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d.sitad.dk\dfs\CU2303\enheder2\VEA\Afregning af VE\Afregning\11. Månedsafregning\"/>
    </mc:Choice>
  </mc:AlternateContent>
  <bookViews>
    <workbookView xWindow="720" yWindow="315" windowWidth="27555" windowHeight="13575"/>
  </bookViews>
  <sheets>
    <sheet name="Max 10øre" sheetId="1" r:id="rId1"/>
    <sheet name="Max 25øre" sheetId="3" r:id="rId2"/>
  </sheets>
  <calcPr calcId="162913"/>
</workbook>
</file>

<file path=xl/calcChain.xml><?xml version="1.0" encoding="utf-8"?>
<calcChain xmlns="http://schemas.openxmlformats.org/spreadsheetml/2006/main">
  <c r="F15" i="3" l="1"/>
  <c r="F14" i="3"/>
  <c r="F13" i="3"/>
  <c r="F12" i="3"/>
  <c r="F11" i="3"/>
  <c r="F10" i="3"/>
  <c r="F9" i="3"/>
  <c r="F8" i="3"/>
  <c r="F7" i="3"/>
  <c r="F6" i="3"/>
  <c r="F5" i="3"/>
  <c r="F4" i="3"/>
  <c r="C15" i="3"/>
  <c r="C14" i="3"/>
  <c r="C13" i="3"/>
  <c r="C12" i="3"/>
  <c r="C11" i="3"/>
  <c r="C10" i="3"/>
  <c r="C9" i="3"/>
  <c r="C8" i="3"/>
  <c r="C7" i="3"/>
  <c r="C6" i="3"/>
  <c r="C5" i="3"/>
  <c r="C4" i="3"/>
  <c r="F15" i="1"/>
  <c r="F14" i="1"/>
  <c r="F13" i="1"/>
  <c r="F12" i="1"/>
  <c r="F11" i="1"/>
  <c r="F10" i="1"/>
  <c r="F9" i="1"/>
  <c r="F8" i="1"/>
  <c r="F7" i="1"/>
  <c r="F6" i="1"/>
  <c r="F5" i="1"/>
  <c r="F4" i="1"/>
  <c r="C7" i="1"/>
  <c r="C6" i="1"/>
  <c r="C5" i="1"/>
  <c r="C4" i="1"/>
  <c r="C9" i="1"/>
  <c r="C10" i="1"/>
  <c r="C11" i="1"/>
  <c r="C12" i="1"/>
  <c r="C13" i="1"/>
  <c r="C14" i="1"/>
  <c r="C15" i="1"/>
  <c r="C8" i="1"/>
</calcChain>
</file>

<file path=xl/sharedStrings.xml><?xml version="1.0" encoding="utf-8"?>
<sst xmlns="http://schemas.openxmlformats.org/spreadsheetml/2006/main" count="38" uniqueCount="19">
  <si>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</si>
  <si>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</si>
  <si>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</si>
  <si>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</si>
  <si>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</si>
  <si>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</si>
  <si>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</si>
  <si>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</si>
  <si>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</si>
  <si>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 xml:space="preserve">Oktober </t>
  </si>
  <si>
    <t>November</t>
  </si>
  <si>
    <t>December</t>
  </si>
  <si>
    <t>Balancegodtgørelse DK1</t>
  </si>
  <si>
    <t>Balancegodtgørelse DK2</t>
  </si>
  <si>
    <t>Vægtet gns. spotpris DK1</t>
  </si>
  <si>
    <t>Pristillæg DK1</t>
  </si>
  <si>
    <t>Vægtet gns. spotpris DK2</t>
  </si>
  <si>
    <t>Pristillæg DK2</t>
  </si>
  <si>
    <t xml:space="preserve">Pristillæg og balancegodtgørelse for 2020 (øre/kWh)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</si>
</sst>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;;;@"/>
    <numFmt numFmtId="166" formatCode="0.000;;;@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7A8"/>
        <bgColor indexed="64"/>
      </patternFill>
    </fill>
    <fill>
      <patternFill patternType="solid">
        <fgColor rgb="FF9ED7D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7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0" fillId="3" borderId="7" xfId="0" applyNumberFormat="1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2" fontId="0" fillId="3" borderId="8" xfId="0" applyNumberFormat="1" applyFont="1" applyFill="1" applyBorder="1" applyAlignment="1">
      <alignment horizontal="center" vertical="center"/>
    </xf>
    <xf numFmtId="165" fontId="0" fillId="0" borderId="7" xfId="0" applyNumberFormat="1" applyFont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7" xfId="0" applyNumberFormat="1" applyFont="1" applyBorder="1" applyAlignment="1">
      <alignment horizontal="center" vertical="center"/>
    </xf>
    <xf numFmtId="166" fontId="0" fillId="3" borderId="7" xfId="0" applyNumberFormat="1" applyFont="1" applyFill="1" applyBorder="1" applyAlignment="1">
      <alignment horizontal="center" vertical="center"/>
    </xf>
    <xf numFmtId="166" fontId="0" fillId="3" borderId="8" xfId="0" applyNumberFormat="1" applyFont="1" applyFill="1" applyBorder="1" applyAlignment="1">
      <alignment horizontal="center" vertical="center"/>
    </xf>
    <xf numFmtId="166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66" fontId="0" fillId="3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D7DA"/>
      <color rgb="FF009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F15" sqref="F15"/>
    </sheetView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2020</v>
      </c>
      <c r="B3" s="9" t="s">
        <v>14</v>
      </c>
      <c r="C3" s="8" t="s">
        <v>15</v>
      </c>
      <c r="D3" s="8" t="s">
        <v>12</v>
      </c>
      <c r="E3" s="9" t="s">
        <v>16</v>
      </c>
      <c r="F3" s="16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26">
        <v>18.007000000000001</v>
      </c>
      <c r="C4" s="21">
        <f t="shared" ref="C4:C7" si="0">IF(B4=0,"",IF(B4&gt;26,36-B4,10))</f>
        <v>10</v>
      </c>
      <c r="D4" s="4">
        <v>0.9</v>
      </c>
      <c r="E4" s="26">
        <v>18.841999999999999</v>
      </c>
      <c r="F4" s="24">
        <f t="shared" ref="F4:F15" si="1">IF(E4=0,"",IF(E4&gt;26,36-E4,10))</f>
        <v>10</v>
      </c>
      <c r="G4" s="5">
        <v>0.9</v>
      </c>
      <c r="H4" s="1"/>
      <c r="I4" s="1"/>
    </row>
    <row r="5" spans="1:9" ht="18.75" x14ac:dyDescent="0.3">
      <c r="A5" s="10" t="s">
        <v>1</v>
      </c>
      <c r="B5" s="27">
        <v>9.6020000000000003</v>
      </c>
      <c r="C5" s="22">
        <f t="shared" si="0"/>
        <v>10</v>
      </c>
      <c r="D5" s="18">
        <v>0.9</v>
      </c>
      <c r="E5" s="27">
        <v>10.898999999999999</v>
      </c>
      <c r="F5" s="25">
        <f t="shared" si="1"/>
        <v>10</v>
      </c>
      <c r="G5" s="12">
        <v>0.9</v>
      </c>
      <c r="H5" s="1"/>
      <c r="I5" s="1"/>
    </row>
    <row r="6" spans="1:9" ht="18.75" x14ac:dyDescent="0.3">
      <c r="A6" s="3" t="s">
        <v>2</v>
      </c>
      <c r="B6" s="28">
        <v>9.4779999999999998</v>
      </c>
      <c r="C6" s="21">
        <f t="shared" si="0"/>
        <v>10</v>
      </c>
      <c r="D6" s="7">
        <v>0.9</v>
      </c>
      <c r="E6" s="28">
        <v>11.284000000000001</v>
      </c>
      <c r="F6" s="19">
        <f t="shared" si="1"/>
        <v>10</v>
      </c>
      <c r="G6" s="6">
        <v>0.9</v>
      </c>
      <c r="H6" s="1"/>
      <c r="I6" s="1"/>
    </row>
    <row r="7" spans="1:9" ht="18.75" x14ac:dyDescent="0.3">
      <c r="A7" s="10" t="s">
        <v>3</v>
      </c>
      <c r="B7" s="29">
        <v>7.6109999999999998</v>
      </c>
      <c r="C7" s="22">
        <f t="shared" si="0"/>
        <v>10</v>
      </c>
      <c r="D7" s="12">
        <v>0.9</v>
      </c>
      <c r="E7" s="29">
        <v>10.147</v>
      </c>
      <c r="F7" s="17">
        <f t="shared" si="1"/>
        <v>10</v>
      </c>
      <c r="G7" s="12">
        <v>0.9</v>
      </c>
      <c r="H7" s="1"/>
      <c r="I7" s="1"/>
    </row>
    <row r="8" spans="1:9" ht="18.75" x14ac:dyDescent="0.3">
      <c r="A8" s="3" t="s">
        <v>4</v>
      </c>
      <c r="B8" s="28">
        <v>9.4729328162541186</v>
      </c>
      <c r="C8" s="21">
        <f>IF(B8=0,"",IF(B8&gt;26,36-B8,10))</f>
        <v>10</v>
      </c>
      <c r="D8" s="6">
        <v>0.9</v>
      </c>
      <c r="E8" s="28">
        <v>11.668801667564008</v>
      </c>
      <c r="F8" s="19">
        <f t="shared" si="1"/>
        <v>10</v>
      </c>
      <c r="G8" s="6">
        <v>0.9</v>
      </c>
      <c r="H8" s="1"/>
      <c r="I8" s="1"/>
    </row>
    <row r="9" spans="1:9" ht="18.75" x14ac:dyDescent="0.3">
      <c r="A9" s="10" t="s">
        <v>5</v>
      </c>
      <c r="B9" s="29">
        <v>15.807</v>
      </c>
      <c r="C9" s="22">
        <f t="shared" ref="C9:C15" si="2">IF(B9=0,"",IF(B9&gt;26,36-B9,10))</f>
        <v>10</v>
      </c>
      <c r="D9" s="12">
        <v>0.9</v>
      </c>
      <c r="E9" s="29">
        <v>17.913</v>
      </c>
      <c r="F9" s="17">
        <f t="shared" si="1"/>
        <v>10</v>
      </c>
      <c r="G9" s="12">
        <v>0.9</v>
      </c>
      <c r="H9" s="1"/>
      <c r="I9" s="1"/>
    </row>
    <row r="10" spans="1:9" ht="18.75" x14ac:dyDescent="0.3">
      <c r="A10" s="3" t="s">
        <v>6</v>
      </c>
      <c r="B10" s="28">
        <v>13.305999999999999</v>
      </c>
      <c r="C10" s="21">
        <f t="shared" si="2"/>
        <v>10</v>
      </c>
      <c r="D10" s="6">
        <v>0.9</v>
      </c>
      <c r="E10" s="28">
        <v>12.195</v>
      </c>
      <c r="F10" s="19">
        <f t="shared" si="1"/>
        <v>10</v>
      </c>
      <c r="G10" s="6">
        <v>0.9</v>
      </c>
      <c r="H10" s="1"/>
      <c r="I10" s="1"/>
    </row>
    <row r="11" spans="1:9" ht="18.75" x14ac:dyDescent="0.3">
      <c r="A11" s="10" t="s">
        <v>7</v>
      </c>
      <c r="B11" s="29">
        <v>22.469000000000001</v>
      </c>
      <c r="C11" s="22">
        <f t="shared" si="2"/>
        <v>10</v>
      </c>
      <c r="D11" s="12">
        <v>0.9</v>
      </c>
      <c r="E11" s="29">
        <v>28.925999999999998</v>
      </c>
      <c r="F11" s="17">
        <f t="shared" si="1"/>
        <v>7.0740000000000016</v>
      </c>
      <c r="G11" s="12">
        <v>0.9</v>
      </c>
      <c r="H11" s="1"/>
      <c r="I11" s="1"/>
    </row>
    <row r="12" spans="1:9" ht="18.75" x14ac:dyDescent="0.3">
      <c r="A12" s="3" t="s">
        <v>8</v>
      </c>
      <c r="B12" s="28">
        <v>23.114000000000001</v>
      </c>
      <c r="C12" s="21">
        <f t="shared" si="2"/>
        <v>10</v>
      </c>
      <c r="D12" s="6">
        <v>0.9</v>
      </c>
      <c r="E12" s="28">
        <v>23.073</v>
      </c>
      <c r="F12" s="19">
        <f t="shared" si="1"/>
        <v>10</v>
      </c>
      <c r="G12" s="6">
        <v>0.9</v>
      </c>
      <c r="H12" s="1"/>
      <c r="I12" s="1"/>
    </row>
    <row r="13" spans="1:9" ht="18.75" x14ac:dyDescent="0.3">
      <c r="A13" s="10" t="s">
        <v>9</v>
      </c>
      <c r="B13" s="29">
        <v>15.250999999999999</v>
      </c>
      <c r="C13" s="22">
        <f t="shared" si="2"/>
        <v>10</v>
      </c>
      <c r="D13" s="12">
        <v>0.9</v>
      </c>
      <c r="E13" s="29">
        <v>16.498999999999999</v>
      </c>
      <c r="F13" s="17">
        <f t="shared" si="1"/>
        <v>10</v>
      </c>
      <c r="G13" s="12">
        <v>0.9</v>
      </c>
      <c r="H13" s="1"/>
      <c r="I13" s="1"/>
    </row>
    <row r="14" spans="1:9" ht="18.75" x14ac:dyDescent="0.3">
      <c r="A14" s="3" t="s">
        <v>10</v>
      </c>
      <c r="B14" s="28">
        <v>9.7919999999999998</v>
      </c>
      <c r="C14" s="21">
        <f t="shared" si="2"/>
        <v>10</v>
      </c>
      <c r="D14" s="6">
        <v>0.9</v>
      </c>
      <c r="E14" s="28">
        <v>18.065000000000001</v>
      </c>
      <c r="F14" s="19">
        <f t="shared" si="1"/>
        <v>10</v>
      </c>
      <c r="G14" s="6">
        <v>0.9</v>
      </c>
      <c r="H14" s="1"/>
      <c r="I14" s="1"/>
    </row>
    <row r="15" spans="1:9" ht="18.75" x14ac:dyDescent="0.3">
      <c r="A15" s="13" t="s">
        <v>11</v>
      </c>
      <c r="B15" s="30">
        <v>20.507000000000001</v>
      </c>
      <c r="C15" s="23">
        <f t="shared" si="2"/>
        <v>10</v>
      </c>
      <c r="D15" s="14">
        <v>0.9</v>
      </c>
      <c r="E15" s="30">
        <v>24.745999999999999</v>
      </c>
      <c r="F15" s="20">
        <f t="shared" si="1"/>
        <v>10</v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E16" sqref="E16"/>
    </sheetView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2020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26">
        <v>18.007000000000001</v>
      </c>
      <c r="C4" s="21">
        <f t="shared" ref="C4:C9" si="0">IF(B4=0,"",IF(B4&gt;33,58-B4,25))</f>
        <v>25</v>
      </c>
      <c r="D4" s="4">
        <v>0.9</v>
      </c>
      <c r="E4" s="31">
        <v>18.841999999999999</v>
      </c>
      <c r="F4" s="21">
        <f t="shared" ref="F4:F9" si="1">IF(E4=0,"",IF(E4&gt;33,58-E4,25))</f>
        <v>25</v>
      </c>
      <c r="G4" s="5">
        <v>0.9</v>
      </c>
      <c r="H4" s="1"/>
      <c r="I4" s="1"/>
    </row>
    <row r="5" spans="1:9" ht="18.75" x14ac:dyDescent="0.3">
      <c r="A5" s="10" t="s">
        <v>1</v>
      </c>
      <c r="B5" s="27">
        <v>9.6020000000000003</v>
      </c>
      <c r="C5" s="22">
        <f t="shared" si="0"/>
        <v>25</v>
      </c>
      <c r="D5" s="11">
        <v>0.9</v>
      </c>
      <c r="E5" s="32">
        <v>10.898999999999999</v>
      </c>
      <c r="F5" s="22">
        <f t="shared" si="1"/>
        <v>25</v>
      </c>
      <c r="G5" s="12">
        <v>0.9</v>
      </c>
      <c r="H5" s="1"/>
      <c r="I5" s="1"/>
    </row>
    <row r="6" spans="1:9" ht="18.75" x14ac:dyDescent="0.3">
      <c r="A6" s="3" t="s">
        <v>2</v>
      </c>
      <c r="B6" s="28">
        <v>9.4779999999999998</v>
      </c>
      <c r="C6" s="21">
        <f t="shared" si="0"/>
        <v>25</v>
      </c>
      <c r="D6" s="7">
        <v>0.9</v>
      </c>
      <c r="E6" s="28">
        <v>11.284000000000001</v>
      </c>
      <c r="F6" s="21">
        <f t="shared" si="1"/>
        <v>25</v>
      </c>
      <c r="G6" s="6">
        <v>0.9</v>
      </c>
      <c r="H6" s="1"/>
      <c r="I6" s="1"/>
    </row>
    <row r="7" spans="1:9" ht="18.75" x14ac:dyDescent="0.3">
      <c r="A7" s="10" t="s">
        <v>3</v>
      </c>
      <c r="B7" s="29">
        <v>7.6109999999999998</v>
      </c>
      <c r="C7" s="22">
        <f t="shared" si="0"/>
        <v>25</v>
      </c>
      <c r="D7" s="11">
        <v>0.9</v>
      </c>
      <c r="E7" s="33">
        <v>10.147</v>
      </c>
      <c r="F7" s="22">
        <f t="shared" si="1"/>
        <v>25</v>
      </c>
      <c r="G7" s="12">
        <v>0.9</v>
      </c>
      <c r="H7" s="1"/>
      <c r="I7" s="1"/>
    </row>
    <row r="8" spans="1:9" ht="18.75" x14ac:dyDescent="0.3">
      <c r="A8" s="3" t="s">
        <v>4</v>
      </c>
      <c r="B8" s="28">
        <v>9.4729328162541186</v>
      </c>
      <c r="C8" s="21">
        <f t="shared" si="0"/>
        <v>25</v>
      </c>
      <c r="D8" s="7">
        <v>0.9</v>
      </c>
      <c r="E8" s="28">
        <v>11.668801667564008</v>
      </c>
      <c r="F8" s="21">
        <f t="shared" si="1"/>
        <v>25</v>
      </c>
      <c r="G8" s="6">
        <v>0.9</v>
      </c>
      <c r="H8" s="1"/>
      <c r="I8" s="1"/>
    </row>
    <row r="9" spans="1:9" ht="18.75" x14ac:dyDescent="0.3">
      <c r="A9" s="10" t="s">
        <v>5</v>
      </c>
      <c r="B9" s="29">
        <v>15.807</v>
      </c>
      <c r="C9" s="22">
        <f t="shared" si="0"/>
        <v>25</v>
      </c>
      <c r="D9" s="11">
        <v>0.9</v>
      </c>
      <c r="E9" s="29">
        <v>17.913</v>
      </c>
      <c r="F9" s="22">
        <f t="shared" si="1"/>
        <v>25</v>
      </c>
      <c r="G9" s="12">
        <v>0.9</v>
      </c>
      <c r="H9" s="1"/>
      <c r="I9" s="1"/>
    </row>
    <row r="10" spans="1:9" ht="18.75" x14ac:dyDescent="0.3">
      <c r="A10" s="3" t="s">
        <v>6</v>
      </c>
      <c r="B10" s="28">
        <v>13.305999999999999</v>
      </c>
      <c r="C10" s="21">
        <f>IF(B10=0,"",IF(B25&gt;33,58-B25,25))</f>
        <v>25</v>
      </c>
      <c r="D10" s="7">
        <v>0.9</v>
      </c>
      <c r="E10" s="28">
        <v>12.195</v>
      </c>
      <c r="F10" s="21">
        <f>IF(E10=0,"",IF(E25&gt;33,58-E25,25))</f>
        <v>25</v>
      </c>
      <c r="G10" s="6">
        <v>0.9</v>
      </c>
      <c r="H10" s="1"/>
      <c r="I10" s="1"/>
    </row>
    <row r="11" spans="1:9" ht="18.75" x14ac:dyDescent="0.3">
      <c r="A11" s="10" t="s">
        <v>7</v>
      </c>
      <c r="B11" s="29">
        <v>22.469000000000001</v>
      </c>
      <c r="C11" s="22">
        <f>IF(B11=0,"",IF(B11&gt;33,58-B11,25))</f>
        <v>25</v>
      </c>
      <c r="D11" s="11">
        <v>0.9</v>
      </c>
      <c r="E11" s="29">
        <v>28.925999999999998</v>
      </c>
      <c r="F11" s="22">
        <f>IF(E11=0,"",IF(E11&gt;33,58-E11,25))</f>
        <v>25</v>
      </c>
      <c r="G11" s="12">
        <v>0.9</v>
      </c>
      <c r="H11" s="1"/>
      <c r="I11" s="1"/>
    </row>
    <row r="12" spans="1:9" ht="18.75" x14ac:dyDescent="0.3">
      <c r="A12" s="3" t="s">
        <v>8</v>
      </c>
      <c r="B12" s="28">
        <v>23.114000000000001</v>
      </c>
      <c r="C12" s="21">
        <f>IF(B12=0,"",IF(B12&gt;33,58-B12,25))</f>
        <v>25</v>
      </c>
      <c r="D12" s="7">
        <v>0.9</v>
      </c>
      <c r="E12" s="28">
        <v>23.073</v>
      </c>
      <c r="F12" s="21">
        <f>IF(E12=0,"",IF(E12&gt;33,58-E12,25))</f>
        <v>25</v>
      </c>
      <c r="G12" s="6">
        <v>0.9</v>
      </c>
      <c r="H12" s="1"/>
      <c r="I12" s="1"/>
    </row>
    <row r="13" spans="1:9" ht="18.75" x14ac:dyDescent="0.3">
      <c r="A13" s="10" t="s">
        <v>9</v>
      </c>
      <c r="B13" s="29">
        <v>15.250999999999999</v>
      </c>
      <c r="C13" s="22">
        <f>IF(B13=0,"",IF(B13&gt;33,58-B13,25))</f>
        <v>25</v>
      </c>
      <c r="D13" s="11">
        <v>0.9</v>
      </c>
      <c r="E13" s="29">
        <v>16.498999999999999</v>
      </c>
      <c r="F13" s="22">
        <f>IF(E13=0,"",IF(E13&gt;33,58-E13,25))</f>
        <v>25</v>
      </c>
      <c r="G13" s="12">
        <v>0.9</v>
      </c>
      <c r="H13" s="1"/>
      <c r="I13" s="1"/>
    </row>
    <row r="14" spans="1:9" ht="18.75" x14ac:dyDescent="0.3">
      <c r="A14" s="3" t="s">
        <v>10</v>
      </c>
      <c r="B14" s="28">
        <v>9.7919999999999998</v>
      </c>
      <c r="C14" s="21">
        <f>IF(B14=0,"",IF(B14&gt;33,58-B14,25))</f>
        <v>25</v>
      </c>
      <c r="D14" s="7">
        <v>0.9</v>
      </c>
      <c r="E14" s="28">
        <v>18.065000000000001</v>
      </c>
      <c r="F14" s="21">
        <f>IF(E14=0,"",IF(E14&gt;33,58-E14,25))</f>
        <v>25</v>
      </c>
      <c r="G14" s="6">
        <v>0.9</v>
      </c>
      <c r="H14" s="1"/>
      <c r="I14" s="1"/>
    </row>
    <row r="15" spans="1:9" ht="18.75" x14ac:dyDescent="0.3">
      <c r="A15" s="13" t="s">
        <v>11</v>
      </c>
      <c r="B15" s="30">
        <v>20.507000000000001</v>
      </c>
      <c r="C15" s="23">
        <f>IF(B15=0,"",IF(B15&gt;33,58-B15,25))</f>
        <v>25</v>
      </c>
      <c r="D15" s="15">
        <v>0.9</v>
      </c>
      <c r="E15" s="30">
        <v>24.745999999999999</v>
      </c>
      <c r="F15" s="23">
        <f>IF(E15=0,"",IF(E15&gt;33,58-E15,25))</f>
        <v>25</v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  <ignoredErrors>
    <ignoredError sqref="C10 F10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3C059C5F-4268-4166-94BD-5A876948A5E0}"/>
</file>

<file path=customXml/itemProps2.xml><?xml version="1.0" encoding="utf-8"?>
<ds:datastoreItem xmlns:ds="http://schemas.openxmlformats.org/officeDocument/2006/customXml" ds:itemID="{365E5C9D-202D-4717-87C6-F916A1C9290A}"/>
</file>

<file path=customXml/itemProps3.xml><?xml version="1.0" encoding="utf-8"?>
<ds:datastoreItem xmlns:ds="http://schemas.openxmlformats.org/officeDocument/2006/customXml" ds:itemID="{91093503-20A9-48C3-914A-2245B6334F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Max 10øre</vt:lpstr>
      <vt:lpstr>Max 25øre</vt:lpstr>
    </vt:vector>
  </TitlesOfParts>
  <Company>Energinet.dk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Krogsager</dc:creator>
  <cp:lastModifiedBy>Tanja Jørstrand</cp:lastModifiedBy>
  <cp:lastPrinted>2017-08-24T09:24:09Z</cp:lastPrinted>
  <dcterms:created xsi:type="dcterms:W3CDTF">2017-06-14T12:27:51Z</dcterms:created>
  <dcterms:modified xsi:type="dcterms:W3CDTF">2021-01-11T07:42:16Z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