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164080\Desktop\Midlertidige filer\"/>
    </mc:Choice>
  </mc:AlternateContent>
  <workbookProtection workbookAlgorithmName="SHA-512" workbookHashValue="T9E7cbwl7s8TXtsKm8HbfBrnIyD3ZWSt5tr7hwbwKLXBYGArme1rMEjtyLs2mQpe4gquWcpzVcluHF8bZ64X6A==" workbookSaltValue="G7vBFo0q6KDUXxRvQPhiDg==" workbookSpinCount="100000" lockStructure="1"/>
  <bookViews>
    <workbookView xWindow="-108" yWindow="-108" windowWidth="19428" windowHeight="10428"/>
  </bookViews>
  <sheets>
    <sheet name="Beregning-halmleverandør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H15" i="2" s="1"/>
  <c r="H22" i="2"/>
  <c r="E32" i="2"/>
  <c r="F32" i="2" s="1"/>
  <c r="E31" i="2"/>
  <c r="F31" i="2" s="1"/>
  <c r="E30" i="2"/>
  <c r="F30" i="2" s="1"/>
  <c r="E27" i="2"/>
  <c r="H27" i="2" s="1"/>
  <c r="F10" i="2"/>
  <c r="G10" i="2" s="1"/>
  <c r="H10" i="2" s="1"/>
  <c r="E16" i="2"/>
  <c r="H16" i="2" s="1"/>
  <c r="E17" i="2"/>
  <c r="E18" i="2"/>
  <c r="H18" i="2" s="1"/>
  <c r="E19" i="2"/>
  <c r="H19" i="2" s="1"/>
  <c r="E20" i="2"/>
  <c r="H20" i="2" s="1"/>
  <c r="E22" i="2"/>
  <c r="E23" i="2"/>
  <c r="E24" i="2"/>
  <c r="H24" i="2" s="1"/>
  <c r="E25" i="2"/>
  <c r="H25" i="2" s="1"/>
  <c r="E26" i="2"/>
  <c r="H26" i="2" s="1"/>
  <c r="H17" i="2"/>
  <c r="H32" i="2" l="1"/>
  <c r="H31" i="2"/>
  <c r="H30" i="2"/>
  <c r="H34" i="2" l="1"/>
  <c r="H36" i="2" s="1"/>
</calcChain>
</file>

<file path=xl/sharedStrings.xml><?xml version="1.0" encoding="utf-8"?>
<sst xmlns="http://schemas.openxmlformats.org/spreadsheetml/2006/main" count="75" uniqueCount="70">
  <si>
    <t>Pct. C i TS</t>
  </si>
  <si>
    <t xml:space="preserve"> Tørstof, pct.  </t>
  </si>
  <si>
    <t>Gylle, kvæg*</t>
  </si>
  <si>
    <t>Gylle, sl.svin*</t>
  </si>
  <si>
    <t>Dybstrøelse, kvæg*</t>
  </si>
  <si>
    <t>T fjernet C (44% af TS)</t>
  </si>
  <si>
    <t>Ton lev.</t>
  </si>
  <si>
    <t>Leveret</t>
  </si>
  <si>
    <t>Ton udbragt</t>
  </si>
  <si>
    <t>(normudbytte, halm = 3,8 t/ha jf. Dks Stat.)</t>
  </si>
  <si>
    <t>Slam**</t>
  </si>
  <si>
    <t>Kompost (have-park)**</t>
  </si>
  <si>
    <t>Kompost (hush.)**</t>
  </si>
  <si>
    <t>Anden org. Gødn.</t>
  </si>
  <si>
    <t>Sum af input, t C i alt</t>
  </si>
  <si>
    <t>t. Skal være positiv</t>
  </si>
  <si>
    <t>**</t>
  </si>
  <si>
    <t>https://www2.mst.dk/Udgiv/publikationer/2013/04/978-87-93026-13-1.pdf</t>
  </si>
  <si>
    <t>https://anis.au.dk/fileadmin/DJF/Anis/dokumenter_anis/Forskning/Normtal/Normtal_2020_opdateret_221220.pdf</t>
  </si>
  <si>
    <t>*</t>
  </si>
  <si>
    <t>Sogylle*</t>
  </si>
  <si>
    <t>Fiberfrakt., sep.</t>
  </si>
  <si>
    <t>Biogasgylle</t>
  </si>
  <si>
    <t>Tørstofudb. (80%), t</t>
  </si>
  <si>
    <t>Netto: Salg af halm minus tilført C</t>
  </si>
  <si>
    <t>Ha</t>
  </si>
  <si>
    <t>I alt</t>
  </si>
  <si>
    <t xml:space="preserve">Ton tilført C </t>
  </si>
  <si>
    <t>Halmlevering</t>
  </si>
  <si>
    <t>C bortførsel</t>
  </si>
  <si>
    <t>C tilførsel i mark</t>
  </si>
  <si>
    <t>Halmudbytte, ton/ha</t>
  </si>
  <si>
    <t>Indtast i de grønne felter</t>
  </si>
  <si>
    <t>Dato</t>
  </si>
  <si>
    <t>til sikring af opretholdelse af jordens kulstofindhold. Beregning på bedriftsniveau</t>
  </si>
  <si>
    <t>_______________</t>
  </si>
  <si>
    <t>___________________________________________________________________________________</t>
  </si>
  <si>
    <t>Leverandør, underskrift</t>
  </si>
  <si>
    <t>Afgrøder</t>
  </si>
  <si>
    <t>Græs</t>
  </si>
  <si>
    <t>Beregning af C-fraførsel minus C-tilførsel ved levering til halmværk (excl. omsætning)</t>
  </si>
  <si>
    <t>Afgrøderester i mark (raps/halm)</t>
  </si>
  <si>
    <t>ton TS top+rod (ea, græs)</t>
  </si>
  <si>
    <t>Efterafgrøde TS-udbytte (1-4 t/ha)***</t>
  </si>
  <si>
    <t>***</t>
  </si>
  <si>
    <t>Evt. leverandørnummer</t>
  </si>
  <si>
    <t>Navn</t>
  </si>
  <si>
    <t>Adresse</t>
  </si>
  <si>
    <t>Samlet ha landbrugsareal på bedriften</t>
  </si>
  <si>
    <t>Krav 1:</t>
  </si>
  <si>
    <t>Afkryds</t>
  </si>
  <si>
    <t>Krav 2:</t>
  </si>
  <si>
    <t>Krav 3:</t>
  </si>
  <si>
    <t>Krav 4:</t>
  </si>
  <si>
    <t>Forbud mod markafbrænding er overholdt</t>
  </si>
  <si>
    <t>Ændringen i kulstof er positiv, jf. balanceberegning eller PlantePro beregning</t>
  </si>
  <si>
    <t>Krav</t>
  </si>
  <si>
    <t>Lars Landmand</t>
  </si>
  <si>
    <t>Bondehavevej 20</t>
  </si>
  <si>
    <t>Normtal 2020, AU</t>
  </si>
  <si>
    <t xml:space="preserve">En ringe efterafgrøde har sjældent et tørstofudbytte som er større end 1 t/ha. En tidligt etableret, velvokset blanding som når </t>
  </si>
  <si>
    <t>80-100 cm, kan opnå en biomasseproduktion tæt på 4 t ts/ha. Efter tidlige grønsager eller vinterbyg. I landsforsøg er gnsn. biomasse knapt 2 t/ha</t>
  </si>
  <si>
    <t>TS-udbytte, t/ha</t>
  </si>
  <si>
    <t>C-input</t>
  </si>
  <si>
    <t>Reduceret/ingen jordbearbejdning****</t>
  </si>
  <si>
    <t>****</t>
  </si>
  <si>
    <t>Gødningsregnskab 20/21 er indberettet</t>
  </si>
  <si>
    <t xml:space="preserve">Årets Markplan opfylder alle plantekrav </t>
  </si>
  <si>
    <t>Effekten af minimal jordbearbejdning er sat til 0,1 t C/ha årligt, jf. Vidensyntesen om CA</t>
  </si>
  <si>
    <t>Betydning og værdisætning af C-lagring. Miljøprojekt 1482, Mst. Pct. C kan være mindre ved indhold af sand/jord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</si>
</sst>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2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sz val="16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nis.au.dk/fileadmin/DJF/Anis/dokumenter_anis/Forskning/Normtal/Normtal_2020_opdateret_221220.pdf" TargetMode="External"/><Relationship Id="rId1" Type="http://schemas.openxmlformats.org/officeDocument/2006/relationships/hyperlink" Target="https://www2.mst.dk/Udgiv/publikationer/2013/04/978-87-93026-1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topLeftCell="A26" workbookViewId="0">
      <selection activeCell="E40" sqref="E40"/>
    </sheetView>
  </sheetViews>
  <sheetFormatPr defaultColWidth="8.875" defaultRowHeight="11.4" x14ac:dyDescent="0.2"/>
  <cols>
    <col min="1" max="1" width="20.875" style="4" customWidth="1"/>
    <col min="2" max="2" width="33.75" style="4" customWidth="1"/>
    <col min="3" max="5" width="12" style="4" customWidth="1"/>
    <col min="6" max="6" width="10.875" style="4" customWidth="1"/>
    <col min="7" max="7" width="11.75" style="4" customWidth="1"/>
    <col min="8" max="8" width="12.375" style="4" customWidth="1"/>
    <col min="9" max="16384" width="8.875" style="4"/>
  </cols>
  <sheetData>
    <row r="1" spans="1:8" ht="20.399999999999999" x14ac:dyDescent="0.35">
      <c r="A1" s="3" t="s">
        <v>40</v>
      </c>
    </row>
    <row r="2" spans="1:8" ht="15" x14ac:dyDescent="0.25">
      <c r="A2" s="5" t="s">
        <v>34</v>
      </c>
    </row>
    <row r="3" spans="1:8" ht="21.6" customHeight="1" x14ac:dyDescent="0.2">
      <c r="A3" s="6" t="s">
        <v>32</v>
      </c>
    </row>
    <row r="4" spans="1:8" ht="21.6" customHeight="1" x14ac:dyDescent="0.2">
      <c r="F4" s="35" t="s">
        <v>45</v>
      </c>
      <c r="G4" s="35"/>
      <c r="H4" s="6">
        <v>12345678</v>
      </c>
    </row>
    <row r="5" spans="1:8" ht="21.6" customHeight="1" x14ac:dyDescent="0.2">
      <c r="A5" s="4" t="s">
        <v>46</v>
      </c>
      <c r="B5" s="38" t="s">
        <v>47</v>
      </c>
      <c r="C5" s="38"/>
      <c r="D5" s="38"/>
      <c r="E5" s="38"/>
      <c r="F5" s="35" t="s">
        <v>48</v>
      </c>
      <c r="G5" s="35"/>
      <c r="H5" s="35"/>
    </row>
    <row r="6" spans="1:8" ht="21.6" customHeight="1" x14ac:dyDescent="0.2">
      <c r="A6" s="7" t="s">
        <v>57</v>
      </c>
      <c r="B6" s="39" t="s">
        <v>58</v>
      </c>
      <c r="C6" s="39"/>
      <c r="D6" s="39"/>
      <c r="E6" s="39"/>
      <c r="F6" s="39">
        <v>150</v>
      </c>
      <c r="G6" s="39"/>
      <c r="H6" s="39"/>
    </row>
    <row r="7" spans="1:8" ht="21.6" customHeight="1" x14ac:dyDescent="0.2">
      <c r="A7" s="8"/>
    </row>
    <row r="8" spans="1:8" ht="27" customHeight="1" x14ac:dyDescent="0.2">
      <c r="A8" s="4" t="s">
        <v>7</v>
      </c>
      <c r="B8" s="4" t="s">
        <v>9</v>
      </c>
    </row>
    <row r="9" spans="1:8" ht="24.9" customHeight="1" x14ac:dyDescent="0.25">
      <c r="A9" s="9" t="s">
        <v>29</v>
      </c>
      <c r="C9" s="10"/>
      <c r="D9" s="10" t="s">
        <v>25</v>
      </c>
      <c r="E9" s="11" t="s">
        <v>31</v>
      </c>
      <c r="F9" s="10" t="s">
        <v>6</v>
      </c>
      <c r="G9" s="11" t="s">
        <v>23</v>
      </c>
      <c r="H9" s="12" t="s">
        <v>5</v>
      </c>
    </row>
    <row r="10" spans="1:8" ht="13.2" x14ac:dyDescent="0.25">
      <c r="B10" s="9" t="s">
        <v>28</v>
      </c>
      <c r="C10" s="13"/>
      <c r="D10" s="14"/>
      <c r="E10" s="14">
        <v>3.8</v>
      </c>
      <c r="F10" s="10">
        <f>D10*E10</f>
        <v>0</v>
      </c>
      <c r="G10" s="10">
        <f>F10*80%</f>
        <v>0</v>
      </c>
      <c r="H10" s="15">
        <f>G10*44%</f>
        <v>0</v>
      </c>
    </row>
    <row r="11" spans="1:8" ht="13.2" x14ac:dyDescent="0.25">
      <c r="C11" s="10"/>
      <c r="D11" s="10"/>
      <c r="E11" s="10"/>
      <c r="F11" s="10"/>
      <c r="G11" s="10"/>
      <c r="H11" s="16"/>
    </row>
    <row r="12" spans="1:8" ht="13.2" x14ac:dyDescent="0.25">
      <c r="C12" s="10"/>
      <c r="D12" s="10"/>
      <c r="E12" s="10"/>
      <c r="F12" s="10"/>
      <c r="G12" s="10"/>
      <c r="H12" s="16"/>
    </row>
    <row r="13" spans="1:8" ht="13.2" x14ac:dyDescent="0.25">
      <c r="A13" s="9" t="s">
        <v>30</v>
      </c>
      <c r="C13" s="35" t="s">
        <v>25</v>
      </c>
      <c r="D13" s="35" t="s">
        <v>8</v>
      </c>
      <c r="E13" s="10" t="s">
        <v>8</v>
      </c>
      <c r="F13" s="10"/>
      <c r="G13" s="10"/>
      <c r="H13" s="16"/>
    </row>
    <row r="14" spans="1:8" ht="13.2" x14ac:dyDescent="0.25">
      <c r="B14" s="17" t="s">
        <v>63</v>
      </c>
      <c r="C14" s="35"/>
      <c r="D14" s="35"/>
      <c r="E14" s="18" t="s">
        <v>26</v>
      </c>
      <c r="F14" s="18" t="s">
        <v>1</v>
      </c>
      <c r="G14" s="18" t="s">
        <v>0</v>
      </c>
      <c r="H14" s="19" t="s">
        <v>27</v>
      </c>
    </row>
    <row r="15" spans="1:8" ht="13.2" x14ac:dyDescent="0.25">
      <c r="B15" s="20" t="s">
        <v>2</v>
      </c>
      <c r="C15" s="21"/>
      <c r="D15" s="21"/>
      <c r="E15" s="18">
        <f>C15*D15</f>
        <v>0</v>
      </c>
      <c r="F15" s="1">
        <v>8</v>
      </c>
      <c r="G15" s="1">
        <v>42</v>
      </c>
      <c r="H15" s="22">
        <f>E15*F15%*G15%</f>
        <v>0</v>
      </c>
    </row>
    <row r="16" spans="1:8" ht="13.2" x14ac:dyDescent="0.25">
      <c r="B16" s="20" t="s">
        <v>3</v>
      </c>
      <c r="C16" s="21"/>
      <c r="D16" s="21"/>
      <c r="E16" s="18">
        <f t="shared" ref="E16:E27" si="0">C16*D16</f>
        <v>0</v>
      </c>
      <c r="F16" s="1">
        <v>6.1</v>
      </c>
      <c r="G16" s="1">
        <v>46</v>
      </c>
      <c r="H16" s="22">
        <f t="shared" ref="H16:H27" si="1">E16*F16%*G16%</f>
        <v>0</v>
      </c>
    </row>
    <row r="17" spans="2:8" ht="13.2" x14ac:dyDescent="0.25">
      <c r="B17" s="23" t="s">
        <v>20</v>
      </c>
      <c r="C17" s="21"/>
      <c r="D17" s="21"/>
      <c r="E17" s="18">
        <f t="shared" si="0"/>
        <v>0</v>
      </c>
      <c r="F17" s="1">
        <v>4.5</v>
      </c>
      <c r="G17" s="1">
        <v>45</v>
      </c>
      <c r="H17" s="22">
        <f t="shared" si="1"/>
        <v>0</v>
      </c>
    </row>
    <row r="18" spans="2:8" ht="13.2" x14ac:dyDescent="0.25">
      <c r="B18" s="20" t="s">
        <v>22</v>
      </c>
      <c r="C18" s="21"/>
      <c r="D18" s="21"/>
      <c r="E18" s="18">
        <f t="shared" si="0"/>
        <v>0</v>
      </c>
      <c r="F18" s="1">
        <v>7</v>
      </c>
      <c r="G18" s="1">
        <v>34</v>
      </c>
      <c r="H18" s="22">
        <f t="shared" si="1"/>
        <v>0</v>
      </c>
    </row>
    <row r="19" spans="2:8" ht="13.2" x14ac:dyDescent="0.25">
      <c r="B19" s="20" t="s">
        <v>4</v>
      </c>
      <c r="C19" s="21"/>
      <c r="D19" s="21"/>
      <c r="E19" s="18">
        <f t="shared" si="0"/>
        <v>0</v>
      </c>
      <c r="F19" s="1">
        <v>28.7</v>
      </c>
      <c r="G19" s="1">
        <v>35</v>
      </c>
      <c r="H19" s="22">
        <f t="shared" si="1"/>
        <v>0</v>
      </c>
    </row>
    <row r="20" spans="2:8" ht="13.2" x14ac:dyDescent="0.25">
      <c r="B20" s="23" t="s">
        <v>21</v>
      </c>
      <c r="C20" s="21"/>
      <c r="D20" s="21"/>
      <c r="E20" s="18">
        <f t="shared" si="0"/>
        <v>0</v>
      </c>
      <c r="F20" s="1">
        <v>32</v>
      </c>
      <c r="G20" s="1">
        <v>37</v>
      </c>
      <c r="H20" s="22">
        <f t="shared" si="1"/>
        <v>0</v>
      </c>
    </row>
    <row r="21" spans="2:8" ht="13.2" x14ac:dyDescent="0.25">
      <c r="B21" s="23"/>
      <c r="C21" s="33"/>
      <c r="D21" s="33"/>
      <c r="E21" s="18"/>
      <c r="F21" s="1"/>
      <c r="G21" s="1"/>
      <c r="H21" s="22"/>
    </row>
    <row r="22" spans="2:8" ht="13.2" x14ac:dyDescent="0.25">
      <c r="B22" s="20" t="s">
        <v>64</v>
      </c>
      <c r="C22" s="34"/>
      <c r="D22" s="18"/>
      <c r="E22" s="18">
        <f t="shared" si="0"/>
        <v>0</v>
      </c>
      <c r="F22" s="1"/>
      <c r="G22" s="1"/>
      <c r="H22" s="22">
        <f>C22*0.1</f>
        <v>0</v>
      </c>
    </row>
    <row r="23" spans="2:8" ht="13.2" x14ac:dyDescent="0.25">
      <c r="B23" s="20"/>
      <c r="C23" s="18"/>
      <c r="D23" s="18"/>
      <c r="E23" s="18">
        <f t="shared" si="0"/>
        <v>0</v>
      </c>
      <c r="F23" s="1"/>
      <c r="G23" s="1"/>
      <c r="H23" s="22"/>
    </row>
    <row r="24" spans="2:8" ht="13.2" x14ac:dyDescent="0.25">
      <c r="B24" s="23" t="s">
        <v>10</v>
      </c>
      <c r="C24" s="14"/>
      <c r="D24" s="14"/>
      <c r="E24" s="18">
        <f t="shared" si="0"/>
        <v>0</v>
      </c>
      <c r="F24" s="2">
        <v>14.1</v>
      </c>
      <c r="G24" s="2">
        <v>40</v>
      </c>
      <c r="H24" s="22">
        <f t="shared" si="1"/>
        <v>0</v>
      </c>
    </row>
    <row r="25" spans="2:8" ht="13.2" x14ac:dyDescent="0.25">
      <c r="B25" s="23" t="s">
        <v>11</v>
      </c>
      <c r="C25" s="14"/>
      <c r="D25" s="14"/>
      <c r="E25" s="18">
        <f t="shared" si="0"/>
        <v>0</v>
      </c>
      <c r="F25" s="2">
        <v>75.8</v>
      </c>
      <c r="G25" s="2">
        <v>40</v>
      </c>
      <c r="H25" s="22">
        <f t="shared" si="1"/>
        <v>0</v>
      </c>
    </row>
    <row r="26" spans="2:8" ht="13.2" x14ac:dyDescent="0.25">
      <c r="B26" s="23" t="s">
        <v>12</v>
      </c>
      <c r="C26" s="14"/>
      <c r="D26" s="14"/>
      <c r="E26" s="18">
        <f t="shared" si="0"/>
        <v>0</v>
      </c>
      <c r="F26" s="2">
        <v>50</v>
      </c>
      <c r="G26" s="2">
        <v>40</v>
      </c>
      <c r="H26" s="22">
        <f t="shared" si="1"/>
        <v>0</v>
      </c>
    </row>
    <row r="27" spans="2:8" ht="13.2" x14ac:dyDescent="0.25">
      <c r="B27" s="23" t="s">
        <v>13</v>
      </c>
      <c r="C27" s="14"/>
      <c r="D27" s="14"/>
      <c r="E27" s="18">
        <f t="shared" si="0"/>
        <v>0</v>
      </c>
      <c r="F27" s="21"/>
      <c r="G27" s="21"/>
      <c r="H27" s="22">
        <f t="shared" si="1"/>
        <v>0</v>
      </c>
    </row>
    <row r="28" spans="2:8" ht="13.2" x14ac:dyDescent="0.25">
      <c r="C28" s="10"/>
      <c r="D28" s="10"/>
      <c r="E28" s="10"/>
      <c r="F28" s="10"/>
      <c r="G28" s="10"/>
      <c r="H28" s="22"/>
    </row>
    <row r="29" spans="2:8" ht="36.9" customHeight="1" x14ac:dyDescent="0.25">
      <c r="B29" s="4" t="s">
        <v>38</v>
      </c>
      <c r="C29" s="11" t="s">
        <v>25</v>
      </c>
      <c r="D29" s="11" t="s">
        <v>62</v>
      </c>
      <c r="E29" s="11" t="s">
        <v>26</v>
      </c>
      <c r="F29" s="11" t="s">
        <v>42</v>
      </c>
      <c r="G29" s="18" t="s">
        <v>0</v>
      </c>
      <c r="H29" s="22"/>
    </row>
    <row r="30" spans="2:8" ht="13.2" x14ac:dyDescent="0.25">
      <c r="B30" s="4" t="s">
        <v>43</v>
      </c>
      <c r="C30" s="14"/>
      <c r="D30" s="14">
        <v>2</v>
      </c>
      <c r="E30" s="10">
        <f>C30*D30</f>
        <v>0</v>
      </c>
      <c r="F30" s="31">
        <f>E30/0.5</f>
        <v>0</v>
      </c>
      <c r="G30" s="32">
        <v>40</v>
      </c>
      <c r="H30" s="22">
        <f>F30*G30%</f>
        <v>0</v>
      </c>
    </row>
    <row r="31" spans="2:8" ht="13.2" x14ac:dyDescent="0.25">
      <c r="B31" s="4" t="s">
        <v>41</v>
      </c>
      <c r="C31" s="14"/>
      <c r="D31" s="14">
        <v>3.8</v>
      </c>
      <c r="E31" s="10">
        <f>C31*D31</f>
        <v>0</v>
      </c>
      <c r="F31" s="31">
        <f>E31*80%</f>
        <v>0</v>
      </c>
      <c r="G31" s="32">
        <v>44</v>
      </c>
      <c r="H31" s="22">
        <f>F31*G31%</f>
        <v>0</v>
      </c>
    </row>
    <row r="32" spans="2:8" ht="13.2" x14ac:dyDescent="0.25">
      <c r="B32" s="4" t="s">
        <v>39</v>
      </c>
      <c r="C32" s="14"/>
      <c r="D32" s="14">
        <v>8</v>
      </c>
      <c r="E32" s="10">
        <f>C32*D32</f>
        <v>0</v>
      </c>
      <c r="F32" s="31">
        <f>E32/0.6</f>
        <v>0</v>
      </c>
      <c r="G32" s="32">
        <v>40</v>
      </c>
      <c r="H32" s="22">
        <f>F32*G32%</f>
        <v>0</v>
      </c>
    </row>
    <row r="33" spans="1:10" ht="13.2" x14ac:dyDescent="0.25">
      <c r="C33" s="10"/>
      <c r="D33" s="10"/>
      <c r="E33" s="10"/>
      <c r="F33" s="10"/>
      <c r="G33" s="10"/>
      <c r="H33" s="16"/>
    </row>
    <row r="34" spans="1:10" ht="13.2" x14ac:dyDescent="0.25">
      <c r="B34" s="4" t="s">
        <v>14</v>
      </c>
      <c r="C34" s="10"/>
      <c r="D34" s="10"/>
      <c r="E34" s="10"/>
      <c r="F34" s="10"/>
      <c r="G34" s="10"/>
      <c r="H34" s="24">
        <f>SUM(H15:H32)</f>
        <v>0</v>
      </c>
    </row>
    <row r="35" spans="1:10" x14ac:dyDescent="0.2">
      <c r="C35" s="10"/>
      <c r="D35" s="10"/>
      <c r="E35" s="10"/>
      <c r="F35" s="10"/>
      <c r="G35" s="10"/>
      <c r="H35" s="10"/>
    </row>
    <row r="36" spans="1:10" ht="15.6" x14ac:dyDescent="0.3">
      <c r="B36" s="36" t="s">
        <v>24</v>
      </c>
      <c r="C36" s="37"/>
      <c r="D36" s="37"/>
      <c r="E36" s="37"/>
      <c r="F36" s="37"/>
      <c r="G36" s="37"/>
      <c r="H36" s="25">
        <f>H34-H10</f>
        <v>0</v>
      </c>
      <c r="I36" s="26" t="s">
        <v>15</v>
      </c>
      <c r="J36" s="5"/>
    </row>
    <row r="38" spans="1:10" x14ac:dyDescent="0.2">
      <c r="A38" s="27" t="s">
        <v>19</v>
      </c>
      <c r="B38" s="28" t="s">
        <v>18</v>
      </c>
      <c r="H38" s="4" t="s">
        <v>59</v>
      </c>
    </row>
    <row r="39" spans="1:10" x14ac:dyDescent="0.2">
      <c r="A39" s="27" t="s">
        <v>16</v>
      </c>
      <c r="B39" s="28" t="s">
        <v>17</v>
      </c>
      <c r="E39" s="4" t="s">
        <v>69</v>
      </c>
    </row>
    <row r="40" spans="1:10" x14ac:dyDescent="0.2">
      <c r="A40" s="27" t="s">
        <v>44</v>
      </c>
      <c r="B40" s="4" t="s">
        <v>60</v>
      </c>
    </row>
    <row r="41" spans="1:10" x14ac:dyDescent="0.2">
      <c r="B41" s="4" t="s">
        <v>61</v>
      </c>
    </row>
    <row r="42" spans="1:10" x14ac:dyDescent="0.2">
      <c r="A42" s="27" t="s">
        <v>65</v>
      </c>
      <c r="B42" s="4" t="s">
        <v>68</v>
      </c>
    </row>
    <row r="43" spans="1:10" x14ac:dyDescent="0.2">
      <c r="A43" s="27"/>
    </row>
    <row r="44" spans="1:10" ht="12" x14ac:dyDescent="0.25">
      <c r="A44" s="27"/>
      <c r="B44" s="9" t="s">
        <v>56</v>
      </c>
      <c r="C44" s="9"/>
      <c r="D44" s="9"/>
      <c r="E44" s="9"/>
      <c r="F44" s="9" t="s">
        <v>50</v>
      </c>
    </row>
    <row r="45" spans="1:10" x14ac:dyDescent="0.2">
      <c r="A45" s="27" t="s">
        <v>49</v>
      </c>
      <c r="B45" s="4" t="s">
        <v>55</v>
      </c>
      <c r="F45" s="29"/>
    </row>
    <row r="46" spans="1:10" x14ac:dyDescent="0.2">
      <c r="A46" s="27" t="s">
        <v>51</v>
      </c>
      <c r="B46" s="4" t="s">
        <v>66</v>
      </c>
      <c r="F46" s="29"/>
    </row>
    <row r="47" spans="1:10" x14ac:dyDescent="0.2">
      <c r="A47" s="27" t="s">
        <v>52</v>
      </c>
      <c r="B47" s="4" t="s">
        <v>67</v>
      </c>
      <c r="F47" s="30"/>
    </row>
    <row r="48" spans="1:10" x14ac:dyDescent="0.2">
      <c r="A48" s="27" t="s">
        <v>53</v>
      </c>
      <c r="B48" s="4" t="s">
        <v>54</v>
      </c>
      <c r="F48" s="30"/>
    </row>
    <row r="49" spans="1:2" x14ac:dyDescent="0.2">
      <c r="A49" s="27"/>
    </row>
    <row r="50" spans="1:2" ht="12" x14ac:dyDescent="0.25">
      <c r="A50" s="9" t="s">
        <v>33</v>
      </c>
      <c r="B50" s="9" t="s">
        <v>37</v>
      </c>
    </row>
    <row r="54" spans="1:2" x14ac:dyDescent="0.2">
      <c r="A54" s="4" t="s">
        <v>35</v>
      </c>
      <c r="B54" s="4" t="s">
        <v>36</v>
      </c>
    </row>
  </sheetData>
  <mergeCells count="8">
    <mergeCell ref="C13:C14"/>
    <mergeCell ref="D13:D14"/>
    <mergeCell ref="B36:G36"/>
    <mergeCell ref="F4:G4"/>
    <mergeCell ref="B5:E5"/>
    <mergeCell ref="F5:H5"/>
    <mergeCell ref="B6:E6"/>
    <mergeCell ref="F6:H6"/>
  </mergeCells>
  <hyperlinks>
    <hyperlink ref="B39" r:id="rId1"/>
    <hyperlink ref="B38" r:id="rId2"/>
  </hyperlinks>
  <pageMargins left="0.7" right="0.7" top="0.75" bottom="0.75" header="0.3" footer="0.3"/>
  <pageSetup paperSize="9" scale="68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038F2-BD8D-48C1-B7FD-F52EA38F7477}"/>
</file>

<file path=customXml/itemProps2.xml><?xml version="1.0" encoding="utf-8"?>
<ds:datastoreItem xmlns:ds="http://schemas.openxmlformats.org/officeDocument/2006/customXml" ds:itemID="{160CEEDA-BFDD-4D90-9BE8-2B0D8FAB9A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Beregning-halmleverandører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Vibeke Vestergaard</dc:creator>
  <cp:lastModifiedBy>Ane Fjord</cp:lastModifiedBy>
  <cp:lastPrinted>2022-01-31T15:37:50Z</cp:lastPrinted>
  <dcterms:created xsi:type="dcterms:W3CDTF">2019-02-27T13:23:46Z</dcterms:created>
  <dcterms:modified xsi:type="dcterms:W3CDTF">2022-11-07T08:15:51Z</dcterms:modified>
</cp:coreProperties>
</file>