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3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44792\Documents\Vindmøller\"/>
    </mc:Choice>
  </mc:AlternateContent>
  <xr:revisionPtr revIDLastSave="0" documentId="13_ncr:1_{1868E3DE-9BDD-496A-A298-B8159258E1F6}" xr6:coauthVersionLast="36" xr6:coauthVersionMax="36" xr10:uidLastSave="{00000000-0000-0000-0000-000000000000}"/>
  <bookViews>
    <workbookView xWindow="0" yWindow="0" windowWidth="21570" windowHeight="7380" activeTab="1" xr2:uid="{00000000-000D-0000-FFFF-FFFF00000000}"/>
  </bookViews>
  <sheets>
    <sheet name="Total" sheetId="1" r:id="rId1"/>
    <sheet name="Grafer-Graphs" sheetId="2" r:id="rId2"/>
    <sheet name="LAND_HAV - ON_OFF shore" sheetId="3" r:id="rId3"/>
  </sheets>
  <definedNames>
    <definedName name="_xlnm.Print_Area" localSheetId="1">'Grafer-Graphs'!$A$1:$J$74</definedName>
    <definedName name="_xlnm.Print_Area" localSheetId="0">Total!$A$1:$M$99</definedName>
  </definedNames>
  <calcPr calcId="191029"/>
</workbook>
</file>

<file path=xl/calcChain.xml><?xml version="1.0" encoding="utf-8"?>
<calcChain xmlns="http://schemas.openxmlformats.org/spreadsheetml/2006/main">
  <c r="B111" i="1" l="1"/>
  <c r="C111" i="1"/>
  <c r="E111" i="1"/>
  <c r="G111" i="1"/>
  <c r="H111" i="1"/>
  <c r="I111" i="1" s="1"/>
  <c r="K111" i="1"/>
  <c r="L111" i="1"/>
  <c r="M111" i="1"/>
  <c r="B14" i="1"/>
  <c r="C14" i="1"/>
  <c r="E14" i="1"/>
  <c r="H14" i="1"/>
  <c r="I14" i="1"/>
  <c r="L14" i="1"/>
  <c r="M14" i="1"/>
  <c r="B15" i="1"/>
  <c r="C15" i="1"/>
  <c r="E15" i="1"/>
  <c r="H15" i="1"/>
  <c r="I15" i="1"/>
  <c r="L15" i="1"/>
  <c r="M15" i="1"/>
  <c r="B16" i="1"/>
  <c r="C16" i="1"/>
  <c r="E16" i="1"/>
  <c r="H16" i="1"/>
  <c r="I16" i="1"/>
  <c r="L16" i="1"/>
  <c r="M16" i="1"/>
  <c r="B17" i="1"/>
  <c r="C17" i="1"/>
  <c r="E17" i="1"/>
  <c r="H17" i="1"/>
  <c r="I17" i="1"/>
  <c r="L17" i="1"/>
  <c r="M17" i="1"/>
  <c r="B18" i="1"/>
  <c r="C18" i="1"/>
  <c r="E18" i="1"/>
  <c r="H18" i="1"/>
  <c r="I18" i="1"/>
  <c r="L18" i="1"/>
  <c r="M18" i="1"/>
  <c r="B19" i="1"/>
  <c r="C19" i="1"/>
  <c r="E19" i="1"/>
  <c r="H19" i="1"/>
  <c r="I19" i="1"/>
  <c r="L19" i="1"/>
  <c r="M19" i="1"/>
  <c r="B20" i="1"/>
  <c r="C20" i="1"/>
  <c r="E20" i="1"/>
  <c r="H20" i="1"/>
  <c r="I20" i="1"/>
  <c r="L20" i="1"/>
  <c r="M20" i="1"/>
  <c r="B21" i="1"/>
  <c r="C21" i="1"/>
  <c r="E21" i="1"/>
  <c r="H21" i="1"/>
  <c r="I21" i="1"/>
  <c r="L21" i="1"/>
  <c r="M21" i="1"/>
  <c r="B22" i="1"/>
  <c r="C22" i="1"/>
  <c r="E22" i="1"/>
  <c r="H22" i="1"/>
  <c r="I22" i="1"/>
  <c r="L22" i="1"/>
  <c r="M22" i="1"/>
  <c r="B23" i="1"/>
  <c r="C23" i="1"/>
  <c r="E23" i="1"/>
  <c r="H23" i="1"/>
  <c r="I23" i="1"/>
  <c r="L23" i="1"/>
  <c r="M23" i="1"/>
  <c r="B24" i="1"/>
  <c r="C24" i="1"/>
  <c r="E24" i="1"/>
  <c r="H24" i="1"/>
  <c r="I24" i="1"/>
  <c r="L24" i="1"/>
  <c r="M24" i="1"/>
  <c r="B25" i="1"/>
  <c r="C25" i="1"/>
  <c r="E25" i="1"/>
  <c r="H25" i="1"/>
  <c r="I25" i="1"/>
  <c r="L25" i="1"/>
  <c r="M25" i="1"/>
  <c r="B26" i="1"/>
  <c r="C26" i="1"/>
  <c r="E26" i="1"/>
  <c r="H26" i="1"/>
  <c r="I26" i="1"/>
  <c r="L26" i="1"/>
  <c r="M26" i="1"/>
  <c r="B27" i="1"/>
  <c r="C27" i="1"/>
  <c r="E27" i="1"/>
  <c r="H27" i="1"/>
  <c r="I27" i="1"/>
  <c r="L27" i="1"/>
  <c r="M27" i="1"/>
  <c r="B28" i="1"/>
  <c r="C28" i="1"/>
  <c r="E28" i="1"/>
  <c r="H28" i="1"/>
  <c r="I28" i="1"/>
  <c r="L28" i="1"/>
  <c r="M28" i="1"/>
  <c r="B29" i="1"/>
  <c r="C29" i="1"/>
  <c r="E29" i="1"/>
  <c r="H29" i="1"/>
  <c r="I29" i="1"/>
  <c r="L29" i="1"/>
  <c r="M29" i="1"/>
  <c r="B30" i="1"/>
  <c r="C30" i="1"/>
  <c r="E30" i="1"/>
  <c r="H30" i="1"/>
  <c r="I30" i="1"/>
  <c r="L30" i="1"/>
  <c r="M30" i="1"/>
  <c r="B31" i="1"/>
  <c r="C31" i="1"/>
  <c r="E31" i="1"/>
  <c r="H31" i="1"/>
  <c r="I31" i="1"/>
  <c r="L31" i="1"/>
  <c r="M31" i="1"/>
  <c r="B32" i="1"/>
  <c r="C32" i="1"/>
  <c r="E32" i="1"/>
  <c r="H32" i="1"/>
  <c r="I32" i="1"/>
  <c r="L32" i="1"/>
  <c r="M32" i="1"/>
  <c r="B33" i="1"/>
  <c r="C33" i="1"/>
  <c r="E33" i="1"/>
  <c r="H33" i="1"/>
  <c r="I33" i="1"/>
  <c r="L33" i="1"/>
  <c r="M33" i="1"/>
  <c r="B34" i="1"/>
  <c r="C34" i="1"/>
  <c r="E34" i="1"/>
  <c r="H34" i="1"/>
  <c r="I34" i="1"/>
  <c r="L34" i="1"/>
  <c r="M34" i="1"/>
  <c r="B35" i="1"/>
  <c r="C35" i="1"/>
  <c r="E35" i="1"/>
  <c r="H35" i="1"/>
  <c r="I35" i="1"/>
  <c r="L35" i="1"/>
  <c r="M35" i="1"/>
  <c r="B36" i="1"/>
  <c r="C36" i="1"/>
  <c r="E36" i="1"/>
  <c r="H36" i="1"/>
  <c r="I36" i="1"/>
  <c r="L36" i="1"/>
  <c r="M36" i="1"/>
  <c r="B37" i="1"/>
  <c r="C37" i="1"/>
  <c r="E37" i="1"/>
  <c r="H37" i="1"/>
  <c r="I37" i="1"/>
  <c r="L37" i="1"/>
  <c r="M37" i="1"/>
  <c r="B38" i="1"/>
  <c r="C38" i="1"/>
  <c r="E38" i="1"/>
  <c r="H38" i="1"/>
  <c r="I38" i="1"/>
  <c r="L38" i="1"/>
  <c r="M38" i="1"/>
  <c r="B39" i="1"/>
  <c r="C39" i="1"/>
  <c r="E39" i="1"/>
  <c r="H39" i="1"/>
  <c r="I39" i="1"/>
  <c r="L39" i="1"/>
  <c r="M39" i="1"/>
  <c r="B40" i="1"/>
  <c r="C40" i="1"/>
  <c r="E40" i="1"/>
  <c r="H40" i="1"/>
  <c r="I40" i="1"/>
  <c r="L40" i="1"/>
  <c r="M40" i="1"/>
  <c r="B41" i="1"/>
  <c r="C41" i="1"/>
  <c r="E41" i="1"/>
  <c r="H41" i="1"/>
  <c r="I41" i="1"/>
  <c r="L41" i="1"/>
  <c r="M41" i="1"/>
  <c r="B42" i="1"/>
  <c r="C42" i="1"/>
  <c r="E42" i="1"/>
  <c r="H42" i="1"/>
  <c r="I42" i="1"/>
  <c r="L42" i="1"/>
  <c r="M42" i="1"/>
  <c r="B43" i="1"/>
  <c r="C43" i="1"/>
  <c r="E43" i="1"/>
  <c r="H43" i="1"/>
  <c r="I43" i="1"/>
  <c r="L43" i="1"/>
  <c r="M43" i="1"/>
  <c r="B44" i="1"/>
  <c r="C44" i="1"/>
  <c r="E44" i="1"/>
  <c r="H44" i="1"/>
  <c r="I44" i="1"/>
  <c r="L44" i="1"/>
  <c r="M44" i="1"/>
  <c r="B45" i="1"/>
  <c r="C45" i="1"/>
  <c r="E45" i="1"/>
  <c r="H45" i="1"/>
  <c r="I45" i="1"/>
  <c r="L45" i="1"/>
  <c r="M45" i="1"/>
  <c r="B46" i="1"/>
  <c r="C46" i="1"/>
  <c r="E46" i="1"/>
  <c r="H46" i="1"/>
  <c r="I46" i="1"/>
  <c r="L46" i="1"/>
  <c r="M46" i="1"/>
  <c r="B47" i="1"/>
  <c r="C47" i="1"/>
  <c r="E47" i="1"/>
  <c r="H47" i="1"/>
  <c r="I47" i="1"/>
  <c r="L47" i="1"/>
  <c r="M47" i="1"/>
  <c r="B48" i="1"/>
  <c r="C48" i="1"/>
  <c r="E48" i="1"/>
  <c r="H48" i="1"/>
  <c r="I48" i="1"/>
  <c r="L48" i="1"/>
  <c r="M48" i="1"/>
  <c r="B49" i="1"/>
  <c r="C49" i="1"/>
  <c r="E49" i="1"/>
  <c r="H49" i="1"/>
  <c r="I49" i="1"/>
  <c r="L49" i="1"/>
  <c r="M49" i="1"/>
  <c r="B50" i="1"/>
  <c r="C50" i="1"/>
  <c r="E50" i="1"/>
  <c r="H50" i="1"/>
  <c r="I50" i="1"/>
  <c r="L50" i="1"/>
  <c r="M50" i="1"/>
  <c r="B51" i="1"/>
  <c r="C51" i="1"/>
  <c r="E51" i="1"/>
  <c r="H51" i="1"/>
  <c r="I51" i="1"/>
  <c r="L51" i="1"/>
  <c r="M51" i="1"/>
  <c r="B52" i="1"/>
  <c r="C52" i="1"/>
  <c r="E52" i="1"/>
  <c r="H52" i="1"/>
  <c r="I52" i="1"/>
  <c r="L52" i="1"/>
  <c r="M52" i="1"/>
  <c r="B53" i="1"/>
  <c r="C53" i="1"/>
  <c r="E53" i="1"/>
  <c r="H53" i="1"/>
  <c r="I53" i="1"/>
  <c r="L53" i="1"/>
  <c r="M53" i="1"/>
  <c r="B54" i="1"/>
  <c r="C54" i="1"/>
  <c r="E54" i="1"/>
  <c r="H54" i="1"/>
  <c r="I54" i="1"/>
  <c r="L54" i="1"/>
  <c r="M54" i="1"/>
  <c r="B55" i="1"/>
  <c r="C55" i="1"/>
  <c r="E55" i="1"/>
  <c r="H55" i="1"/>
  <c r="I55" i="1"/>
  <c r="L55" i="1"/>
  <c r="M55" i="1"/>
  <c r="B56" i="1"/>
  <c r="C56" i="1"/>
  <c r="E56" i="1"/>
  <c r="H56" i="1"/>
  <c r="I56" i="1"/>
  <c r="L56" i="1"/>
  <c r="M56" i="1"/>
  <c r="B57" i="1"/>
  <c r="C57" i="1"/>
  <c r="E57" i="1"/>
  <c r="H57" i="1"/>
  <c r="I57" i="1"/>
  <c r="L57" i="1"/>
  <c r="M57" i="1"/>
  <c r="B58" i="1"/>
  <c r="C58" i="1"/>
  <c r="E58" i="1"/>
  <c r="H58" i="1"/>
  <c r="I58" i="1"/>
  <c r="L58" i="1"/>
  <c r="M58" i="1"/>
  <c r="B59" i="1"/>
  <c r="C59" i="1"/>
  <c r="E59" i="1"/>
  <c r="H59" i="1"/>
  <c r="I59" i="1"/>
  <c r="L59" i="1"/>
  <c r="M59" i="1"/>
  <c r="B60" i="1"/>
  <c r="C60" i="1"/>
  <c r="E60" i="1"/>
  <c r="H60" i="1"/>
  <c r="I60" i="1"/>
  <c r="L60" i="1"/>
  <c r="M60" i="1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L110" i="1" l="1"/>
  <c r="M110" i="1" s="1"/>
  <c r="K110" i="1"/>
  <c r="H110" i="1"/>
  <c r="I110" i="1" s="1"/>
  <c r="G110" i="1"/>
  <c r="C110" i="1"/>
  <c r="E110" i="1" s="1"/>
  <c r="B110" i="1"/>
  <c r="L109" i="1" l="1"/>
  <c r="M109" i="1" s="1"/>
  <c r="K109" i="1"/>
  <c r="H109" i="1"/>
  <c r="I109" i="1" s="1"/>
  <c r="G109" i="1"/>
  <c r="C109" i="1"/>
  <c r="E109" i="1" s="1"/>
  <c r="B109" i="1"/>
  <c r="L108" i="1" l="1"/>
  <c r="M108" i="1" s="1"/>
  <c r="K108" i="1"/>
  <c r="H108" i="1"/>
  <c r="I108" i="1" s="1"/>
  <c r="G108" i="1"/>
  <c r="C108" i="1"/>
  <c r="E108" i="1" s="1"/>
  <c r="B108" i="1"/>
  <c r="L107" i="1"/>
  <c r="M107" i="1" s="1"/>
  <c r="K107" i="1"/>
  <c r="H107" i="1"/>
  <c r="I107" i="1" s="1"/>
  <c r="G107" i="1"/>
  <c r="C107" i="1"/>
  <c r="E107" i="1" s="1"/>
  <c r="B107" i="1"/>
  <c r="L106" i="1"/>
  <c r="M106" i="1" s="1"/>
  <c r="K106" i="1"/>
  <c r="H106" i="1"/>
  <c r="I106" i="1" s="1"/>
  <c r="G106" i="1"/>
  <c r="C106" i="1"/>
  <c r="E106" i="1" s="1"/>
  <c r="B106" i="1"/>
  <c r="L105" i="1"/>
  <c r="M105" i="1" s="1"/>
  <c r="K105" i="1"/>
  <c r="H105" i="1"/>
  <c r="I105" i="1" s="1"/>
  <c r="G105" i="1"/>
  <c r="C105" i="1"/>
  <c r="E105" i="1" s="1"/>
  <c r="B105" i="1"/>
  <c r="L104" i="1"/>
  <c r="M104" i="1" s="1"/>
  <c r="K104" i="1"/>
  <c r="H104" i="1"/>
  <c r="I104" i="1" s="1"/>
  <c r="G104" i="1"/>
  <c r="C104" i="1"/>
  <c r="E104" i="1" s="1"/>
  <c r="B104" i="1"/>
  <c r="L103" i="1"/>
  <c r="M103" i="1" s="1"/>
  <c r="K103" i="1"/>
  <c r="H103" i="1"/>
  <c r="I103" i="1" s="1"/>
  <c r="G103" i="1"/>
  <c r="C103" i="1"/>
  <c r="E103" i="1" s="1"/>
  <c r="B103" i="1"/>
  <c r="L102" i="1"/>
  <c r="M102" i="1" s="1"/>
  <c r="K102" i="1"/>
  <c r="H102" i="1"/>
  <c r="I102" i="1" s="1"/>
  <c r="G102" i="1"/>
  <c r="C102" i="1"/>
  <c r="E102" i="1" s="1"/>
  <c r="B102" i="1"/>
  <c r="L101" i="1"/>
  <c r="M101" i="1" s="1"/>
  <c r="K101" i="1"/>
  <c r="H101" i="1"/>
  <c r="I101" i="1" s="1"/>
  <c r="G101" i="1"/>
  <c r="C101" i="1"/>
  <c r="E101" i="1" s="1"/>
  <c r="B101" i="1"/>
  <c r="L100" i="1"/>
  <c r="M100" i="1" s="1"/>
  <c r="K100" i="1"/>
  <c r="H100" i="1"/>
  <c r="I100" i="1" s="1"/>
  <c r="G100" i="1"/>
  <c r="C100" i="1"/>
  <c r="E100" i="1" s="1"/>
  <c r="B100" i="1"/>
  <c r="L99" i="1"/>
  <c r="M99" i="1" s="1"/>
  <c r="K99" i="1"/>
  <c r="H99" i="1"/>
  <c r="I99" i="1" s="1"/>
  <c r="G99" i="1"/>
  <c r="C99" i="1"/>
  <c r="E99" i="1" s="1"/>
  <c r="B99" i="1"/>
  <c r="L98" i="1"/>
  <c r="M98" i="1" s="1"/>
  <c r="K98" i="1"/>
  <c r="H98" i="1"/>
  <c r="I98" i="1" s="1"/>
  <c r="G98" i="1"/>
  <c r="C98" i="1"/>
  <c r="E98" i="1" s="1"/>
  <c r="B98" i="1"/>
  <c r="L97" i="1"/>
  <c r="M97" i="1" s="1"/>
  <c r="K97" i="1"/>
  <c r="H97" i="1"/>
  <c r="I97" i="1" s="1"/>
  <c r="G97" i="1"/>
  <c r="C97" i="1"/>
  <c r="E97" i="1" s="1"/>
  <c r="B97" i="1"/>
  <c r="L96" i="1"/>
  <c r="M96" i="1" s="1"/>
  <c r="K96" i="1"/>
  <c r="H96" i="1"/>
  <c r="I96" i="1" s="1"/>
  <c r="G96" i="1"/>
  <c r="C96" i="1"/>
  <c r="E96" i="1" s="1"/>
  <c r="B96" i="1"/>
  <c r="L95" i="1"/>
  <c r="M95" i="1" s="1"/>
  <c r="K95" i="1"/>
  <c r="H95" i="1"/>
  <c r="I95" i="1" s="1"/>
  <c r="G95" i="1"/>
  <c r="C95" i="1"/>
  <c r="E95" i="1" s="1"/>
  <c r="B95" i="1"/>
  <c r="L94" i="1"/>
  <c r="M94" i="1" s="1"/>
  <c r="K94" i="1"/>
  <c r="H94" i="1"/>
  <c r="I94" i="1" s="1"/>
  <c r="G94" i="1"/>
  <c r="C94" i="1"/>
  <c r="E94" i="1" s="1"/>
  <c r="B94" i="1"/>
  <c r="L93" i="1"/>
  <c r="M93" i="1" s="1"/>
  <c r="K93" i="1"/>
  <c r="H93" i="1"/>
  <c r="I93" i="1" s="1"/>
  <c r="G93" i="1"/>
  <c r="C93" i="1"/>
  <c r="E93" i="1" s="1"/>
  <c r="B93" i="1"/>
  <c r="L92" i="1"/>
  <c r="M92" i="1" s="1"/>
  <c r="K92" i="1"/>
  <c r="H92" i="1"/>
  <c r="I92" i="1" s="1"/>
  <c r="G92" i="1"/>
  <c r="C92" i="1"/>
  <c r="E92" i="1" s="1"/>
  <c r="B92" i="1"/>
  <c r="L91" i="1"/>
  <c r="M91" i="1" s="1"/>
  <c r="K91" i="1"/>
  <c r="H91" i="1"/>
  <c r="I91" i="1" s="1"/>
  <c r="G91" i="1"/>
  <c r="C91" i="1"/>
  <c r="E91" i="1" s="1"/>
  <c r="B91" i="1"/>
  <c r="L90" i="1"/>
  <c r="M90" i="1" s="1"/>
  <c r="K90" i="1"/>
  <c r="H90" i="1"/>
  <c r="I90" i="1" s="1"/>
  <c r="G90" i="1"/>
  <c r="C90" i="1"/>
  <c r="E90" i="1" s="1"/>
  <c r="B90" i="1"/>
  <c r="L89" i="1"/>
  <c r="M89" i="1" s="1"/>
  <c r="K89" i="1"/>
  <c r="H89" i="1"/>
  <c r="I89" i="1" s="1"/>
  <c r="G89" i="1"/>
  <c r="C89" i="1"/>
  <c r="E89" i="1" s="1"/>
  <c r="B89" i="1"/>
  <c r="L88" i="1"/>
  <c r="M88" i="1" s="1"/>
  <c r="K88" i="1"/>
  <c r="H88" i="1"/>
  <c r="I88" i="1" s="1"/>
  <c r="G88" i="1"/>
  <c r="C88" i="1"/>
  <c r="E88" i="1" s="1"/>
  <c r="B88" i="1"/>
  <c r="L87" i="1"/>
  <c r="M87" i="1" s="1"/>
  <c r="K87" i="1"/>
  <c r="H87" i="1"/>
  <c r="I87" i="1" s="1"/>
  <c r="G87" i="1"/>
  <c r="C87" i="1"/>
  <c r="E87" i="1" s="1"/>
  <c r="B87" i="1"/>
  <c r="L86" i="1"/>
  <c r="M86" i="1" s="1"/>
  <c r="K86" i="1"/>
  <c r="H86" i="1"/>
  <c r="I86" i="1" s="1"/>
  <c r="G86" i="1"/>
  <c r="C86" i="1"/>
  <c r="E86" i="1" s="1"/>
  <c r="B86" i="1"/>
  <c r="L85" i="1"/>
  <c r="M85" i="1" s="1"/>
  <c r="K85" i="1"/>
  <c r="H85" i="1"/>
  <c r="I85" i="1" s="1"/>
  <c r="G85" i="1"/>
  <c r="C85" i="1"/>
  <c r="E85" i="1" s="1"/>
  <c r="B85" i="1"/>
  <c r="L84" i="1"/>
  <c r="M84" i="1" s="1"/>
  <c r="K84" i="1"/>
  <c r="H84" i="1"/>
  <c r="I84" i="1" s="1"/>
  <c r="G84" i="1"/>
  <c r="C84" i="1"/>
  <c r="E84" i="1" s="1"/>
  <c r="B84" i="1"/>
  <c r="L83" i="1"/>
  <c r="M83" i="1" s="1"/>
  <c r="K83" i="1"/>
  <c r="H83" i="1"/>
  <c r="I83" i="1" s="1"/>
  <c r="G83" i="1"/>
  <c r="C83" i="1"/>
  <c r="E83" i="1" s="1"/>
  <c r="B83" i="1"/>
  <c r="L82" i="1"/>
  <c r="M82" i="1" s="1"/>
  <c r="K82" i="1"/>
  <c r="H82" i="1"/>
  <c r="I82" i="1" s="1"/>
  <c r="G82" i="1"/>
  <c r="C82" i="1"/>
  <c r="E82" i="1" s="1"/>
  <c r="B82" i="1"/>
  <c r="L81" i="1"/>
  <c r="M81" i="1" s="1"/>
  <c r="K81" i="1"/>
  <c r="H81" i="1"/>
  <c r="I81" i="1" s="1"/>
  <c r="G81" i="1"/>
  <c r="C81" i="1"/>
  <c r="E81" i="1" s="1"/>
  <c r="B81" i="1"/>
  <c r="L80" i="1"/>
  <c r="M80" i="1" s="1"/>
  <c r="K80" i="1"/>
  <c r="H80" i="1"/>
  <c r="I80" i="1" s="1"/>
  <c r="G80" i="1"/>
  <c r="C80" i="1"/>
  <c r="E80" i="1" s="1"/>
  <c r="B80" i="1"/>
  <c r="L79" i="1"/>
  <c r="M79" i="1" s="1"/>
  <c r="K79" i="1"/>
  <c r="H79" i="1"/>
  <c r="I79" i="1" s="1"/>
  <c r="G79" i="1"/>
  <c r="C79" i="1"/>
  <c r="E79" i="1" s="1"/>
  <c r="B79" i="1"/>
  <c r="L78" i="1"/>
  <c r="M78" i="1" s="1"/>
  <c r="K78" i="1"/>
  <c r="H78" i="1"/>
  <c r="I78" i="1" s="1"/>
  <c r="G78" i="1"/>
  <c r="C78" i="1"/>
  <c r="E78" i="1" s="1"/>
  <c r="B78" i="1"/>
  <c r="L77" i="1"/>
  <c r="M77" i="1" s="1"/>
  <c r="K77" i="1"/>
  <c r="H77" i="1"/>
  <c r="I77" i="1" s="1"/>
  <c r="G77" i="1"/>
  <c r="C77" i="1"/>
  <c r="E77" i="1" s="1"/>
  <c r="B77" i="1"/>
  <c r="L76" i="1"/>
  <c r="M76" i="1" s="1"/>
  <c r="K76" i="1"/>
  <c r="H76" i="1"/>
  <c r="I76" i="1" s="1"/>
  <c r="G76" i="1"/>
  <c r="C76" i="1"/>
  <c r="E76" i="1" s="1"/>
  <c r="B76" i="1"/>
  <c r="L75" i="1"/>
  <c r="M75" i="1" s="1"/>
  <c r="K75" i="1"/>
  <c r="H75" i="1"/>
  <c r="I75" i="1" s="1"/>
  <c r="G75" i="1"/>
  <c r="C75" i="1"/>
  <c r="E75" i="1" s="1"/>
  <c r="B75" i="1"/>
  <c r="L74" i="1"/>
  <c r="M74" i="1" s="1"/>
  <c r="K74" i="1"/>
  <c r="H74" i="1"/>
  <c r="I74" i="1" s="1"/>
  <c r="G74" i="1"/>
  <c r="C74" i="1"/>
  <c r="E74" i="1" s="1"/>
  <c r="B74" i="1"/>
  <c r="L73" i="1"/>
  <c r="M73" i="1" s="1"/>
  <c r="K73" i="1"/>
  <c r="H73" i="1"/>
  <c r="I73" i="1" s="1"/>
  <c r="G73" i="1"/>
  <c r="C73" i="1"/>
  <c r="E73" i="1" s="1"/>
  <c r="B73" i="1"/>
  <c r="L72" i="1"/>
  <c r="M72" i="1" s="1"/>
  <c r="K72" i="1"/>
  <c r="H72" i="1"/>
  <c r="I72" i="1" s="1"/>
  <c r="G72" i="1"/>
  <c r="C72" i="1"/>
  <c r="E72" i="1" s="1"/>
  <c r="B72" i="1"/>
  <c r="L71" i="1"/>
  <c r="M71" i="1" s="1"/>
  <c r="K71" i="1"/>
  <c r="H71" i="1"/>
  <c r="I71" i="1" s="1"/>
  <c r="G71" i="1"/>
  <c r="C71" i="1"/>
  <c r="E71" i="1" s="1"/>
  <c r="B71" i="1"/>
  <c r="L70" i="1"/>
  <c r="M70" i="1" s="1"/>
  <c r="K70" i="1"/>
  <c r="H70" i="1"/>
  <c r="I70" i="1" s="1"/>
  <c r="G70" i="1"/>
  <c r="C70" i="1"/>
  <c r="E70" i="1" s="1"/>
  <c r="B70" i="1"/>
  <c r="L69" i="1"/>
  <c r="M69" i="1" s="1"/>
  <c r="K69" i="1"/>
  <c r="H69" i="1"/>
  <c r="I69" i="1" s="1"/>
  <c r="G69" i="1"/>
  <c r="C69" i="1"/>
  <c r="E69" i="1" s="1"/>
  <c r="B69" i="1"/>
  <c r="L68" i="1"/>
  <c r="M68" i="1" s="1"/>
  <c r="K68" i="1"/>
  <c r="H68" i="1"/>
  <c r="I68" i="1" s="1"/>
  <c r="G68" i="1"/>
  <c r="C68" i="1"/>
  <c r="E68" i="1" s="1"/>
  <c r="B68" i="1"/>
  <c r="L67" i="1"/>
  <c r="M67" i="1" s="1"/>
  <c r="K67" i="1"/>
  <c r="H67" i="1"/>
  <c r="I67" i="1" s="1"/>
  <c r="G67" i="1"/>
  <c r="C67" i="1"/>
  <c r="E67" i="1" s="1"/>
  <c r="B67" i="1"/>
  <c r="L66" i="1"/>
  <c r="M66" i="1" s="1"/>
  <c r="K66" i="1"/>
  <c r="H66" i="1"/>
  <c r="I66" i="1" s="1"/>
  <c r="G66" i="1"/>
  <c r="C66" i="1"/>
  <c r="E66" i="1" s="1"/>
  <c r="B66" i="1"/>
  <c r="L65" i="1"/>
  <c r="M65" i="1" s="1"/>
  <c r="K65" i="1"/>
  <c r="H65" i="1"/>
  <c r="I65" i="1" s="1"/>
  <c r="G65" i="1"/>
  <c r="C65" i="1"/>
  <c r="E65" i="1" s="1"/>
  <c r="B65" i="1"/>
</calcChain>
</file>

<file path=xl/sharedStrings.xml><?xml version="1.0" encoding="utf-8"?>
<sst xmlns="http://schemas.openxmlformats.org/spreadsheetml/2006/main" count="131" uniqueCount="61">
  <si>
    <t>Aktive anlæg</t>
  </si>
  <si>
    <t>Idriftsatte anlæg</t>
  </si>
  <si>
    <t>Afmeldte anlæg</t>
  </si>
  <si>
    <t>År</t>
  </si>
  <si>
    <t>Kapacitet         kW</t>
  </si>
  <si>
    <t>Produktion kWh</t>
  </si>
  <si>
    <t>Oversigtstabeller - hele landet</t>
  </si>
  <si>
    <t>Anlæg</t>
  </si>
  <si>
    <t>MW</t>
  </si>
  <si>
    <t>kW</t>
  </si>
  <si>
    <t>Review tables - whole country</t>
  </si>
  <si>
    <t>Commissioned turbines</t>
  </si>
  <si>
    <t>Decommissioned facilities</t>
  </si>
  <si>
    <t>Year</t>
  </si>
  <si>
    <t>Number of 
turbines</t>
  </si>
  <si>
    <t>Capacity         kW</t>
  </si>
  <si>
    <t>Production kWh</t>
  </si>
  <si>
    <t>År/Year</t>
  </si>
  <si>
    <t>Antal/No</t>
  </si>
  <si>
    <t>Kapacitet/ Capacity</t>
  </si>
  <si>
    <t>Data til grafer</t>
  </si>
  <si>
    <t>Anlæg/Turbines</t>
  </si>
  <si>
    <t>Produktion</t>
  </si>
  <si>
    <t>Production</t>
  </si>
  <si>
    <t xml:space="preserve">Active turbines </t>
  </si>
  <si>
    <t xml:space="preserve"> Der tages forbehold for, at der kan ske rettelser i de kommende måneder.</t>
  </si>
  <si>
    <t>We reserve the right to make corrections in forthcoming months.</t>
  </si>
  <si>
    <t>Active turbines 
on shore</t>
  </si>
  <si>
    <t>Active turbines 
off shore</t>
  </si>
  <si>
    <t>Production (kWh)</t>
  </si>
  <si>
    <t>Commissioned 
turbines on shore</t>
  </si>
  <si>
    <t>Commissioned 
turbines off shore</t>
  </si>
  <si>
    <t>Decommissioned 
facilies on shore</t>
  </si>
  <si>
    <t>Decommissioned 
facilities off shore</t>
  </si>
  <si>
    <t>On shore</t>
  </si>
  <si>
    <t>Off Shore</t>
  </si>
  <si>
    <t>Aktive anlæg 
land</t>
  </si>
  <si>
    <t>Aktive anlæg 
hav</t>
  </si>
  <si>
    <t>Produktion (kWh)</t>
  </si>
  <si>
    <t>Idriftsatte anlæg 
land</t>
  </si>
  <si>
    <t>Idriftsatte anlæg 
hav</t>
  </si>
  <si>
    <t>Afmeldte anlæg 
land</t>
  </si>
  <si>
    <t>Afmeldte anlæg 
hav</t>
  </si>
  <si>
    <t>2019*)</t>
  </si>
  <si>
    <t>OBS: Produktionsdata for 2019 og frem er inklusive egenproduktioner</t>
  </si>
  <si>
    <t>NOTE: Production figures for 2019 and forward are including own production</t>
  </si>
  <si>
    <t>Note: The Danish Energy Agency is migrating data to a new database. Due to challenges during this process, the current version of data is temporary</t>
  </si>
  <si>
    <t>Note: The Danish Energy Agency is migrating data to a new database. Due to challenges during this process, the current version of productiondata is temporary.</t>
  </si>
  <si>
    <t>NOTE: Energistyrelsen overgår til en ny database, hvorfor produktionsdata i tabellerne indtil videre er foreløbige.</t>
  </si>
  <si>
    <t>Stamdataregister for vindkraftanlæg, ult. januar 2022</t>
  </si>
  <si>
    <t>Master data for wind turbines as at end of January 2022</t>
  </si>
  <si>
    <t>2020*)</t>
  </si>
  <si>
    <t>2021*)</t>
  </si>
  <si>
    <t>*) OBS: Produktionsdata for 2019 og til og med 2021 er inklusive egenproduktioner</t>
  </si>
  <si>
    <t>*) NOTE: Production figures for 2019 and up to and including 2021 are including own production</t>
  </si>
  <si>
    <t>Stamdataregister for vindkraftanlæg, ult. december 2023</t>
  </si>
  <si>
    <t>Master data for wind turbines as at end of December 2023</t>
  </si>
  <si>
    <t>OBS: Produktionsdata for 2019 og til og med 2021 er inklusive egenproduktioner</t>
  </si>
  <si>
    <t>NOTE: Production figures for 2019 and up to and including 2021 are including own production</t>
  </si>
  <si>
    <t>LAND</t>
  </si>
  <si>
    <t>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</si>
</sst>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color theme="0"/>
      <name val="Arial"/>
      <family val="2"/>
    </font>
    <font>
      <sz val="8"/>
      <color rgb="FFFF0000"/>
      <name val="Arial"/>
      <family val="2"/>
    </font>
    <font>
      <b/>
      <sz val="11.5"/>
      <color rgb="FFFF0000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0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112">
    <xf numFmtId="0" fontId="0" fillId="0" borderId="0" xfId="0"/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2" fillId="2" borderId="0" xfId="0" applyFont="1" applyFill="1"/>
    <xf numFmtId="15" fontId="1" fillId="2" borderId="0" xfId="0" applyNumberFormat="1" applyFont="1" applyFill="1"/>
    <xf numFmtId="3" fontId="1" fillId="2" borderId="0" xfId="0" applyNumberFormat="1" applyFont="1" applyFill="1"/>
    <xf numFmtId="0" fontId="1" fillId="2" borderId="0" xfId="0" applyFont="1" applyFill="1"/>
    <xf numFmtId="0" fontId="7" fillId="2" borderId="0" xfId="0" applyFont="1" applyFill="1"/>
    <xf numFmtId="3" fontId="0" fillId="2" borderId="0" xfId="0" applyNumberFormat="1" applyFill="1"/>
    <xf numFmtId="0" fontId="4" fillId="2" borderId="0" xfId="0" applyFont="1" applyFill="1"/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 wrapText="1"/>
    </xf>
    <xf numFmtId="3" fontId="5" fillId="3" borderId="4" xfId="1" applyNumberFormat="1" applyFont="1" applyFill="1" applyBorder="1" applyAlignment="1">
      <alignment horizontal="center" wrapText="1"/>
    </xf>
    <xf numFmtId="3" fontId="5" fillId="3" borderId="5" xfId="1" applyNumberFormat="1" applyFont="1" applyFill="1" applyBorder="1" applyAlignment="1">
      <alignment horizontal="center" wrapText="1"/>
    </xf>
    <xf numFmtId="3" fontId="3" fillId="2" borderId="0" xfId="0" applyNumberFormat="1" applyFont="1" applyFill="1"/>
    <xf numFmtId="0" fontId="5" fillId="3" borderId="3" xfId="1" applyFont="1" applyFill="1" applyBorder="1" applyAlignment="1">
      <alignment horizontal="center"/>
    </xf>
    <xf numFmtId="3" fontId="5" fillId="3" borderId="6" xfId="1" applyNumberFormat="1" applyFont="1" applyFill="1" applyBorder="1" applyAlignment="1">
      <alignment horizontal="center" wrapText="1"/>
    </xf>
    <xf numFmtId="0" fontId="7" fillId="0" borderId="0" xfId="0" applyFont="1" applyFill="1"/>
    <xf numFmtId="15" fontId="0" fillId="0" borderId="0" xfId="0" applyNumberFormat="1" applyFill="1"/>
    <xf numFmtId="3" fontId="0" fillId="0" borderId="0" xfId="0" applyNumberFormat="1" applyFill="1"/>
    <xf numFmtId="15" fontId="1" fillId="0" borderId="0" xfId="0" applyNumberFormat="1" applyFont="1" applyFill="1"/>
    <xf numFmtId="3" fontId="1" fillId="0" borderId="0" xfId="0" applyNumberFormat="1" applyFont="1" applyFill="1"/>
    <xf numFmtId="0" fontId="0" fillId="0" borderId="0" xfId="0" applyFill="1"/>
    <xf numFmtId="0" fontId="3" fillId="2" borderId="0" xfId="0" applyFont="1" applyFill="1"/>
    <xf numFmtId="0" fontId="2" fillId="4" borderId="0" xfId="0" applyFont="1" applyFill="1"/>
    <xf numFmtId="15" fontId="0" fillId="4" borderId="0" xfId="0" applyNumberFormat="1" applyFill="1"/>
    <xf numFmtId="3" fontId="0" fillId="4" borderId="0" xfId="0" applyNumberFormat="1" applyFill="1"/>
    <xf numFmtId="0" fontId="0" fillId="4" borderId="0" xfId="0" applyFill="1"/>
    <xf numFmtId="0" fontId="7" fillId="4" borderId="0" xfId="0" applyFont="1" applyFill="1"/>
    <xf numFmtId="0" fontId="4" fillId="4" borderId="0" xfId="0" applyFont="1" applyFill="1"/>
    <xf numFmtId="0" fontId="5" fillId="5" borderId="2" xfId="1" applyFont="1" applyFill="1" applyBorder="1" applyAlignment="1">
      <alignment horizontal="center"/>
    </xf>
    <xf numFmtId="0" fontId="5" fillId="5" borderId="3" xfId="1" applyFont="1" applyFill="1" applyBorder="1" applyAlignment="1">
      <alignment horizontal="center"/>
    </xf>
    <xf numFmtId="3" fontId="5" fillId="5" borderId="5" xfId="1" applyNumberFormat="1" applyFont="1" applyFill="1" applyBorder="1" applyAlignment="1">
      <alignment horizontal="center" wrapText="1"/>
    </xf>
    <xf numFmtId="3" fontId="3" fillId="4" borderId="0" xfId="0" applyNumberFormat="1" applyFont="1" applyFill="1"/>
    <xf numFmtId="3" fontId="5" fillId="5" borderId="6" xfId="1" applyNumberFormat="1" applyFont="1" applyFill="1" applyBorder="1" applyAlignment="1">
      <alignment horizontal="center" wrapText="1"/>
    </xf>
    <xf numFmtId="0" fontId="3" fillId="4" borderId="0" xfId="0" applyFont="1" applyFill="1"/>
    <xf numFmtId="0" fontId="8" fillId="6" borderId="0" xfId="1" applyFont="1" applyFill="1" applyBorder="1" applyAlignment="1">
      <alignment horizontal="center"/>
    </xf>
    <xf numFmtId="3" fontId="8" fillId="6" borderId="0" xfId="1" applyNumberFormat="1" applyFont="1" applyFill="1" applyBorder="1" applyAlignment="1">
      <alignment horizontal="center" wrapText="1"/>
    </xf>
    <xf numFmtId="0" fontId="8" fillId="7" borderId="0" xfId="0" applyFont="1" applyFill="1"/>
    <xf numFmtId="3" fontId="8" fillId="7" borderId="0" xfId="0" applyNumberFormat="1" applyFont="1" applyFill="1"/>
    <xf numFmtId="0" fontId="9" fillId="7" borderId="0" xfId="0" applyFont="1" applyFill="1"/>
    <xf numFmtId="0" fontId="8" fillId="7" borderId="0" xfId="0" applyFont="1" applyFill="1" applyBorder="1"/>
    <xf numFmtId="3" fontId="3" fillId="7" borderId="0" xfId="0" applyNumberFormat="1" applyFont="1" applyFill="1"/>
    <xf numFmtId="3" fontId="10" fillId="7" borderId="0" xfId="0" applyNumberFormat="1" applyFont="1" applyFill="1"/>
    <xf numFmtId="0" fontId="10" fillId="7" borderId="0" xfId="0" applyFont="1" applyFill="1"/>
    <xf numFmtId="0" fontId="10" fillId="7" borderId="0" xfId="1" applyFont="1" applyFill="1" applyBorder="1" applyAlignment="1">
      <alignment horizontal="center"/>
    </xf>
    <xf numFmtId="3" fontId="10" fillId="7" borderId="0" xfId="1" applyNumberFormat="1" applyFont="1" applyFill="1" applyBorder="1" applyAlignment="1">
      <alignment horizontal="center" wrapText="1"/>
    </xf>
    <xf numFmtId="3" fontId="3" fillId="0" borderId="0" xfId="0" applyNumberFormat="1" applyFont="1" applyBorder="1"/>
    <xf numFmtId="3" fontId="5" fillId="3" borderId="0" xfId="1" applyNumberFormat="1" applyFont="1" applyFill="1" applyBorder="1" applyAlignment="1">
      <alignment horizontal="center" wrapText="1"/>
    </xf>
    <xf numFmtId="3" fontId="5" fillId="5" borderId="0" xfId="1" applyNumberFormat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5" borderId="4" xfId="1" applyFont="1" applyFill="1" applyBorder="1" applyAlignment="1">
      <alignment horizontal="center"/>
    </xf>
    <xf numFmtId="3" fontId="3" fillId="0" borderId="7" xfId="0" applyNumberFormat="1" applyFont="1" applyBorder="1"/>
    <xf numFmtId="3" fontId="3" fillId="4" borderId="0" xfId="0" applyNumberFormat="1" applyFont="1" applyFill="1" applyBorder="1"/>
    <xf numFmtId="3" fontId="5" fillId="5" borderId="4" xfId="1" applyNumberFormat="1" applyFont="1" applyFill="1" applyBorder="1" applyAlignment="1">
      <alignment horizontal="center" wrapText="1"/>
    </xf>
    <xf numFmtId="0" fontId="3" fillId="0" borderId="0" xfId="0" applyFont="1" applyFill="1"/>
    <xf numFmtId="3" fontId="3" fillId="0" borderId="0" xfId="0" applyNumberFormat="1" applyFont="1" applyFill="1"/>
    <xf numFmtId="3" fontId="5" fillId="0" borderId="0" xfId="1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/>
    <xf numFmtId="0" fontId="3" fillId="0" borderId="0" xfId="0" applyFont="1" applyFill="1" applyBorder="1"/>
    <xf numFmtId="3" fontId="8" fillId="0" borderId="0" xfId="1" applyNumberFormat="1" applyFont="1" applyFill="1" applyBorder="1" applyAlignment="1">
      <alignment horizontal="center" wrapText="1"/>
    </xf>
    <xf numFmtId="3" fontId="8" fillId="0" borderId="0" xfId="0" applyNumberFormat="1" applyFont="1" applyFill="1"/>
    <xf numFmtId="0" fontId="0" fillId="2" borderId="0" xfId="0" applyFont="1" applyFill="1"/>
    <xf numFmtId="0" fontId="0" fillId="4" borderId="8" xfId="0" applyFill="1" applyBorder="1"/>
    <xf numFmtId="3" fontId="0" fillId="4" borderId="8" xfId="0" applyNumberFormat="1" applyFill="1" applyBorder="1"/>
    <xf numFmtId="0" fontId="1" fillId="2" borderId="8" xfId="0" applyFont="1" applyFill="1" applyBorder="1"/>
    <xf numFmtId="3" fontId="0" fillId="2" borderId="8" xfId="0" applyNumberFormat="1" applyFill="1" applyBorder="1"/>
    <xf numFmtId="3" fontId="1" fillId="2" borderId="8" xfId="0" applyNumberFormat="1" applyFont="1" applyFill="1" applyBorder="1"/>
    <xf numFmtId="3" fontId="3" fillId="2" borderId="8" xfId="0" applyNumberFormat="1" applyFont="1" applyFill="1" applyBorder="1"/>
    <xf numFmtId="0" fontId="3" fillId="2" borderId="8" xfId="0" applyFont="1" applyFill="1" applyBorder="1"/>
    <xf numFmtId="15" fontId="11" fillId="2" borderId="0" xfId="0" applyNumberFormat="1" applyFont="1" applyFill="1"/>
    <xf numFmtId="3" fontId="11" fillId="2" borderId="0" xfId="0" applyNumberFormat="1" applyFont="1" applyFill="1"/>
    <xf numFmtId="0" fontId="11" fillId="0" borderId="0" xfId="0" applyFont="1"/>
    <xf numFmtId="0" fontId="11" fillId="4" borderId="0" xfId="0" applyFont="1" applyFill="1"/>
    <xf numFmtId="0" fontId="11" fillId="2" borderId="0" xfId="0" applyFont="1" applyFill="1"/>
    <xf numFmtId="15" fontId="0" fillId="0" borderId="0" xfId="0" applyNumberFormat="1"/>
    <xf numFmtId="15" fontId="11" fillId="0" borderId="0" xfId="0" applyNumberFormat="1" applyFont="1" applyFill="1"/>
    <xf numFmtId="3" fontId="11" fillId="0" borderId="0" xfId="0" applyNumberFormat="1" applyFont="1" applyFill="1"/>
    <xf numFmtId="0" fontId="5" fillId="3" borderId="9" xfId="1" applyFont="1" applyFill="1" applyBorder="1" applyAlignment="1">
      <alignment horizontal="center"/>
    </xf>
    <xf numFmtId="0" fontId="4" fillId="2" borderId="0" xfId="0" applyFont="1" applyFill="1" applyBorder="1"/>
    <xf numFmtId="3" fontId="11" fillId="2" borderId="0" xfId="0" applyNumberFormat="1" applyFont="1" applyFill="1" applyBorder="1"/>
    <xf numFmtId="0" fontId="5" fillId="3" borderId="1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5" fontId="11" fillId="0" borderId="0" xfId="0" applyNumberFormat="1" applyFont="1" applyFill="1" applyBorder="1"/>
    <xf numFmtId="0" fontId="4" fillId="4" borderId="9" xfId="0" applyFont="1" applyFill="1" applyBorder="1"/>
    <xf numFmtId="3" fontId="0" fillId="4" borderId="0" xfId="0" applyNumberFormat="1" applyFill="1" applyBorder="1"/>
    <xf numFmtId="0" fontId="4" fillId="4" borderId="0" xfId="0" applyFont="1" applyFill="1" applyBorder="1"/>
    <xf numFmtId="0" fontId="5" fillId="5" borderId="10" xfId="1" applyFont="1" applyFill="1" applyBorder="1" applyAlignment="1">
      <alignment horizontal="center"/>
    </xf>
    <xf numFmtId="0" fontId="5" fillId="5" borderId="0" xfId="1" applyFont="1" applyFill="1" applyBorder="1" applyAlignment="1">
      <alignment horizontal="center"/>
    </xf>
    <xf numFmtId="0" fontId="14" fillId="8" borderId="1" xfId="2" applyFont="1" applyFill="1" applyBorder="1" applyAlignment="1">
      <alignment horizontal="center" wrapText="1"/>
    </xf>
    <xf numFmtId="3" fontId="3" fillId="9" borderId="0" xfId="0" applyNumberFormat="1" applyFont="1" applyFill="1"/>
    <xf numFmtId="3" fontId="3" fillId="10" borderId="0" xfId="0" applyNumberFormat="1" applyFont="1" applyFill="1"/>
    <xf numFmtId="3" fontId="3" fillId="11" borderId="0" xfId="0" applyNumberFormat="1" applyFont="1" applyFill="1"/>
    <xf numFmtId="0" fontId="12" fillId="0" borderId="0" xfId="0" applyFont="1"/>
    <xf numFmtId="3" fontId="12" fillId="0" borderId="0" xfId="0" applyNumberFormat="1" applyFont="1"/>
    <xf numFmtId="0" fontId="13" fillId="0" borderId="0" xfId="0" applyFont="1"/>
    <xf numFmtId="3" fontId="13" fillId="0" borderId="0" xfId="0" applyNumberFormat="1" applyFont="1"/>
    <xf numFmtId="3" fontId="15" fillId="11" borderId="0" xfId="0" applyNumberFormat="1" applyFont="1" applyFill="1"/>
    <xf numFmtId="0" fontId="16" fillId="0" borderId="0" xfId="0" applyFont="1" applyAlignment="1">
      <alignment vertical="center"/>
    </xf>
    <xf numFmtId="0" fontId="17" fillId="0" borderId="0" xfId="0" applyFont="1"/>
    <xf numFmtId="0" fontId="4" fillId="4" borderId="0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4" fillId="0" borderId="0" xfId="2" applyFont="1" applyFill="1" applyBorder="1" applyAlignment="1">
      <alignment horizontal="center" wrapText="1"/>
    </xf>
    <xf numFmtId="3" fontId="13" fillId="0" borderId="0" xfId="0" applyNumberFormat="1" applyFont="1" applyFill="1"/>
    <xf numFmtId="14" fontId="3" fillId="0" borderId="0" xfId="0" applyNumberFormat="1" applyFont="1"/>
    <xf numFmtId="3" fontId="5" fillId="0" borderId="1" xfId="3" applyNumberFormat="1" applyFont="1" applyFill="1" applyBorder="1" applyAlignment="1">
      <alignment horizontal="right" wrapText="1"/>
    </xf>
    <xf numFmtId="3" fontId="5" fillId="0" borderId="0" xfId="3" applyNumberFormat="1" applyFont="1" applyFill="1" applyBorder="1" applyAlignment="1">
      <alignment horizontal="right" wrapText="1"/>
    </xf>
  </cellXfs>
  <cellStyles count="4">
    <cellStyle name="Normal" xfId="0" builtinId="0"/>
    <cellStyle name="Normal_Ark1" xfId="1" xr:uid="{00000000-0005-0000-0000-000001000000}"/>
    <cellStyle name="Normal_Tabeller-Tables" xfId="2" xr:uid="{00000000-0005-0000-0000-000002000000}"/>
    <cellStyle name="Normal_Total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Udvikling i anlæg og kapacitet/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in number of turbines and capacity</a:t>
            </a:r>
            <a:endParaRPr lang="da-DK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Danmark/Denmark</a:t>
            </a:r>
          </a:p>
        </c:rich>
      </c:tx>
      <c:layout>
        <c:manualLayout>
          <c:xMode val="edge"/>
          <c:yMode val="edge"/>
          <c:x val="0.1866670666166729"/>
          <c:y val="3.269754768392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6193594110108"/>
          <c:y val="0.29427832068279636"/>
          <c:w val="0.59238205428209501"/>
          <c:h val="0.446867079555357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Total!$B$64</c:f>
              <c:strCache>
                <c:ptCount val="1"/>
                <c:pt idx="0">
                  <c:v>Antal/No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Total!$A$65:$A$111</c:f>
              <c:numCache>
                <c:formatCode>General</c:formatCode>
                <c:ptCount val="47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</c:numCache>
            </c:numRef>
          </c:cat>
          <c:val>
            <c:numRef>
              <c:f>Total!$B$65:$B$111</c:f>
              <c:numCache>
                <c:formatCode>#,##0</c:formatCode>
                <c:ptCount val="47"/>
                <c:pt idx="0">
                  <c:v>3</c:v>
                </c:pt>
                <c:pt idx="1">
                  <c:v>12</c:v>
                </c:pt>
                <c:pt idx="2">
                  <c:v>22</c:v>
                </c:pt>
                <c:pt idx="3">
                  <c:v>66</c:v>
                </c:pt>
                <c:pt idx="4">
                  <c:v>165</c:v>
                </c:pt>
                <c:pt idx="5">
                  <c:v>259</c:v>
                </c:pt>
                <c:pt idx="6">
                  <c:v>334</c:v>
                </c:pt>
                <c:pt idx="7">
                  <c:v>439</c:v>
                </c:pt>
                <c:pt idx="8">
                  <c:v>828</c:v>
                </c:pt>
                <c:pt idx="9">
                  <c:v>1141</c:v>
                </c:pt>
                <c:pt idx="10">
                  <c:v>1473</c:v>
                </c:pt>
                <c:pt idx="11">
                  <c:v>1959</c:v>
                </c:pt>
                <c:pt idx="12">
                  <c:v>2289</c:v>
                </c:pt>
                <c:pt idx="13">
                  <c:v>2670</c:v>
                </c:pt>
                <c:pt idx="14">
                  <c:v>3010</c:v>
                </c:pt>
                <c:pt idx="15">
                  <c:v>3210</c:v>
                </c:pt>
                <c:pt idx="16">
                  <c:v>3338</c:v>
                </c:pt>
                <c:pt idx="17">
                  <c:v>3482</c:v>
                </c:pt>
                <c:pt idx="18">
                  <c:v>3653</c:v>
                </c:pt>
                <c:pt idx="19">
                  <c:v>4092</c:v>
                </c:pt>
                <c:pt idx="20">
                  <c:v>4650</c:v>
                </c:pt>
                <c:pt idx="21">
                  <c:v>5142</c:v>
                </c:pt>
                <c:pt idx="22">
                  <c:v>5589</c:v>
                </c:pt>
                <c:pt idx="23">
                  <c:v>6253</c:v>
                </c:pt>
                <c:pt idx="24">
                  <c:v>6310</c:v>
                </c:pt>
                <c:pt idx="25">
                  <c:v>5453</c:v>
                </c:pt>
                <c:pt idx="26">
                  <c:v>5394</c:v>
                </c:pt>
                <c:pt idx="27">
                  <c:v>5398</c:v>
                </c:pt>
                <c:pt idx="28">
                  <c:v>5289</c:v>
                </c:pt>
                <c:pt idx="29">
                  <c:v>5272</c:v>
                </c:pt>
                <c:pt idx="30">
                  <c:v>5220</c:v>
                </c:pt>
                <c:pt idx="31">
                  <c:v>5111</c:v>
                </c:pt>
                <c:pt idx="32">
                  <c:v>5117</c:v>
                </c:pt>
                <c:pt idx="33">
                  <c:v>5060</c:v>
                </c:pt>
                <c:pt idx="34">
                  <c:v>5179</c:v>
                </c:pt>
                <c:pt idx="35">
                  <c:v>5628</c:v>
                </c:pt>
                <c:pt idx="36">
                  <c:v>5961</c:v>
                </c:pt>
                <c:pt idx="37">
                  <c:v>6013</c:v>
                </c:pt>
                <c:pt idx="38">
                  <c:v>6500</c:v>
                </c:pt>
                <c:pt idx="39">
                  <c:v>6825</c:v>
                </c:pt>
                <c:pt idx="40">
                  <c:v>6860</c:v>
                </c:pt>
                <c:pt idx="41">
                  <c:v>6969</c:v>
                </c:pt>
                <c:pt idx="42">
                  <c:v>6944</c:v>
                </c:pt>
                <c:pt idx="43">
                  <c:v>6924</c:v>
                </c:pt>
                <c:pt idx="44">
                  <c:v>6990</c:v>
                </c:pt>
                <c:pt idx="45">
                  <c:v>6969</c:v>
                </c:pt>
                <c:pt idx="46">
                  <c:v>6974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9-4AEC-AD80-0914D908C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899944"/>
        <c:axId val="1"/>
      </c:barChart>
      <c:lineChart>
        <c:grouping val="standard"/>
        <c:varyColors val="0"/>
        <c:ser>
          <c:idx val="0"/>
          <c:order val="1"/>
          <c:tx>
            <c:strRef>
              <c:f>Total!$E$64</c:f>
              <c:strCache>
                <c:ptCount val="1"/>
                <c:pt idx="0">
                  <c:v>MW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Total!$A$65:$A$111</c:f>
              <c:numCache>
                <c:formatCode>General</c:formatCode>
                <c:ptCount val="47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</c:numCache>
            </c:numRef>
          </c:cat>
          <c:val>
            <c:numRef>
              <c:f>Total!$E$65:$E$111</c:f>
              <c:numCache>
                <c:formatCode>#,##0</c:formatCode>
                <c:ptCount val="47"/>
                <c:pt idx="0">
                  <c:v>9.7000000000000003E-2</c:v>
                </c:pt>
                <c:pt idx="1">
                  <c:v>0.80200000000000005</c:v>
                </c:pt>
                <c:pt idx="2">
                  <c:v>1.079</c:v>
                </c:pt>
                <c:pt idx="3">
                  <c:v>2.633</c:v>
                </c:pt>
                <c:pt idx="4">
                  <c:v>6.6740000000000004</c:v>
                </c:pt>
                <c:pt idx="5">
                  <c:v>10.6305</c:v>
                </c:pt>
                <c:pt idx="6">
                  <c:v>14.2875</c:v>
                </c:pt>
                <c:pt idx="7">
                  <c:v>20.015499999999999</c:v>
                </c:pt>
                <c:pt idx="8">
                  <c:v>47.138500000000001</c:v>
                </c:pt>
                <c:pt idx="9">
                  <c:v>73.033000000000001</c:v>
                </c:pt>
                <c:pt idx="10">
                  <c:v>111.967</c:v>
                </c:pt>
                <c:pt idx="11">
                  <c:v>191.79150000000001</c:v>
                </c:pt>
                <c:pt idx="12">
                  <c:v>247.51650000000001</c:v>
                </c:pt>
                <c:pt idx="13">
                  <c:v>327.08249999999998</c:v>
                </c:pt>
                <c:pt idx="14">
                  <c:v>392.71749999999997</c:v>
                </c:pt>
                <c:pt idx="15">
                  <c:v>435.4325</c:v>
                </c:pt>
                <c:pt idx="16">
                  <c:v>467.30250000000001</c:v>
                </c:pt>
                <c:pt idx="17">
                  <c:v>520.94050000000004</c:v>
                </c:pt>
                <c:pt idx="18">
                  <c:v>599.71199999999999</c:v>
                </c:pt>
                <c:pt idx="19">
                  <c:v>817.80150000000003</c:v>
                </c:pt>
                <c:pt idx="20">
                  <c:v>1122.597</c:v>
                </c:pt>
                <c:pt idx="21">
                  <c:v>1438.5260000000001</c:v>
                </c:pt>
                <c:pt idx="22">
                  <c:v>1759.2284999999999</c:v>
                </c:pt>
                <c:pt idx="23">
                  <c:v>2389.355</c:v>
                </c:pt>
                <c:pt idx="24">
                  <c:v>2500.1334999999999</c:v>
                </c:pt>
                <c:pt idx="25">
                  <c:v>2894.1410000000001</c:v>
                </c:pt>
                <c:pt idx="26">
                  <c:v>3121.22</c:v>
                </c:pt>
                <c:pt idx="27">
                  <c:v>3123.2049999999999</c:v>
                </c:pt>
                <c:pt idx="28">
                  <c:v>3127.2865000000002</c:v>
                </c:pt>
                <c:pt idx="29">
                  <c:v>3135.1685000000002</c:v>
                </c:pt>
                <c:pt idx="30">
                  <c:v>3123.6875</c:v>
                </c:pt>
                <c:pt idx="31">
                  <c:v>3162.7195000000002</c:v>
                </c:pt>
                <c:pt idx="32">
                  <c:v>3481.9367999999999</c:v>
                </c:pt>
                <c:pt idx="33">
                  <c:v>3801.8028999999997</c:v>
                </c:pt>
                <c:pt idx="34">
                  <c:v>3953.2293999999997</c:v>
                </c:pt>
                <c:pt idx="35">
                  <c:v>4165.4644000000008</c:v>
                </c:pt>
                <c:pt idx="36">
                  <c:v>4823.0010000000002</c:v>
                </c:pt>
                <c:pt idx="37">
                  <c:v>4890.4874</c:v>
                </c:pt>
                <c:pt idx="38">
                  <c:v>5080.8784000000005</c:v>
                </c:pt>
                <c:pt idx="39">
                  <c:v>5249.4644000000008</c:v>
                </c:pt>
                <c:pt idx="40">
                  <c:v>5492.8844000000008</c:v>
                </c:pt>
                <c:pt idx="41">
                  <c:v>6118.1604000000007</c:v>
                </c:pt>
                <c:pt idx="42">
                  <c:v>6106.0222000000003</c:v>
                </c:pt>
                <c:pt idx="43">
                  <c:v>6320.0820000000003</c:v>
                </c:pt>
                <c:pt idx="44">
                  <c:v>7007.8585999999996</c:v>
                </c:pt>
                <c:pt idx="45">
                  <c:v>7103.8105999999998</c:v>
                </c:pt>
                <c:pt idx="46">
                  <c:v>7280.9260999999997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9-4AEC-AD80-0914D908C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7899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År/Year</a:t>
                </a:r>
              </a:p>
            </c:rich>
          </c:tx>
          <c:layout>
            <c:manualLayout>
              <c:xMode val="edge"/>
              <c:yMode val="edge"/>
              <c:x val="0.41523889513810769"/>
              <c:y val="0.833788610211189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Antal Anlæg/Turbines</a:t>
                </a:r>
              </a:p>
            </c:rich>
          </c:tx>
          <c:layout>
            <c:manualLayout>
              <c:xMode val="edge"/>
              <c:yMode val="edge"/>
              <c:x val="1.5238095238095238E-2"/>
              <c:y val="0.36512318793938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2678999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Kapacitet (MW)/ Capacity (MW)</a:t>
                </a:r>
              </a:p>
            </c:rich>
          </c:tx>
          <c:layout>
            <c:manualLayout>
              <c:xMode val="edge"/>
              <c:yMode val="edge"/>
              <c:x val="0.83809683789526301"/>
              <c:y val="0.292461970863996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147802553374291"/>
          <c:y val="0.89263318473280573"/>
          <c:w val="0.19287203825549201"/>
          <c:h val="0.10642880309531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Årlig tilvækst i anlæg og kapacitet/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Annual growth in number of turbines and capacity</a:t>
            </a:r>
            <a:r>
              <a:rPr lang="da-DK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da-DK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Danmark/Denmark</a:t>
            </a:r>
          </a:p>
        </c:rich>
      </c:tx>
      <c:layout>
        <c:manualLayout>
          <c:xMode val="edge"/>
          <c:yMode val="edge"/>
          <c:x val="0.13688223332813992"/>
          <c:y val="3.26086275046238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9139593797893"/>
          <c:y val="0.27989130434782611"/>
          <c:w val="0.61787129599803947"/>
          <c:h val="0.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Total!$G$64</c:f>
              <c:strCache>
                <c:ptCount val="1"/>
                <c:pt idx="0">
                  <c:v>Antal/No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Total!$A$65:$A$111</c:f>
              <c:numCache>
                <c:formatCode>General</c:formatCode>
                <c:ptCount val="47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</c:numCache>
            </c:numRef>
          </c:cat>
          <c:val>
            <c:numRef>
              <c:f>Total!$G$65:$G$111</c:f>
              <c:numCache>
                <c:formatCode>#,##0</c:formatCode>
                <c:ptCount val="47"/>
                <c:pt idx="0">
                  <c:v>3</c:v>
                </c:pt>
                <c:pt idx="1">
                  <c:v>9</c:v>
                </c:pt>
                <c:pt idx="2">
                  <c:v>10</c:v>
                </c:pt>
                <c:pt idx="3">
                  <c:v>44</c:v>
                </c:pt>
                <c:pt idx="4">
                  <c:v>99</c:v>
                </c:pt>
                <c:pt idx="5">
                  <c:v>94</c:v>
                </c:pt>
                <c:pt idx="6">
                  <c:v>75</c:v>
                </c:pt>
                <c:pt idx="7">
                  <c:v>105</c:v>
                </c:pt>
                <c:pt idx="8">
                  <c:v>389</c:v>
                </c:pt>
                <c:pt idx="9">
                  <c:v>313</c:v>
                </c:pt>
                <c:pt idx="10">
                  <c:v>333</c:v>
                </c:pt>
                <c:pt idx="11">
                  <c:v>486</c:v>
                </c:pt>
                <c:pt idx="12">
                  <c:v>330</c:v>
                </c:pt>
                <c:pt idx="13">
                  <c:v>381</c:v>
                </c:pt>
                <c:pt idx="14">
                  <c:v>340</c:v>
                </c:pt>
                <c:pt idx="15">
                  <c:v>200</c:v>
                </c:pt>
                <c:pt idx="16">
                  <c:v>128</c:v>
                </c:pt>
                <c:pt idx="17">
                  <c:v>144</c:v>
                </c:pt>
                <c:pt idx="18">
                  <c:v>171</c:v>
                </c:pt>
                <c:pt idx="19">
                  <c:v>439</c:v>
                </c:pt>
                <c:pt idx="20">
                  <c:v>559</c:v>
                </c:pt>
                <c:pt idx="21">
                  <c:v>496</c:v>
                </c:pt>
                <c:pt idx="22">
                  <c:v>478</c:v>
                </c:pt>
                <c:pt idx="23">
                  <c:v>745</c:v>
                </c:pt>
                <c:pt idx="24">
                  <c:v>136</c:v>
                </c:pt>
                <c:pt idx="25">
                  <c:v>369</c:v>
                </c:pt>
                <c:pt idx="26">
                  <c:v>127</c:v>
                </c:pt>
                <c:pt idx="27">
                  <c:v>10</c:v>
                </c:pt>
                <c:pt idx="28">
                  <c:v>19</c:v>
                </c:pt>
                <c:pt idx="29">
                  <c:v>10</c:v>
                </c:pt>
                <c:pt idx="30">
                  <c:v>14</c:v>
                </c:pt>
                <c:pt idx="31">
                  <c:v>54</c:v>
                </c:pt>
                <c:pt idx="32">
                  <c:v>165</c:v>
                </c:pt>
                <c:pt idx="33">
                  <c:v>188</c:v>
                </c:pt>
                <c:pt idx="34">
                  <c:v>281</c:v>
                </c:pt>
                <c:pt idx="35">
                  <c:v>496</c:v>
                </c:pt>
                <c:pt idx="36">
                  <c:v>392</c:v>
                </c:pt>
                <c:pt idx="37">
                  <c:v>156</c:v>
                </c:pt>
                <c:pt idx="38">
                  <c:v>630</c:v>
                </c:pt>
                <c:pt idx="39">
                  <c:v>528</c:v>
                </c:pt>
                <c:pt idx="40">
                  <c:v>226</c:v>
                </c:pt>
                <c:pt idx="41">
                  <c:v>151</c:v>
                </c:pt>
                <c:pt idx="42">
                  <c:v>26</c:v>
                </c:pt>
                <c:pt idx="43">
                  <c:v>56</c:v>
                </c:pt>
                <c:pt idx="44">
                  <c:v>121</c:v>
                </c:pt>
                <c:pt idx="45">
                  <c:v>45</c:v>
                </c:pt>
                <c:pt idx="4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9-48AE-AC98-11735ACEC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810184"/>
        <c:axId val="1"/>
      </c:barChart>
      <c:lineChart>
        <c:grouping val="standard"/>
        <c:varyColors val="0"/>
        <c:ser>
          <c:idx val="2"/>
          <c:order val="1"/>
          <c:tx>
            <c:strRef>
              <c:f>Total!$I$64</c:f>
              <c:strCache>
                <c:ptCount val="1"/>
                <c:pt idx="0">
                  <c:v>MW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Total!$A$65:$A$111</c:f>
              <c:numCache>
                <c:formatCode>General</c:formatCode>
                <c:ptCount val="47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</c:numCache>
            </c:numRef>
          </c:cat>
          <c:val>
            <c:numRef>
              <c:f>Total!$I$65:$I$111</c:f>
              <c:numCache>
                <c:formatCode>#,##0</c:formatCode>
                <c:ptCount val="47"/>
                <c:pt idx="0">
                  <c:v>9.7000000000000003E-2</c:v>
                </c:pt>
                <c:pt idx="1">
                  <c:v>0.70499999999999996</c:v>
                </c:pt>
                <c:pt idx="2">
                  <c:v>0.27700000000000002</c:v>
                </c:pt>
                <c:pt idx="3">
                  <c:v>1.554</c:v>
                </c:pt>
                <c:pt idx="4">
                  <c:v>4.0410000000000004</c:v>
                </c:pt>
                <c:pt idx="5">
                  <c:v>3.9565000000000001</c:v>
                </c:pt>
                <c:pt idx="6">
                  <c:v>3.657</c:v>
                </c:pt>
                <c:pt idx="7">
                  <c:v>5.7279999999999998</c:v>
                </c:pt>
                <c:pt idx="8">
                  <c:v>27.123000000000001</c:v>
                </c:pt>
                <c:pt idx="9">
                  <c:v>25.894500000000001</c:v>
                </c:pt>
                <c:pt idx="10">
                  <c:v>38.945</c:v>
                </c:pt>
                <c:pt idx="11">
                  <c:v>79.8245</c:v>
                </c:pt>
                <c:pt idx="12">
                  <c:v>55.725000000000001</c:v>
                </c:pt>
                <c:pt idx="13">
                  <c:v>79.566000000000003</c:v>
                </c:pt>
                <c:pt idx="14">
                  <c:v>65.635000000000005</c:v>
                </c:pt>
                <c:pt idx="15">
                  <c:v>42.715000000000003</c:v>
                </c:pt>
                <c:pt idx="16">
                  <c:v>31.87</c:v>
                </c:pt>
                <c:pt idx="17">
                  <c:v>53.637999999999998</c:v>
                </c:pt>
                <c:pt idx="18">
                  <c:v>78.771500000000003</c:v>
                </c:pt>
                <c:pt idx="19">
                  <c:v>218.08949999999999</c:v>
                </c:pt>
                <c:pt idx="20">
                  <c:v>304.8175</c:v>
                </c:pt>
                <c:pt idx="21">
                  <c:v>316.04950000000002</c:v>
                </c:pt>
                <c:pt idx="22">
                  <c:v>326.24349999999998</c:v>
                </c:pt>
                <c:pt idx="23">
                  <c:v>638.69650000000001</c:v>
                </c:pt>
                <c:pt idx="24">
                  <c:v>116.089</c:v>
                </c:pt>
                <c:pt idx="25">
                  <c:v>504.36849999999998</c:v>
                </c:pt>
                <c:pt idx="26">
                  <c:v>249.32499999999999</c:v>
                </c:pt>
                <c:pt idx="27">
                  <c:v>9.3079999999999998</c:v>
                </c:pt>
                <c:pt idx="28">
                  <c:v>22.199000000000002</c:v>
                </c:pt>
                <c:pt idx="29">
                  <c:v>11.583</c:v>
                </c:pt>
                <c:pt idx="30">
                  <c:v>2.843</c:v>
                </c:pt>
                <c:pt idx="31">
                  <c:v>77.584999999999994</c:v>
                </c:pt>
                <c:pt idx="32">
                  <c:v>353.68129999999996</c:v>
                </c:pt>
                <c:pt idx="33">
                  <c:v>364.2801</c:v>
                </c:pt>
                <c:pt idx="34">
                  <c:v>207.38749999999999</c:v>
                </c:pt>
                <c:pt idx="35">
                  <c:v>226.32330000000007</c:v>
                </c:pt>
                <c:pt idx="36">
                  <c:v>705.18409999999994</c:v>
                </c:pt>
                <c:pt idx="37">
                  <c:v>106.5825</c:v>
                </c:pt>
                <c:pt idx="38">
                  <c:v>240.51599999999999</c:v>
                </c:pt>
                <c:pt idx="39">
                  <c:v>229.33799999999999</c:v>
                </c:pt>
                <c:pt idx="40">
                  <c:v>348.59100000000001</c:v>
                </c:pt>
                <c:pt idx="41">
                  <c:v>654.19100000000003</c:v>
                </c:pt>
                <c:pt idx="42">
                  <c:v>27.858499999999999</c:v>
                </c:pt>
                <c:pt idx="43">
                  <c:v>278.27159999999998</c:v>
                </c:pt>
                <c:pt idx="44">
                  <c:v>790.63599999999997</c:v>
                </c:pt>
                <c:pt idx="45">
                  <c:v>155.8186</c:v>
                </c:pt>
                <c:pt idx="46">
                  <c:v>202.8142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9-48AE-AC98-11735ACEC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3810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År/Year</a:t>
                </a:r>
              </a:p>
            </c:rich>
          </c:tx>
          <c:layout>
            <c:manualLayout>
              <c:xMode val="edge"/>
              <c:yMode val="edge"/>
              <c:x val="0.41254792770675525"/>
              <c:y val="0.8722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Antal anlæg/Turbines</a:t>
                </a:r>
              </a:p>
            </c:rich>
          </c:tx>
          <c:layout>
            <c:manualLayout>
              <c:xMode val="edge"/>
              <c:yMode val="edge"/>
              <c:x val="5.5133079847908745E-2"/>
              <c:y val="0.33967391304347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638101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Kapacitet (MW)/ Capacity (MW)</a:t>
                </a:r>
              </a:p>
            </c:rich>
          </c:tx>
          <c:layout>
            <c:manualLayout>
              <c:xMode val="edge"/>
              <c:yMode val="edge"/>
              <c:x val="0.83840384020438508"/>
              <c:y val="0.283514492753623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43387928169006"/>
          <c:y val="0.85422156106708158"/>
          <c:w val="0.19331687420350999"/>
          <c:h val="0.1350939438759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Årlig afmelding af anlæg og kapacitet/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Annual decommissioning of turbines and capacity </a:t>
            </a:r>
            <a:r>
              <a:rPr lang="da-DK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Danmark/Denmark</a:t>
            </a:r>
          </a:p>
        </c:rich>
      </c:tx>
      <c:layout>
        <c:manualLayout>
          <c:xMode val="edge"/>
          <c:yMode val="edge"/>
          <c:x val="0.1347248576850095"/>
          <c:y val="3.2520325203252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0759013282733"/>
          <c:y val="0.21680274179248654"/>
          <c:w val="0.62618595825426948"/>
          <c:h val="0.6178878141085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Total!$K$64</c:f>
              <c:strCache>
                <c:ptCount val="1"/>
                <c:pt idx="0">
                  <c:v>Antal/No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Total!$A$65:$A$111</c:f>
              <c:numCache>
                <c:formatCode>General</c:formatCode>
                <c:ptCount val="47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</c:numCache>
            </c:numRef>
          </c:cat>
          <c:val>
            <c:numRef>
              <c:f>Total!$K$65:$K$111</c:f>
              <c:numCache>
                <c:formatCode>#,##0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31</c:v>
                </c:pt>
                <c:pt idx="23">
                  <c:v>81</c:v>
                </c:pt>
                <c:pt idx="24">
                  <c:v>79</c:v>
                </c:pt>
                <c:pt idx="25">
                  <c:v>1226</c:v>
                </c:pt>
                <c:pt idx="26">
                  <c:v>186</c:v>
                </c:pt>
                <c:pt idx="27">
                  <c:v>6</c:v>
                </c:pt>
                <c:pt idx="28">
                  <c:v>128</c:v>
                </c:pt>
                <c:pt idx="29">
                  <c:v>27</c:v>
                </c:pt>
                <c:pt idx="30">
                  <c:v>66</c:v>
                </c:pt>
                <c:pt idx="31">
                  <c:v>163</c:v>
                </c:pt>
                <c:pt idx="32">
                  <c:v>159</c:v>
                </c:pt>
                <c:pt idx="33">
                  <c:v>245</c:v>
                </c:pt>
                <c:pt idx="34">
                  <c:v>162</c:v>
                </c:pt>
                <c:pt idx="35">
                  <c:v>47</c:v>
                </c:pt>
                <c:pt idx="36">
                  <c:v>59</c:v>
                </c:pt>
                <c:pt idx="37">
                  <c:v>104</c:v>
                </c:pt>
                <c:pt idx="38">
                  <c:v>143</c:v>
                </c:pt>
                <c:pt idx="39">
                  <c:v>203</c:v>
                </c:pt>
                <c:pt idx="40">
                  <c:v>191</c:v>
                </c:pt>
                <c:pt idx="41">
                  <c:v>42</c:v>
                </c:pt>
                <c:pt idx="42">
                  <c:v>51</c:v>
                </c:pt>
                <c:pt idx="43">
                  <c:v>76</c:v>
                </c:pt>
                <c:pt idx="44">
                  <c:v>55</c:v>
                </c:pt>
                <c:pt idx="45">
                  <c:v>66</c:v>
                </c:pt>
                <c:pt idx="4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5-4D8A-9F8C-B5E478641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813792"/>
        <c:axId val="1"/>
      </c:barChart>
      <c:lineChart>
        <c:grouping val="standard"/>
        <c:varyColors val="0"/>
        <c:ser>
          <c:idx val="0"/>
          <c:order val="1"/>
          <c:tx>
            <c:strRef>
              <c:f>Total!$M$64</c:f>
              <c:strCache>
                <c:ptCount val="1"/>
                <c:pt idx="0">
                  <c:v>MW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Total!$A$65:$A$111</c:f>
              <c:numCache>
                <c:formatCode>General</c:formatCode>
                <c:ptCount val="47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</c:numCache>
            </c:numRef>
          </c:cat>
          <c:val>
            <c:numRef>
              <c:f>Total!$M$65:$M$111</c:f>
              <c:numCache>
                <c:formatCode>#,##0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1.0999999999999999E-2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2.1999999999999999E-2</c:v>
                </c:pt>
                <c:pt idx="21">
                  <c:v>0.1205</c:v>
                </c:pt>
                <c:pt idx="22">
                  <c:v>5.5410000000000004</c:v>
                </c:pt>
                <c:pt idx="23">
                  <c:v>8.57</c:v>
                </c:pt>
                <c:pt idx="24">
                  <c:v>5.3105000000000002</c:v>
                </c:pt>
                <c:pt idx="25">
                  <c:v>110.361</c:v>
                </c:pt>
                <c:pt idx="26">
                  <c:v>22.245999999999999</c:v>
                </c:pt>
                <c:pt idx="27">
                  <c:v>7.3230000000000004</c:v>
                </c:pt>
                <c:pt idx="28">
                  <c:v>18.1175</c:v>
                </c:pt>
                <c:pt idx="29">
                  <c:v>3.7010000000000001</c:v>
                </c:pt>
                <c:pt idx="30">
                  <c:v>14.324</c:v>
                </c:pt>
                <c:pt idx="31">
                  <c:v>38.552999999999997</c:v>
                </c:pt>
                <c:pt idx="32">
                  <c:v>34.463999999999999</c:v>
                </c:pt>
                <c:pt idx="33">
                  <c:v>44.414000000000001</c:v>
                </c:pt>
                <c:pt idx="34">
                  <c:v>55.960999999999999</c:v>
                </c:pt>
                <c:pt idx="35">
                  <c:v>14.088299999999998</c:v>
                </c:pt>
                <c:pt idx="36">
                  <c:v>47.647500000000001</c:v>
                </c:pt>
                <c:pt idx="37">
                  <c:v>39.096100000000007</c:v>
                </c:pt>
                <c:pt idx="38">
                  <c:v>50.125</c:v>
                </c:pt>
                <c:pt idx="39">
                  <c:v>60.752000000000002</c:v>
                </c:pt>
                <c:pt idx="40">
                  <c:v>105.17100000000001</c:v>
                </c:pt>
                <c:pt idx="41">
                  <c:v>28.914999999999999</c:v>
                </c:pt>
                <c:pt idx="42">
                  <c:v>39.996699999999997</c:v>
                </c:pt>
                <c:pt idx="43">
                  <c:v>64.211799999999997</c:v>
                </c:pt>
                <c:pt idx="44">
                  <c:v>102.85939999999999</c:v>
                </c:pt>
                <c:pt idx="45">
                  <c:v>59.866599999999998</c:v>
                </c:pt>
                <c:pt idx="46">
                  <c:v>25.698700000000002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5-4D8A-9F8C-B5E478641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381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År/Year</a:t>
                </a:r>
              </a:p>
            </c:rich>
          </c:tx>
          <c:layout>
            <c:manualLayout>
              <c:xMode val="edge"/>
              <c:yMode val="edge"/>
              <c:x val="0.41366223908918404"/>
              <c:y val="0.92683182894821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Antal anlæg/Turbines</a:t>
                </a:r>
              </a:p>
            </c:rich>
          </c:tx>
          <c:layout>
            <c:manualLayout>
              <c:xMode val="edge"/>
              <c:yMode val="edge"/>
              <c:x val="3.4155597722960153E-2"/>
              <c:y val="0.336044213985446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638137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Kapacitet (MW)/ Capacity (MW)</a:t>
                </a:r>
              </a:p>
            </c:rich>
          </c:tx>
          <c:layout>
            <c:manualLayout>
              <c:xMode val="edge"/>
              <c:yMode val="edge"/>
              <c:x val="0.82732447817836807"/>
              <c:y val="0.272810532829737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514415781487113"/>
          <c:y val="0.8870322335646974"/>
          <c:w val="0.15347798899947826"/>
          <c:h val="0.107053113763700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0</xdr:rowOff>
    </xdr:from>
    <xdr:to>
      <xdr:col>9</xdr:col>
      <xdr:colOff>415290</xdr:colOff>
      <xdr:row>22</xdr:row>
      <xdr:rowOff>99060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0D2A3A-5403-447B-ABE8-4E2FE0BA3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304800</xdr:colOff>
      <xdr:row>28</xdr:row>
      <xdr:rowOff>0</xdr:rowOff>
    </xdr:from>
    <xdr:to>
      <xdr:col>9</xdr:col>
      <xdr:colOff>434340</xdr:colOff>
      <xdr:row>49</xdr:row>
      <xdr:rowOff>108585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7742394-0449-46E1-AA2F-B8EDC4ABF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266700</xdr:colOff>
      <xdr:row>51</xdr:row>
      <xdr:rowOff>114300</xdr:rowOff>
    </xdr:from>
    <xdr:to>
      <xdr:col>9</xdr:col>
      <xdr:colOff>411480</xdr:colOff>
      <xdr:row>73</xdr:row>
      <xdr:rowOff>74295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5E46141-827F-40EA-9F5E-83E7A0FE8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1"/>
  <sheetViews>
    <sheetView topLeftCell="A7" zoomScale="90" zoomScaleNormal="90" zoomScaleSheetLayoutView="85" workbookViewId="0">
      <selection activeCell="Q18" sqref="Q18"/>
    </sheetView>
  </sheetViews>
  <sheetFormatPr defaultRowHeight="12.75" x14ac:dyDescent="0.2"/>
  <cols>
    <col min="1" max="1" width="10.42578125" customWidth="1"/>
    <col min="2" max="2" width="10.7109375" customWidth="1"/>
    <col min="3" max="3" width="10.7109375" style="4" customWidth="1"/>
    <col min="4" max="4" width="2.7109375" style="4" customWidth="1"/>
    <col min="5" max="5" width="16.7109375" style="4" customWidth="1"/>
    <col min="6" max="6" width="12" bestFit="1" customWidth="1"/>
    <col min="7" max="7" width="10.42578125" customWidth="1"/>
    <col min="8" max="8" width="10.7109375" customWidth="1"/>
    <col min="9" max="9" width="10.7109375" style="4" customWidth="1"/>
    <col min="10" max="11" width="10.42578125" customWidth="1"/>
    <col min="12" max="12" width="10.5703125" style="1" customWidth="1"/>
    <col min="13" max="13" width="10.5703125" style="3" customWidth="1"/>
    <col min="14" max="15" width="4" style="58" customWidth="1"/>
    <col min="16" max="18" width="9.140625" style="3"/>
  </cols>
  <sheetData>
    <row r="1" spans="1:18" ht="18" x14ac:dyDescent="0.25">
      <c r="A1" s="26" t="s">
        <v>49</v>
      </c>
      <c r="B1" s="27"/>
      <c r="C1" s="28"/>
      <c r="D1" s="28"/>
      <c r="E1" s="28"/>
      <c r="F1" s="29"/>
      <c r="G1" s="29"/>
      <c r="H1" s="5" t="s">
        <v>50</v>
      </c>
      <c r="I1" s="10"/>
      <c r="J1" s="6"/>
      <c r="K1" s="7"/>
      <c r="L1" s="16"/>
      <c r="M1" s="25"/>
      <c r="N1" s="57"/>
      <c r="O1" s="57"/>
    </row>
    <row r="2" spans="1:18" ht="12.75" customHeight="1" x14ac:dyDescent="0.2">
      <c r="A2" s="29" t="s">
        <v>25</v>
      </c>
      <c r="B2" s="29"/>
      <c r="C2" s="28"/>
      <c r="D2" s="28"/>
      <c r="E2" s="28"/>
      <c r="F2" s="29"/>
      <c r="G2" s="29"/>
      <c r="H2" s="64" t="s">
        <v>26</v>
      </c>
      <c r="I2" s="10"/>
      <c r="J2" s="8"/>
      <c r="K2" s="7"/>
      <c r="L2" s="16"/>
      <c r="M2" s="25"/>
      <c r="N2" s="57"/>
      <c r="O2" s="57"/>
    </row>
    <row r="3" spans="1:18" x14ac:dyDescent="0.2">
      <c r="A3" s="65"/>
      <c r="B3" s="65"/>
      <c r="C3" s="66"/>
      <c r="D3" s="66"/>
      <c r="E3" s="66"/>
      <c r="F3" s="65"/>
      <c r="G3" s="65"/>
      <c r="H3" s="67"/>
      <c r="I3" s="68"/>
      <c r="J3" s="67"/>
      <c r="K3" s="69"/>
      <c r="L3" s="70"/>
      <c r="M3" s="71"/>
      <c r="N3" s="57"/>
      <c r="O3" s="57"/>
    </row>
    <row r="4" spans="1:18" s="95" customFormat="1" x14ac:dyDescent="0.2">
      <c r="A4" s="95" t="s">
        <v>44</v>
      </c>
      <c r="C4" s="96"/>
      <c r="D4" s="96"/>
      <c r="E4" s="96"/>
      <c r="G4" s="96"/>
      <c r="H4" s="95" t="s">
        <v>45</v>
      </c>
      <c r="L4" s="96"/>
      <c r="P4" s="98"/>
      <c r="Q4" s="98"/>
      <c r="R4" s="98"/>
    </row>
    <row r="5" spans="1:18" ht="15" x14ac:dyDescent="0.2">
      <c r="A5" s="100" t="s">
        <v>48</v>
      </c>
    </row>
    <row r="6" spans="1:18" x14ac:dyDescent="0.2">
      <c r="A6" s="101" t="s">
        <v>47</v>
      </c>
    </row>
    <row r="7" spans="1:18" ht="15.75" x14ac:dyDescent="0.25">
      <c r="A7" s="30" t="s">
        <v>6</v>
      </c>
      <c r="B7" s="27"/>
      <c r="C7" s="28"/>
      <c r="D7" s="28"/>
      <c r="E7" s="28"/>
      <c r="F7" s="9" t="s">
        <v>10</v>
      </c>
      <c r="G7" s="6"/>
      <c r="H7" s="7"/>
      <c r="I7" s="10"/>
    </row>
    <row r="8" spans="1:18" ht="15.75" x14ac:dyDescent="0.25">
      <c r="A8" s="109">
        <v>45338</v>
      </c>
      <c r="B8" s="20"/>
      <c r="C8" s="21"/>
      <c r="D8" s="21"/>
      <c r="E8" s="21"/>
      <c r="F8" s="19"/>
      <c r="G8" s="22"/>
      <c r="H8" s="23"/>
      <c r="I8" s="21"/>
      <c r="J8" s="24"/>
    </row>
    <row r="9" spans="1:18" x14ac:dyDescent="0.2">
      <c r="A9" s="11" t="s">
        <v>24</v>
      </c>
      <c r="B9" s="8"/>
      <c r="C9" s="7"/>
      <c r="D9" s="7"/>
      <c r="E9" s="11" t="s">
        <v>23</v>
      </c>
      <c r="F9" s="8"/>
      <c r="G9" s="11" t="s">
        <v>11</v>
      </c>
      <c r="H9" s="8"/>
      <c r="I9" s="7"/>
      <c r="J9" s="8"/>
      <c r="K9" s="11" t="s">
        <v>12</v>
      </c>
      <c r="L9" s="25"/>
      <c r="M9" s="16"/>
    </row>
    <row r="10" spans="1:18" ht="22.5" x14ac:dyDescent="0.2">
      <c r="A10" s="12" t="s">
        <v>13</v>
      </c>
      <c r="B10" s="52" t="s">
        <v>14</v>
      </c>
      <c r="C10" s="15" t="s">
        <v>15</v>
      </c>
      <c r="D10" s="50"/>
      <c r="E10" s="15" t="s">
        <v>16</v>
      </c>
      <c r="F10" s="16"/>
      <c r="G10" s="17" t="s">
        <v>13</v>
      </c>
      <c r="H10" s="13" t="s">
        <v>14</v>
      </c>
      <c r="I10" s="18" t="s">
        <v>15</v>
      </c>
      <c r="J10" s="8"/>
      <c r="K10" s="17" t="s">
        <v>13</v>
      </c>
      <c r="L10" s="13" t="s">
        <v>14</v>
      </c>
      <c r="M10" s="14" t="s">
        <v>15</v>
      </c>
      <c r="N10" s="59"/>
      <c r="O10" s="59"/>
    </row>
    <row r="11" spans="1:18" ht="15.75" x14ac:dyDescent="0.25">
      <c r="A11" s="19"/>
      <c r="B11" s="20"/>
      <c r="C11" s="21"/>
      <c r="D11" s="21"/>
      <c r="E11" s="21"/>
      <c r="F11" s="19"/>
      <c r="G11" s="22"/>
      <c r="H11" s="23"/>
      <c r="I11" s="21"/>
      <c r="M11" s="54"/>
      <c r="N11" s="60"/>
      <c r="O11" s="60"/>
    </row>
    <row r="12" spans="1:18" x14ac:dyDescent="0.2">
      <c r="A12" s="31" t="s">
        <v>0</v>
      </c>
      <c r="B12" s="29"/>
      <c r="C12" s="28"/>
      <c r="D12" s="28"/>
      <c r="E12" s="31" t="s">
        <v>22</v>
      </c>
      <c r="F12" s="29"/>
      <c r="G12" s="31" t="s">
        <v>1</v>
      </c>
      <c r="H12" s="29"/>
      <c r="I12" s="28"/>
      <c r="J12" s="29"/>
      <c r="K12" s="31" t="s">
        <v>2</v>
      </c>
      <c r="L12" s="37"/>
      <c r="M12" s="55"/>
      <c r="N12" s="60"/>
      <c r="O12" s="60"/>
    </row>
    <row r="13" spans="1:18" ht="22.5" x14ac:dyDescent="0.2">
      <c r="A13" s="32" t="s">
        <v>3</v>
      </c>
      <c r="B13" s="53" t="s">
        <v>7</v>
      </c>
      <c r="C13" s="34" t="s">
        <v>4</v>
      </c>
      <c r="D13" s="51"/>
      <c r="E13" s="34" t="s">
        <v>5</v>
      </c>
      <c r="F13" s="35"/>
      <c r="G13" s="33" t="s">
        <v>3</v>
      </c>
      <c r="H13" s="33" t="s">
        <v>7</v>
      </c>
      <c r="I13" s="36" t="s">
        <v>4</v>
      </c>
      <c r="J13" s="29"/>
      <c r="K13" s="33" t="s">
        <v>3</v>
      </c>
      <c r="L13" s="33" t="s">
        <v>7</v>
      </c>
      <c r="M13" s="56" t="s">
        <v>4</v>
      </c>
      <c r="N13" s="59"/>
      <c r="O13" s="59"/>
    </row>
    <row r="14" spans="1:18" x14ac:dyDescent="0.2">
      <c r="A14" s="1">
        <v>1977</v>
      </c>
      <c r="B14" s="110">
        <f>'LAND_HAV - ON_OFF shore'!B12+'LAND_HAV - ON_OFF shore'!E12</f>
        <v>3</v>
      </c>
      <c r="C14" s="110">
        <f>'LAND_HAV - ON_OFF shore'!C12+'LAND_HAV - ON_OFF shore'!F12</f>
        <v>97</v>
      </c>
      <c r="D14" s="3"/>
      <c r="E14" s="3">
        <f>'LAND_HAV - ON_OFF shore'!H12+'LAND_HAV - ON_OFF shore'!I12</f>
        <v>0</v>
      </c>
      <c r="F14" s="3"/>
      <c r="G14" s="1">
        <v>1977</v>
      </c>
      <c r="H14" s="3">
        <f>'LAND_HAV - ON_OFF shore'!L12+'LAND_HAV - ON_OFF shore'!O12</f>
        <v>3</v>
      </c>
      <c r="I14" s="3">
        <f>'LAND_HAV - ON_OFF shore'!M12+'LAND_HAV - ON_OFF shore'!P12</f>
        <v>97</v>
      </c>
      <c r="J14" s="3"/>
      <c r="K14" s="1">
        <v>1977</v>
      </c>
      <c r="L14" s="3">
        <f>'LAND_HAV - ON_OFF shore'!S12+'LAND_HAV - ON_OFF shore'!V12</f>
        <v>0</v>
      </c>
      <c r="M14" s="3">
        <f>'LAND_HAV - ON_OFF shore'!T12+'LAND_HAV - ON_OFF shore'!W12</f>
        <v>0</v>
      </c>
      <c r="N14" s="60"/>
      <c r="O14" s="60"/>
    </row>
    <row r="15" spans="1:18" x14ac:dyDescent="0.2">
      <c r="A15" s="1">
        <v>1978</v>
      </c>
      <c r="B15" s="110">
        <f>'LAND_HAV - ON_OFF shore'!B13+'LAND_HAV - ON_OFF shore'!E13</f>
        <v>12</v>
      </c>
      <c r="C15" s="110">
        <f>'LAND_HAV - ON_OFF shore'!C13+'LAND_HAV - ON_OFF shore'!F13</f>
        <v>802</v>
      </c>
      <c r="D15" s="3"/>
      <c r="E15" s="3">
        <f>'LAND_HAV - ON_OFF shore'!H13+'LAND_HAV - ON_OFF shore'!I13</f>
        <v>120492</v>
      </c>
      <c r="F15" s="3"/>
      <c r="G15" s="1">
        <v>1978</v>
      </c>
      <c r="H15" s="3">
        <f>'LAND_HAV - ON_OFF shore'!L13+'LAND_HAV - ON_OFF shore'!O13</f>
        <v>9</v>
      </c>
      <c r="I15" s="3">
        <f>'LAND_HAV - ON_OFF shore'!M13+'LAND_HAV - ON_OFF shore'!P13</f>
        <v>705</v>
      </c>
      <c r="J15" s="3"/>
      <c r="K15" s="1">
        <v>1978</v>
      </c>
      <c r="L15" s="3">
        <f>'LAND_HAV - ON_OFF shore'!S13+'LAND_HAV - ON_OFF shore'!V13</f>
        <v>0</v>
      </c>
      <c r="M15" s="3">
        <f>'LAND_HAV - ON_OFF shore'!T13+'LAND_HAV - ON_OFF shore'!W13</f>
        <v>0</v>
      </c>
      <c r="N15" s="60"/>
      <c r="O15" s="60"/>
    </row>
    <row r="16" spans="1:18" x14ac:dyDescent="0.2">
      <c r="A16" s="1">
        <v>1979</v>
      </c>
      <c r="B16" s="110">
        <f>'LAND_HAV - ON_OFF shore'!B14+'LAND_HAV - ON_OFF shore'!E14</f>
        <v>22</v>
      </c>
      <c r="C16" s="110">
        <f>'LAND_HAV - ON_OFF shore'!C14+'LAND_HAV - ON_OFF shore'!F14</f>
        <v>1079</v>
      </c>
      <c r="D16" s="3"/>
      <c r="E16" s="3">
        <f>'LAND_HAV - ON_OFF shore'!H14+'LAND_HAV - ON_OFF shore'!I14</f>
        <v>239881</v>
      </c>
      <c r="F16" s="3"/>
      <c r="G16" s="1">
        <v>1979</v>
      </c>
      <c r="H16" s="3">
        <f>'LAND_HAV - ON_OFF shore'!L14+'LAND_HAV - ON_OFF shore'!O14</f>
        <v>10</v>
      </c>
      <c r="I16" s="3">
        <f>'LAND_HAV - ON_OFF shore'!M14+'LAND_HAV - ON_OFF shore'!P14</f>
        <v>277</v>
      </c>
      <c r="J16" s="3"/>
      <c r="K16" s="1">
        <v>1979</v>
      </c>
      <c r="L16" s="3">
        <f>'LAND_HAV - ON_OFF shore'!S14+'LAND_HAV - ON_OFF shore'!V14</f>
        <v>0</v>
      </c>
      <c r="M16" s="3">
        <f>'LAND_HAV - ON_OFF shore'!T14+'LAND_HAV - ON_OFF shore'!W14</f>
        <v>0</v>
      </c>
      <c r="N16" s="60"/>
      <c r="O16" s="60"/>
    </row>
    <row r="17" spans="1:15" x14ac:dyDescent="0.2">
      <c r="A17" s="1">
        <v>1980</v>
      </c>
      <c r="B17" s="110">
        <f>'LAND_HAV - ON_OFF shore'!B15+'LAND_HAV - ON_OFF shore'!E15</f>
        <v>66</v>
      </c>
      <c r="C17" s="110">
        <f>'LAND_HAV - ON_OFF shore'!C15+'LAND_HAV - ON_OFF shore'!F15</f>
        <v>2633</v>
      </c>
      <c r="D17" s="3"/>
      <c r="E17" s="3">
        <f>'LAND_HAV - ON_OFF shore'!H15+'LAND_HAV - ON_OFF shore'!I15</f>
        <v>2235719</v>
      </c>
      <c r="F17" s="3"/>
      <c r="G17" s="1">
        <v>1980</v>
      </c>
      <c r="H17" s="3">
        <f>'LAND_HAV - ON_OFF shore'!L15+'LAND_HAV - ON_OFF shore'!O15</f>
        <v>44</v>
      </c>
      <c r="I17" s="3">
        <f>'LAND_HAV - ON_OFF shore'!M15+'LAND_HAV - ON_OFF shore'!P15</f>
        <v>1554</v>
      </c>
      <c r="J17" s="3"/>
      <c r="K17" s="1">
        <v>1980</v>
      </c>
      <c r="L17" s="3">
        <f>'LAND_HAV - ON_OFF shore'!S15+'LAND_HAV - ON_OFF shore'!V15</f>
        <v>0</v>
      </c>
      <c r="M17" s="3">
        <f>'LAND_HAV - ON_OFF shore'!T15+'LAND_HAV - ON_OFF shore'!W15</f>
        <v>0</v>
      </c>
      <c r="N17" s="60"/>
      <c r="O17" s="60"/>
    </row>
    <row r="18" spans="1:15" x14ac:dyDescent="0.2">
      <c r="A18" s="1">
        <v>1981</v>
      </c>
      <c r="B18" s="110">
        <f>'LAND_HAV - ON_OFF shore'!B16+'LAND_HAV - ON_OFF shore'!E16</f>
        <v>165</v>
      </c>
      <c r="C18" s="110">
        <f>'LAND_HAV - ON_OFF shore'!C16+'LAND_HAV - ON_OFF shore'!F16</f>
        <v>6674</v>
      </c>
      <c r="D18" s="3"/>
      <c r="E18" s="3">
        <f>'LAND_HAV - ON_OFF shore'!H16+'LAND_HAV - ON_OFF shore'!I16</f>
        <v>4606217.2956542997</v>
      </c>
      <c r="F18" s="3"/>
      <c r="G18" s="1">
        <v>1981</v>
      </c>
      <c r="H18" s="3">
        <f>'LAND_HAV - ON_OFF shore'!L16+'LAND_HAV - ON_OFF shore'!O16</f>
        <v>99</v>
      </c>
      <c r="I18" s="3">
        <f>'LAND_HAV - ON_OFF shore'!M16+'LAND_HAV - ON_OFF shore'!P16</f>
        <v>4041</v>
      </c>
      <c r="J18" s="3"/>
      <c r="K18" s="1">
        <v>1981</v>
      </c>
      <c r="L18" s="3">
        <f>'LAND_HAV - ON_OFF shore'!S16+'LAND_HAV - ON_OFF shore'!V16</f>
        <v>0</v>
      </c>
      <c r="M18" s="3">
        <f>'LAND_HAV - ON_OFF shore'!T16+'LAND_HAV - ON_OFF shore'!W16</f>
        <v>0</v>
      </c>
      <c r="N18" s="61"/>
      <c r="O18" s="61"/>
    </row>
    <row r="19" spans="1:15" x14ac:dyDescent="0.2">
      <c r="A19" s="1">
        <v>1982</v>
      </c>
      <c r="B19" s="110">
        <f>'LAND_HAV - ON_OFF shore'!B17+'LAND_HAV - ON_OFF shore'!E17</f>
        <v>259</v>
      </c>
      <c r="C19" s="110">
        <f>'LAND_HAV - ON_OFF shore'!C17+'LAND_HAV - ON_OFF shore'!F17</f>
        <v>10630.5</v>
      </c>
      <c r="D19" s="3"/>
      <c r="E19" s="3">
        <f>'LAND_HAV - ON_OFF shore'!H17+'LAND_HAV - ON_OFF shore'!I17</f>
        <v>11926440.7382813</v>
      </c>
      <c r="F19" s="3"/>
      <c r="G19" s="1">
        <v>1982</v>
      </c>
      <c r="H19" s="3">
        <f>'LAND_HAV - ON_OFF shore'!L17+'LAND_HAV - ON_OFF shore'!O17</f>
        <v>94</v>
      </c>
      <c r="I19" s="3">
        <f>'LAND_HAV - ON_OFF shore'!M17+'LAND_HAV - ON_OFF shore'!P17</f>
        <v>3956.5</v>
      </c>
      <c r="J19" s="3"/>
      <c r="K19" s="1">
        <v>1982</v>
      </c>
      <c r="L19" s="3">
        <f>'LAND_HAV - ON_OFF shore'!S17+'LAND_HAV - ON_OFF shore'!V17</f>
        <v>0</v>
      </c>
      <c r="M19" s="3">
        <f>'LAND_HAV - ON_OFF shore'!T17+'LAND_HAV - ON_OFF shore'!W17</f>
        <v>0</v>
      </c>
      <c r="N19" s="61"/>
      <c r="O19" s="61"/>
    </row>
    <row r="20" spans="1:15" x14ac:dyDescent="0.2">
      <c r="A20" s="1">
        <v>1983</v>
      </c>
      <c r="B20" s="110">
        <f>'LAND_HAV - ON_OFF shore'!B18+'LAND_HAV - ON_OFF shore'!E18</f>
        <v>334</v>
      </c>
      <c r="C20" s="110">
        <f>'LAND_HAV - ON_OFF shore'!C18+'LAND_HAV - ON_OFF shore'!F18</f>
        <v>14287.5</v>
      </c>
      <c r="D20" s="3"/>
      <c r="E20" s="3">
        <f>'LAND_HAV - ON_OFF shore'!H18+'LAND_HAV - ON_OFF shore'!I18</f>
        <v>19305125.340332001</v>
      </c>
      <c r="F20" s="3"/>
      <c r="G20" s="1">
        <v>1983</v>
      </c>
      <c r="H20" s="3">
        <f>'LAND_HAV - ON_OFF shore'!L18+'LAND_HAV - ON_OFF shore'!O18</f>
        <v>75</v>
      </c>
      <c r="I20" s="3">
        <f>'LAND_HAV - ON_OFF shore'!M18+'LAND_HAV - ON_OFF shore'!P18</f>
        <v>3657</v>
      </c>
      <c r="J20" s="3"/>
      <c r="K20" s="1">
        <v>1983</v>
      </c>
      <c r="L20" s="3">
        <f>'LAND_HAV - ON_OFF shore'!S18+'LAND_HAV - ON_OFF shore'!V18</f>
        <v>0</v>
      </c>
      <c r="M20" s="3">
        <f>'LAND_HAV - ON_OFF shore'!T18+'LAND_HAV - ON_OFF shore'!W18</f>
        <v>0</v>
      </c>
      <c r="N20" s="61"/>
      <c r="O20" s="61"/>
    </row>
    <row r="21" spans="1:15" x14ac:dyDescent="0.2">
      <c r="A21" s="1">
        <v>1984</v>
      </c>
      <c r="B21" s="110">
        <f>'LAND_HAV - ON_OFF shore'!B19+'LAND_HAV - ON_OFF shore'!E19</f>
        <v>439</v>
      </c>
      <c r="C21" s="110">
        <f>'LAND_HAV - ON_OFF shore'!C19+'LAND_HAV - ON_OFF shore'!F19</f>
        <v>20015.5</v>
      </c>
      <c r="D21" s="3"/>
      <c r="E21" s="3">
        <f>'LAND_HAV - ON_OFF shore'!H19+'LAND_HAV - ON_OFF shore'!I19</f>
        <v>25640500.621337902</v>
      </c>
      <c r="F21" s="3"/>
      <c r="G21" s="1">
        <v>1984</v>
      </c>
      <c r="H21" s="3">
        <f>'LAND_HAV - ON_OFF shore'!L19+'LAND_HAV - ON_OFF shore'!O19</f>
        <v>105</v>
      </c>
      <c r="I21" s="3">
        <f>'LAND_HAV - ON_OFF shore'!M19+'LAND_HAV - ON_OFF shore'!P19</f>
        <v>5728</v>
      </c>
      <c r="J21" s="3"/>
      <c r="K21" s="1">
        <v>1984</v>
      </c>
      <c r="L21" s="3">
        <f>'LAND_HAV - ON_OFF shore'!S19+'LAND_HAV - ON_OFF shore'!V19</f>
        <v>0</v>
      </c>
      <c r="M21" s="3">
        <f>'LAND_HAV - ON_OFF shore'!T19+'LAND_HAV - ON_OFF shore'!W19</f>
        <v>0</v>
      </c>
      <c r="N21" s="61"/>
      <c r="O21" s="61"/>
    </row>
    <row r="22" spans="1:15" x14ac:dyDescent="0.2">
      <c r="A22" s="1">
        <v>1985</v>
      </c>
      <c r="B22" s="110">
        <f>'LAND_HAV - ON_OFF shore'!B20+'LAND_HAV - ON_OFF shore'!E20</f>
        <v>828</v>
      </c>
      <c r="C22" s="110">
        <f>'LAND_HAV - ON_OFF shore'!C20+'LAND_HAV - ON_OFF shore'!F20</f>
        <v>47138.5</v>
      </c>
      <c r="D22" s="3"/>
      <c r="E22" s="3">
        <f>'LAND_HAV - ON_OFF shore'!H20+'LAND_HAV - ON_OFF shore'!I20</f>
        <v>44083536.824218802</v>
      </c>
      <c r="F22" s="3"/>
      <c r="G22" s="1">
        <v>1985</v>
      </c>
      <c r="H22" s="3">
        <f>'LAND_HAV - ON_OFF shore'!L20+'LAND_HAV - ON_OFF shore'!O20</f>
        <v>389</v>
      </c>
      <c r="I22" s="3">
        <f>'LAND_HAV - ON_OFF shore'!M20+'LAND_HAV - ON_OFF shore'!P20</f>
        <v>27123</v>
      </c>
      <c r="J22" s="3"/>
      <c r="K22" s="1">
        <v>1985</v>
      </c>
      <c r="L22" s="3">
        <f>'LAND_HAV - ON_OFF shore'!S20+'LAND_HAV - ON_OFF shore'!V20</f>
        <v>0</v>
      </c>
      <c r="M22" s="3">
        <f>'LAND_HAV - ON_OFF shore'!T20+'LAND_HAV - ON_OFF shore'!W20</f>
        <v>0</v>
      </c>
      <c r="N22" s="61"/>
      <c r="O22" s="61"/>
    </row>
    <row r="23" spans="1:15" ht="13.9" customHeight="1" x14ac:dyDescent="0.2">
      <c r="A23" s="1">
        <v>1986</v>
      </c>
      <c r="B23" s="110">
        <f>'LAND_HAV - ON_OFF shore'!B21+'LAND_HAV - ON_OFF shore'!E21</f>
        <v>1141</v>
      </c>
      <c r="C23" s="110">
        <f>'LAND_HAV - ON_OFF shore'!C21+'LAND_HAV - ON_OFF shore'!F21</f>
        <v>73033</v>
      </c>
      <c r="D23" s="3"/>
      <c r="E23" s="3">
        <f>'LAND_HAV - ON_OFF shore'!H21+'LAND_HAV - ON_OFF shore'!I21</f>
        <v>103859926.263916</v>
      </c>
      <c r="F23" s="3"/>
      <c r="G23" s="1">
        <v>1986</v>
      </c>
      <c r="H23" s="3">
        <f>'LAND_HAV - ON_OFF shore'!L21+'LAND_HAV - ON_OFF shore'!O21</f>
        <v>313</v>
      </c>
      <c r="I23" s="3">
        <f>'LAND_HAV - ON_OFF shore'!M21+'LAND_HAV - ON_OFF shore'!P21</f>
        <v>25894.5</v>
      </c>
      <c r="J23" s="3"/>
      <c r="K23" s="1">
        <v>1986</v>
      </c>
      <c r="L23" s="3">
        <f>'LAND_HAV - ON_OFF shore'!S21+'LAND_HAV - ON_OFF shore'!V21</f>
        <v>0</v>
      </c>
      <c r="M23" s="3">
        <f>'LAND_HAV - ON_OFF shore'!T21+'LAND_HAV - ON_OFF shore'!W21</f>
        <v>0</v>
      </c>
      <c r="N23" s="61"/>
      <c r="O23" s="61"/>
    </row>
    <row r="24" spans="1:15" x14ac:dyDescent="0.2">
      <c r="A24" s="1">
        <v>1987</v>
      </c>
      <c r="B24" s="110">
        <f>'LAND_HAV - ON_OFF shore'!B22+'LAND_HAV - ON_OFF shore'!E22</f>
        <v>1473</v>
      </c>
      <c r="C24" s="110">
        <f>'LAND_HAV - ON_OFF shore'!C22+'LAND_HAV - ON_OFF shore'!F22</f>
        <v>111967</v>
      </c>
      <c r="D24" s="3"/>
      <c r="E24" s="3">
        <f>'LAND_HAV - ON_OFF shore'!H22+'LAND_HAV - ON_OFF shore'!I22</f>
        <v>153913831.31835899</v>
      </c>
      <c r="F24" s="3"/>
      <c r="G24" s="1">
        <v>1987</v>
      </c>
      <c r="H24" s="3">
        <f>'LAND_HAV - ON_OFF shore'!L22+'LAND_HAV - ON_OFF shore'!O22</f>
        <v>333</v>
      </c>
      <c r="I24" s="3">
        <f>'LAND_HAV - ON_OFF shore'!M22+'LAND_HAV - ON_OFF shore'!P22</f>
        <v>38945</v>
      </c>
      <c r="J24" s="3"/>
      <c r="K24" s="1">
        <v>1987</v>
      </c>
      <c r="L24" s="3">
        <f>'LAND_HAV - ON_OFF shore'!S22+'LAND_HAV - ON_OFF shore'!V22</f>
        <v>1</v>
      </c>
      <c r="M24" s="3">
        <f>'LAND_HAV - ON_OFF shore'!T22+'LAND_HAV - ON_OFF shore'!W22</f>
        <v>11</v>
      </c>
    </row>
    <row r="25" spans="1:15" x14ac:dyDescent="0.2">
      <c r="A25" s="1">
        <v>1988</v>
      </c>
      <c r="B25" s="110">
        <f>'LAND_HAV - ON_OFF shore'!B23+'LAND_HAV - ON_OFF shore'!E23</f>
        <v>1959</v>
      </c>
      <c r="C25" s="110">
        <f>'LAND_HAV - ON_OFF shore'!C23+'LAND_HAV - ON_OFF shore'!F23</f>
        <v>191791.5</v>
      </c>
      <c r="D25" s="3"/>
      <c r="E25" s="3">
        <f>'LAND_HAV - ON_OFF shore'!H23+'LAND_HAV - ON_OFF shore'!I23</f>
        <v>265391725.16796899</v>
      </c>
      <c r="F25" s="3"/>
      <c r="G25" s="1">
        <v>1988</v>
      </c>
      <c r="H25" s="3">
        <f>'LAND_HAV - ON_OFF shore'!L23+'LAND_HAV - ON_OFF shore'!O23</f>
        <v>486</v>
      </c>
      <c r="I25" s="3">
        <f>'LAND_HAV - ON_OFF shore'!M23+'LAND_HAV - ON_OFF shore'!P23</f>
        <v>79824.5</v>
      </c>
      <c r="J25" s="3"/>
      <c r="K25" s="1">
        <v>1988</v>
      </c>
      <c r="L25" s="3">
        <f>'LAND_HAV - ON_OFF shore'!S23+'LAND_HAV - ON_OFF shore'!V23</f>
        <v>0</v>
      </c>
      <c r="M25" s="3">
        <f>'LAND_HAV - ON_OFF shore'!T23+'LAND_HAV - ON_OFF shore'!W23</f>
        <v>0</v>
      </c>
    </row>
    <row r="26" spans="1:15" x14ac:dyDescent="0.2">
      <c r="A26" s="1">
        <v>1989</v>
      </c>
      <c r="B26" s="110">
        <f>'LAND_HAV - ON_OFF shore'!B24+'LAND_HAV - ON_OFF shore'!E24</f>
        <v>2289</v>
      </c>
      <c r="C26" s="110">
        <f>'LAND_HAV - ON_OFF shore'!C24+'LAND_HAV - ON_OFF shore'!F24</f>
        <v>247516.5</v>
      </c>
      <c r="D26" s="3"/>
      <c r="E26" s="3">
        <f>'LAND_HAV - ON_OFF shore'!H24+'LAND_HAV - ON_OFF shore'!I24</f>
        <v>397761130.46093798</v>
      </c>
      <c r="F26" s="3"/>
      <c r="G26" s="1">
        <v>1989</v>
      </c>
      <c r="H26" s="3">
        <f>'LAND_HAV - ON_OFF shore'!L24+'LAND_HAV - ON_OFF shore'!O24</f>
        <v>330</v>
      </c>
      <c r="I26" s="3">
        <f>'LAND_HAV - ON_OFF shore'!M24+'LAND_HAV - ON_OFF shore'!P24</f>
        <v>55725</v>
      </c>
      <c r="J26" s="3"/>
      <c r="K26" s="1">
        <v>1989</v>
      </c>
      <c r="L26" s="3">
        <f>'LAND_HAV - ON_OFF shore'!S24+'LAND_HAV - ON_OFF shore'!V24</f>
        <v>0</v>
      </c>
      <c r="M26" s="3">
        <f>'LAND_HAV - ON_OFF shore'!T24+'LAND_HAV - ON_OFF shore'!W24</f>
        <v>0</v>
      </c>
    </row>
    <row r="27" spans="1:15" x14ac:dyDescent="0.2">
      <c r="A27" s="1">
        <v>1990</v>
      </c>
      <c r="B27" s="110">
        <f>'LAND_HAV - ON_OFF shore'!B25+'LAND_HAV - ON_OFF shore'!E25</f>
        <v>2670</v>
      </c>
      <c r="C27" s="110">
        <f>'LAND_HAV - ON_OFF shore'!C25+'LAND_HAV - ON_OFF shore'!F25</f>
        <v>327082.5</v>
      </c>
      <c r="D27" s="3"/>
      <c r="E27" s="3">
        <f>'LAND_HAV - ON_OFF shore'!H25+'LAND_HAV - ON_OFF shore'!I25</f>
        <v>566947993.52148402</v>
      </c>
      <c r="F27" s="3"/>
      <c r="G27" s="1">
        <v>1990</v>
      </c>
      <c r="H27" s="3">
        <f>'LAND_HAV - ON_OFF shore'!L25+'LAND_HAV - ON_OFF shore'!O25</f>
        <v>381</v>
      </c>
      <c r="I27" s="3">
        <f>'LAND_HAV - ON_OFF shore'!M25+'LAND_HAV - ON_OFF shore'!P25</f>
        <v>79566</v>
      </c>
      <c r="J27" s="3"/>
      <c r="K27" s="1">
        <v>1990</v>
      </c>
      <c r="L27" s="3">
        <f>'LAND_HAV - ON_OFF shore'!S25+'LAND_HAV - ON_OFF shore'!V25</f>
        <v>0</v>
      </c>
      <c r="M27" s="3">
        <f>'LAND_HAV - ON_OFF shore'!T25+'LAND_HAV - ON_OFF shore'!W25</f>
        <v>0</v>
      </c>
    </row>
    <row r="28" spans="1:15" x14ac:dyDescent="0.2">
      <c r="A28" s="1">
        <v>1991</v>
      </c>
      <c r="B28" s="110">
        <f>'LAND_HAV - ON_OFF shore'!B26+'LAND_HAV - ON_OFF shore'!E26</f>
        <v>3010</v>
      </c>
      <c r="C28" s="110">
        <f>'LAND_HAV - ON_OFF shore'!C26+'LAND_HAV - ON_OFF shore'!F26</f>
        <v>392717.5</v>
      </c>
      <c r="D28" s="3"/>
      <c r="E28" s="3">
        <f>'LAND_HAV - ON_OFF shore'!H26+'LAND_HAV - ON_OFF shore'!I26</f>
        <v>683254060.09179699</v>
      </c>
      <c r="F28" s="3"/>
      <c r="G28" s="1">
        <v>1991</v>
      </c>
      <c r="H28" s="3">
        <f>'LAND_HAV - ON_OFF shore'!L26+'LAND_HAV - ON_OFF shore'!O26</f>
        <v>340</v>
      </c>
      <c r="I28" s="3">
        <f>'LAND_HAV - ON_OFF shore'!M26+'LAND_HAV - ON_OFF shore'!P26</f>
        <v>65635</v>
      </c>
      <c r="J28" s="3"/>
      <c r="K28" s="1">
        <v>1991</v>
      </c>
      <c r="L28" s="3">
        <f>'LAND_HAV - ON_OFF shore'!S26+'LAND_HAV - ON_OFF shore'!V26</f>
        <v>0</v>
      </c>
      <c r="M28" s="3">
        <f>'LAND_HAV - ON_OFF shore'!T26+'LAND_HAV - ON_OFF shore'!W26</f>
        <v>0</v>
      </c>
    </row>
    <row r="29" spans="1:15" x14ac:dyDescent="0.2">
      <c r="A29" s="1">
        <v>1992</v>
      </c>
      <c r="B29" s="110">
        <f>'LAND_HAV - ON_OFF shore'!B27+'LAND_HAV - ON_OFF shore'!E27</f>
        <v>3210</v>
      </c>
      <c r="C29" s="110">
        <f>'LAND_HAV - ON_OFF shore'!C27+'LAND_HAV - ON_OFF shore'!F27</f>
        <v>435432.5</v>
      </c>
      <c r="D29" s="3"/>
      <c r="E29" s="3">
        <f>'LAND_HAV - ON_OFF shore'!H27+'LAND_HAV - ON_OFF shore'!I27</f>
        <v>831549408.28906298</v>
      </c>
      <c r="F29" s="3"/>
      <c r="G29" s="1">
        <v>1992</v>
      </c>
      <c r="H29" s="3">
        <f>'LAND_HAV - ON_OFF shore'!L27+'LAND_HAV - ON_OFF shore'!O27</f>
        <v>200</v>
      </c>
      <c r="I29" s="3">
        <f>'LAND_HAV - ON_OFF shore'!M27+'LAND_HAV - ON_OFF shore'!P27</f>
        <v>42715</v>
      </c>
      <c r="J29" s="3"/>
      <c r="K29" s="1">
        <v>1992</v>
      </c>
      <c r="L29" s="3">
        <f>'LAND_HAV - ON_OFF shore'!S27+'LAND_HAV - ON_OFF shore'!V27</f>
        <v>0</v>
      </c>
      <c r="M29" s="3">
        <f>'LAND_HAV - ON_OFF shore'!T27+'LAND_HAV - ON_OFF shore'!W27</f>
        <v>0</v>
      </c>
    </row>
    <row r="30" spans="1:15" x14ac:dyDescent="0.2">
      <c r="A30" s="1">
        <v>1993</v>
      </c>
      <c r="B30" s="110">
        <f>'LAND_HAV - ON_OFF shore'!B28+'LAND_HAV - ON_OFF shore'!E28</f>
        <v>3338</v>
      </c>
      <c r="C30" s="110">
        <f>'LAND_HAV - ON_OFF shore'!C28+'LAND_HAV - ON_OFF shore'!F28</f>
        <v>467302.5</v>
      </c>
      <c r="D30" s="3"/>
      <c r="E30" s="3">
        <f>'LAND_HAV - ON_OFF shore'!H28+'LAND_HAV - ON_OFF shore'!I28</f>
        <v>919299737.53906298</v>
      </c>
      <c r="F30" s="3"/>
      <c r="G30" s="1">
        <v>1993</v>
      </c>
      <c r="H30" s="3">
        <f>'LAND_HAV - ON_OFF shore'!L28+'LAND_HAV - ON_OFF shore'!O28</f>
        <v>128</v>
      </c>
      <c r="I30" s="3">
        <f>'LAND_HAV - ON_OFF shore'!M28+'LAND_HAV - ON_OFF shore'!P28</f>
        <v>31870</v>
      </c>
      <c r="J30" s="3"/>
      <c r="K30" s="1">
        <v>1993</v>
      </c>
      <c r="L30" s="3">
        <f>'LAND_HAV - ON_OFF shore'!S28+'LAND_HAV - ON_OFF shore'!V28</f>
        <v>0</v>
      </c>
      <c r="M30" s="3">
        <f>'LAND_HAV - ON_OFF shore'!T28+'LAND_HAV - ON_OFF shore'!W28</f>
        <v>0</v>
      </c>
    </row>
    <row r="31" spans="1:15" x14ac:dyDescent="0.2">
      <c r="A31" s="1">
        <v>1994</v>
      </c>
      <c r="B31" s="110">
        <f>'LAND_HAV - ON_OFF shore'!B29+'LAND_HAV - ON_OFF shore'!E29</f>
        <v>3482</v>
      </c>
      <c r="C31" s="110">
        <f>'LAND_HAV - ON_OFF shore'!C29+'LAND_HAV - ON_OFF shore'!F29</f>
        <v>520940.5</v>
      </c>
      <c r="D31" s="3"/>
      <c r="E31" s="3">
        <f>'LAND_HAV - ON_OFF shore'!H29+'LAND_HAV - ON_OFF shore'!I29</f>
        <v>1054551582.21875</v>
      </c>
      <c r="F31" s="3"/>
      <c r="G31" s="1">
        <v>1994</v>
      </c>
      <c r="H31" s="3">
        <f>'LAND_HAV - ON_OFF shore'!L29+'LAND_HAV - ON_OFF shore'!O29</f>
        <v>144</v>
      </c>
      <c r="I31" s="3">
        <f>'LAND_HAV - ON_OFF shore'!M29+'LAND_HAV - ON_OFF shore'!P29</f>
        <v>53638</v>
      </c>
      <c r="J31" s="3"/>
      <c r="K31" s="1">
        <v>1994</v>
      </c>
      <c r="L31" s="3">
        <f>'LAND_HAV - ON_OFF shore'!S29+'LAND_HAV - ON_OFF shore'!V29</f>
        <v>0</v>
      </c>
      <c r="M31" s="3">
        <f>'LAND_HAV - ON_OFF shore'!T29+'LAND_HAV - ON_OFF shore'!W29</f>
        <v>0</v>
      </c>
    </row>
    <row r="32" spans="1:15" x14ac:dyDescent="0.2">
      <c r="A32" s="1">
        <v>1995</v>
      </c>
      <c r="B32" s="110">
        <f>'LAND_HAV - ON_OFF shore'!B30+'LAND_HAV - ON_OFF shore'!E30</f>
        <v>3653</v>
      </c>
      <c r="C32" s="110">
        <f>'LAND_HAV - ON_OFF shore'!C30+'LAND_HAV - ON_OFF shore'!F30</f>
        <v>599712</v>
      </c>
      <c r="D32" s="3"/>
      <c r="E32" s="3">
        <f>'LAND_HAV - ON_OFF shore'!H30+'LAND_HAV - ON_OFF shore'!I30</f>
        <v>1088906714.85938</v>
      </c>
      <c r="F32" s="3"/>
      <c r="G32" s="1">
        <v>1995</v>
      </c>
      <c r="H32" s="3">
        <f>'LAND_HAV - ON_OFF shore'!L30+'LAND_HAV - ON_OFF shore'!O30</f>
        <v>171</v>
      </c>
      <c r="I32" s="3">
        <f>'LAND_HAV - ON_OFF shore'!M30+'LAND_HAV - ON_OFF shore'!P30</f>
        <v>78771.5</v>
      </c>
      <c r="J32" s="3"/>
      <c r="K32" s="1">
        <v>1995</v>
      </c>
      <c r="L32" s="3">
        <f>'LAND_HAV - ON_OFF shore'!S30+'LAND_HAV - ON_OFF shore'!V30</f>
        <v>0</v>
      </c>
      <c r="M32" s="3">
        <f>'LAND_HAV - ON_OFF shore'!T30+'LAND_HAV - ON_OFF shore'!W30</f>
        <v>0</v>
      </c>
    </row>
    <row r="33" spans="1:13" x14ac:dyDescent="0.2">
      <c r="A33" s="1">
        <v>1996</v>
      </c>
      <c r="B33" s="110">
        <f>'LAND_HAV - ON_OFF shore'!B31+'LAND_HAV - ON_OFF shore'!E31</f>
        <v>4092</v>
      </c>
      <c r="C33" s="110">
        <f>'LAND_HAV - ON_OFF shore'!C31+'LAND_HAV - ON_OFF shore'!F31</f>
        <v>817801.5</v>
      </c>
      <c r="D33" s="3"/>
      <c r="E33" s="3">
        <f>'LAND_HAV - ON_OFF shore'!H31+'LAND_HAV - ON_OFF shore'!I31</f>
        <v>1189408763.45508</v>
      </c>
      <c r="F33" s="3"/>
      <c r="G33" s="1">
        <v>1996</v>
      </c>
      <c r="H33" s="3">
        <f>'LAND_HAV - ON_OFF shore'!L31+'LAND_HAV - ON_OFF shore'!O31</f>
        <v>439</v>
      </c>
      <c r="I33" s="3">
        <f>'LAND_HAV - ON_OFF shore'!M31+'LAND_HAV - ON_OFF shore'!P31</f>
        <v>218089.5</v>
      </c>
      <c r="J33" s="3"/>
      <c r="K33" s="1">
        <v>1996</v>
      </c>
      <c r="L33" s="3">
        <f>'LAND_HAV - ON_OFF shore'!S31+'LAND_HAV - ON_OFF shore'!V31</f>
        <v>0</v>
      </c>
      <c r="M33" s="3">
        <f>'LAND_HAV - ON_OFF shore'!T31+'LAND_HAV - ON_OFF shore'!W31</f>
        <v>0</v>
      </c>
    </row>
    <row r="34" spans="1:13" x14ac:dyDescent="0.2">
      <c r="A34" s="1">
        <v>1997</v>
      </c>
      <c r="B34" s="110">
        <f>'LAND_HAV - ON_OFF shore'!B32+'LAND_HAV - ON_OFF shore'!E32</f>
        <v>4650</v>
      </c>
      <c r="C34" s="110">
        <f>'LAND_HAV - ON_OFF shore'!C32+'LAND_HAV - ON_OFF shore'!F32</f>
        <v>1122597</v>
      </c>
      <c r="D34" s="3"/>
      <c r="E34" s="3">
        <f>'LAND_HAV - ON_OFF shore'!H32+'LAND_HAV - ON_OFF shore'!I32</f>
        <v>1890533791.5742199</v>
      </c>
      <c r="F34" s="3"/>
      <c r="G34" s="1">
        <v>1997</v>
      </c>
      <c r="H34" s="3">
        <f>'LAND_HAV - ON_OFF shore'!L32+'LAND_HAV - ON_OFF shore'!O32</f>
        <v>559</v>
      </c>
      <c r="I34" s="3">
        <f>'LAND_HAV - ON_OFF shore'!M32+'LAND_HAV - ON_OFF shore'!P32</f>
        <v>304817.5</v>
      </c>
      <c r="J34" s="3"/>
      <c r="K34" s="1">
        <v>1997</v>
      </c>
      <c r="L34" s="3">
        <f>'LAND_HAV - ON_OFF shore'!S32+'LAND_HAV - ON_OFF shore'!V32</f>
        <v>1</v>
      </c>
      <c r="M34" s="3">
        <f>'LAND_HAV - ON_OFF shore'!T32+'LAND_HAV - ON_OFF shore'!W32</f>
        <v>22</v>
      </c>
    </row>
    <row r="35" spans="1:13" x14ac:dyDescent="0.2">
      <c r="A35" s="1">
        <v>1998</v>
      </c>
      <c r="B35" s="110">
        <f>'LAND_HAV - ON_OFF shore'!B33+'LAND_HAV - ON_OFF shore'!E33</f>
        <v>5142</v>
      </c>
      <c r="C35" s="110">
        <f>'LAND_HAV - ON_OFF shore'!C33+'LAND_HAV - ON_OFF shore'!F33</f>
        <v>1438526</v>
      </c>
      <c r="D35" s="3"/>
      <c r="E35" s="3">
        <f>'LAND_HAV - ON_OFF shore'!H33+'LAND_HAV - ON_OFF shore'!I33</f>
        <v>2762065021.31885</v>
      </c>
      <c r="F35" s="3"/>
      <c r="G35" s="1">
        <v>1998</v>
      </c>
      <c r="H35" s="3">
        <f>'LAND_HAV - ON_OFF shore'!L33+'LAND_HAV - ON_OFF shore'!O33</f>
        <v>496</v>
      </c>
      <c r="I35" s="3">
        <f>'LAND_HAV - ON_OFF shore'!M33+'LAND_HAV - ON_OFF shore'!P33</f>
        <v>316049.5</v>
      </c>
      <c r="J35" s="3"/>
      <c r="K35" s="1">
        <v>1998</v>
      </c>
      <c r="L35" s="3">
        <f>'LAND_HAV - ON_OFF shore'!S33+'LAND_HAV - ON_OFF shore'!V33</f>
        <v>4</v>
      </c>
      <c r="M35" s="3">
        <f>'LAND_HAV - ON_OFF shore'!T33+'LAND_HAV - ON_OFF shore'!W33</f>
        <v>120.5</v>
      </c>
    </row>
    <row r="36" spans="1:13" x14ac:dyDescent="0.2">
      <c r="A36" s="1">
        <v>1999</v>
      </c>
      <c r="B36" s="110">
        <f>'LAND_HAV - ON_OFF shore'!B34+'LAND_HAV - ON_OFF shore'!E34</f>
        <v>5589</v>
      </c>
      <c r="C36" s="110">
        <f>'LAND_HAV - ON_OFF shore'!C34+'LAND_HAV - ON_OFF shore'!F34</f>
        <v>1759228.5</v>
      </c>
      <c r="D36" s="3"/>
      <c r="E36" s="3">
        <f>'LAND_HAV - ON_OFF shore'!H34+'LAND_HAV - ON_OFF shore'!I34</f>
        <v>3001115972.8671899</v>
      </c>
      <c r="F36" s="3"/>
      <c r="G36" s="1">
        <v>1999</v>
      </c>
      <c r="H36" s="3">
        <f>'LAND_HAV - ON_OFF shore'!L34+'LAND_HAV - ON_OFF shore'!O34</f>
        <v>478</v>
      </c>
      <c r="I36" s="3">
        <f>'LAND_HAV - ON_OFF shore'!M34+'LAND_HAV - ON_OFF shore'!P34</f>
        <v>326243.5</v>
      </c>
      <c r="J36" s="3"/>
      <c r="K36" s="1">
        <v>1999</v>
      </c>
      <c r="L36" s="3">
        <f>'LAND_HAV - ON_OFF shore'!S34+'LAND_HAV - ON_OFF shore'!V34</f>
        <v>31</v>
      </c>
      <c r="M36" s="3">
        <f>'LAND_HAV - ON_OFF shore'!T34+'LAND_HAV - ON_OFF shore'!W34</f>
        <v>5541</v>
      </c>
    </row>
    <row r="37" spans="1:13" x14ac:dyDescent="0.2">
      <c r="A37" s="1">
        <v>2000</v>
      </c>
      <c r="B37" s="110">
        <f>'LAND_HAV - ON_OFF shore'!B35+'LAND_HAV - ON_OFF shore'!E35</f>
        <v>6253</v>
      </c>
      <c r="C37" s="110">
        <f>'LAND_HAV - ON_OFF shore'!C35+'LAND_HAV - ON_OFF shore'!F35</f>
        <v>2389355</v>
      </c>
      <c r="D37" s="3"/>
      <c r="E37" s="3">
        <f>'LAND_HAV - ON_OFF shore'!H35+'LAND_HAV - ON_OFF shore'!I35</f>
        <v>4215383466.4785199</v>
      </c>
      <c r="F37" s="3"/>
      <c r="G37" s="1">
        <v>2000</v>
      </c>
      <c r="H37" s="3">
        <f>'LAND_HAV - ON_OFF shore'!L35+'LAND_HAV - ON_OFF shore'!O35</f>
        <v>745</v>
      </c>
      <c r="I37" s="3">
        <f>'LAND_HAV - ON_OFF shore'!M35+'LAND_HAV - ON_OFF shore'!P35</f>
        <v>638696.5</v>
      </c>
      <c r="J37" s="3"/>
      <c r="K37" s="1">
        <v>2000</v>
      </c>
      <c r="L37" s="3">
        <f>'LAND_HAV - ON_OFF shore'!S35+'LAND_HAV - ON_OFF shore'!V35</f>
        <v>81</v>
      </c>
      <c r="M37" s="3">
        <f>'LAND_HAV - ON_OFF shore'!T35+'LAND_HAV - ON_OFF shore'!W35</f>
        <v>8570</v>
      </c>
    </row>
    <row r="38" spans="1:13" x14ac:dyDescent="0.2">
      <c r="A38" s="1">
        <v>2001</v>
      </c>
      <c r="B38" s="110">
        <f>'LAND_HAV - ON_OFF shore'!B36+'LAND_HAV - ON_OFF shore'!E36</f>
        <v>6310</v>
      </c>
      <c r="C38" s="110">
        <f>'LAND_HAV - ON_OFF shore'!C36+'LAND_HAV - ON_OFF shore'!F36</f>
        <v>2500133.5</v>
      </c>
      <c r="D38" s="3"/>
      <c r="E38" s="3">
        <f>'LAND_HAV - ON_OFF shore'!H36+'LAND_HAV - ON_OFF shore'!I36</f>
        <v>4311792407.8085794</v>
      </c>
      <c r="F38" s="3"/>
      <c r="G38" s="1">
        <v>2001</v>
      </c>
      <c r="H38" s="3">
        <f>'LAND_HAV - ON_OFF shore'!L36+'LAND_HAV - ON_OFF shore'!O36</f>
        <v>136</v>
      </c>
      <c r="I38" s="3">
        <f>'LAND_HAV - ON_OFF shore'!M36+'LAND_HAV - ON_OFF shore'!P36</f>
        <v>116089</v>
      </c>
      <c r="J38" s="3"/>
      <c r="K38" s="1">
        <v>2001</v>
      </c>
      <c r="L38" s="3">
        <f>'LAND_HAV - ON_OFF shore'!S36+'LAND_HAV - ON_OFF shore'!V36</f>
        <v>79</v>
      </c>
      <c r="M38" s="3">
        <f>'LAND_HAV - ON_OFF shore'!T36+'LAND_HAV - ON_OFF shore'!W36</f>
        <v>5310.5</v>
      </c>
    </row>
    <row r="39" spans="1:13" x14ac:dyDescent="0.2">
      <c r="A39" s="1">
        <v>2002</v>
      </c>
      <c r="B39" s="110">
        <f>'LAND_HAV - ON_OFF shore'!B37+'LAND_HAV - ON_OFF shore'!E37</f>
        <v>5453</v>
      </c>
      <c r="C39" s="110">
        <f>'LAND_HAV - ON_OFF shore'!C37+'LAND_HAV - ON_OFF shore'!F37</f>
        <v>2894141</v>
      </c>
      <c r="D39" s="3"/>
      <c r="E39" s="3">
        <f>'LAND_HAV - ON_OFF shore'!H37+'LAND_HAV - ON_OFF shore'!I37</f>
        <v>4857456742.3710308</v>
      </c>
      <c r="F39" s="3"/>
      <c r="G39" s="1">
        <v>2002</v>
      </c>
      <c r="H39" s="3">
        <f>'LAND_HAV - ON_OFF shore'!L37+'LAND_HAV - ON_OFF shore'!O37</f>
        <v>369</v>
      </c>
      <c r="I39" s="3">
        <f>'LAND_HAV - ON_OFF shore'!M37+'LAND_HAV - ON_OFF shore'!P37</f>
        <v>504368.5</v>
      </c>
      <c r="J39" s="3"/>
      <c r="K39" s="1">
        <v>2002</v>
      </c>
      <c r="L39" s="3">
        <f>'LAND_HAV - ON_OFF shore'!S37+'LAND_HAV - ON_OFF shore'!V37</f>
        <v>1226</v>
      </c>
      <c r="M39" s="3">
        <f>'LAND_HAV - ON_OFF shore'!T37+'LAND_HAV - ON_OFF shore'!W37</f>
        <v>110361</v>
      </c>
    </row>
    <row r="40" spans="1:13" x14ac:dyDescent="0.2">
      <c r="A40" s="1">
        <v>2003</v>
      </c>
      <c r="B40" s="110">
        <f>'LAND_HAV - ON_OFF shore'!B38+'LAND_HAV - ON_OFF shore'!E38</f>
        <v>5394</v>
      </c>
      <c r="C40" s="110">
        <f>'LAND_HAV - ON_OFF shore'!C38+'LAND_HAV - ON_OFF shore'!F38</f>
        <v>3121220</v>
      </c>
      <c r="D40" s="3"/>
      <c r="E40" s="3">
        <f>'LAND_HAV - ON_OFF shore'!H38+'LAND_HAV - ON_OFF shore'!I38</f>
        <v>5559746325.7576637</v>
      </c>
      <c r="F40" s="3"/>
      <c r="G40" s="1">
        <v>2003</v>
      </c>
      <c r="H40" s="3">
        <f>'LAND_HAV - ON_OFF shore'!L38+'LAND_HAV - ON_OFF shore'!O38</f>
        <v>127</v>
      </c>
      <c r="I40" s="3">
        <f>'LAND_HAV - ON_OFF shore'!M38+'LAND_HAV - ON_OFF shore'!P38</f>
        <v>249325</v>
      </c>
      <c r="J40" s="3"/>
      <c r="K40" s="1">
        <v>2003</v>
      </c>
      <c r="L40" s="3">
        <f>'LAND_HAV - ON_OFF shore'!S38+'LAND_HAV - ON_OFF shore'!V38</f>
        <v>186</v>
      </c>
      <c r="M40" s="3">
        <f>'LAND_HAV - ON_OFF shore'!T38+'LAND_HAV - ON_OFF shore'!W38</f>
        <v>22246</v>
      </c>
    </row>
    <row r="41" spans="1:13" x14ac:dyDescent="0.2">
      <c r="A41" s="1">
        <v>2004</v>
      </c>
      <c r="B41" s="110">
        <f>'LAND_HAV - ON_OFF shore'!B39+'LAND_HAV - ON_OFF shore'!E39</f>
        <v>5398</v>
      </c>
      <c r="C41" s="110">
        <f>'LAND_HAV - ON_OFF shore'!C39+'LAND_HAV - ON_OFF shore'!F39</f>
        <v>3123205</v>
      </c>
      <c r="D41" s="3"/>
      <c r="E41" s="3">
        <f>'LAND_HAV - ON_OFF shore'!H39+'LAND_HAV - ON_OFF shore'!I39</f>
        <v>6579375793.5040197</v>
      </c>
      <c r="F41" s="3"/>
      <c r="G41" s="1">
        <v>2004</v>
      </c>
      <c r="H41" s="3">
        <f>'LAND_HAV - ON_OFF shore'!L39+'LAND_HAV - ON_OFF shore'!O39</f>
        <v>10</v>
      </c>
      <c r="I41" s="3">
        <f>'LAND_HAV - ON_OFF shore'!M39+'LAND_HAV - ON_OFF shore'!P39</f>
        <v>9308</v>
      </c>
      <c r="J41" s="3"/>
      <c r="K41" s="1">
        <v>2004</v>
      </c>
      <c r="L41" s="3">
        <f>'LAND_HAV - ON_OFF shore'!S39+'LAND_HAV - ON_OFF shore'!V39</f>
        <v>6</v>
      </c>
      <c r="M41" s="3">
        <f>'LAND_HAV - ON_OFF shore'!T39+'LAND_HAV - ON_OFF shore'!W39</f>
        <v>7323</v>
      </c>
    </row>
    <row r="42" spans="1:13" x14ac:dyDescent="0.2">
      <c r="A42" s="1">
        <v>2005</v>
      </c>
      <c r="B42" s="110">
        <f>'LAND_HAV - ON_OFF shore'!B40+'LAND_HAV - ON_OFF shore'!E40</f>
        <v>5289</v>
      </c>
      <c r="C42" s="110">
        <f>'LAND_HAV - ON_OFF shore'!C40+'LAND_HAV - ON_OFF shore'!F40</f>
        <v>3127286.5</v>
      </c>
      <c r="D42" s="3"/>
      <c r="E42" s="3">
        <f>'LAND_HAV - ON_OFF shore'!H40+'LAND_HAV - ON_OFF shore'!I40</f>
        <v>6612164109.8011198</v>
      </c>
      <c r="F42" s="1"/>
      <c r="G42" s="1">
        <v>2005</v>
      </c>
      <c r="H42" s="3">
        <f>'LAND_HAV - ON_OFF shore'!L40+'LAND_HAV - ON_OFF shore'!O40</f>
        <v>19</v>
      </c>
      <c r="I42" s="3">
        <f>'LAND_HAV - ON_OFF shore'!M40+'LAND_HAV - ON_OFF shore'!P40</f>
        <v>22199</v>
      </c>
      <c r="J42" s="3"/>
      <c r="K42" s="2">
        <v>2005</v>
      </c>
      <c r="L42" s="3">
        <f>'LAND_HAV - ON_OFF shore'!S40+'LAND_HAV - ON_OFF shore'!V40</f>
        <v>128</v>
      </c>
      <c r="M42" s="3">
        <f>'LAND_HAV - ON_OFF shore'!T40+'LAND_HAV - ON_OFF shore'!W40</f>
        <v>18117.5</v>
      </c>
    </row>
    <row r="43" spans="1:13" x14ac:dyDescent="0.2">
      <c r="A43" s="1">
        <v>2006</v>
      </c>
      <c r="B43" s="110">
        <f>'LAND_HAV - ON_OFF shore'!B41+'LAND_HAV - ON_OFF shore'!E41</f>
        <v>5272</v>
      </c>
      <c r="C43" s="110">
        <f>'LAND_HAV - ON_OFF shore'!C41+'LAND_HAV - ON_OFF shore'!F41</f>
        <v>3135168.5</v>
      </c>
      <c r="D43" s="3"/>
      <c r="E43" s="3">
        <f>'LAND_HAV - ON_OFF shore'!H41+'LAND_HAV - ON_OFF shore'!I41</f>
        <v>6105128630.2053194</v>
      </c>
      <c r="F43" s="3"/>
      <c r="G43" s="1">
        <v>2006</v>
      </c>
      <c r="H43" s="3">
        <f>'LAND_HAV - ON_OFF shore'!L41+'LAND_HAV - ON_OFF shore'!O41</f>
        <v>10</v>
      </c>
      <c r="I43" s="3">
        <f>'LAND_HAV - ON_OFF shore'!M41+'LAND_HAV - ON_OFF shore'!P41</f>
        <v>11583</v>
      </c>
      <c r="J43" s="3"/>
      <c r="K43" s="2">
        <v>2006</v>
      </c>
      <c r="L43" s="3">
        <f>'LAND_HAV - ON_OFF shore'!S41+'LAND_HAV - ON_OFF shore'!V41</f>
        <v>27</v>
      </c>
      <c r="M43" s="3">
        <f>'LAND_HAV - ON_OFF shore'!T41+'LAND_HAV - ON_OFF shore'!W41</f>
        <v>3701</v>
      </c>
    </row>
    <row r="44" spans="1:13" x14ac:dyDescent="0.2">
      <c r="A44" s="1">
        <v>2007</v>
      </c>
      <c r="B44" s="110">
        <f>'LAND_HAV - ON_OFF shore'!B42+'LAND_HAV - ON_OFF shore'!E42</f>
        <v>5220</v>
      </c>
      <c r="C44" s="110">
        <f>'LAND_HAV - ON_OFF shore'!C42+'LAND_HAV - ON_OFF shore'!F42</f>
        <v>3123687.5</v>
      </c>
      <c r="D44" s="3"/>
      <c r="E44" s="3">
        <f>'LAND_HAV - ON_OFF shore'!H42+'LAND_HAV - ON_OFF shore'!I42</f>
        <v>7137844902.3088198</v>
      </c>
      <c r="F44" s="3"/>
      <c r="G44" s="1">
        <v>2007</v>
      </c>
      <c r="H44" s="3">
        <f>'LAND_HAV - ON_OFF shore'!L42+'LAND_HAV - ON_OFF shore'!O42</f>
        <v>14</v>
      </c>
      <c r="I44" s="3">
        <f>'LAND_HAV - ON_OFF shore'!M42+'LAND_HAV - ON_OFF shore'!P42</f>
        <v>2843</v>
      </c>
      <c r="J44" s="3"/>
      <c r="K44" s="2">
        <v>2007</v>
      </c>
      <c r="L44" s="3">
        <f>'LAND_HAV - ON_OFF shore'!S42+'LAND_HAV - ON_OFF shore'!V42</f>
        <v>66</v>
      </c>
      <c r="M44" s="3">
        <f>'LAND_HAV - ON_OFF shore'!T42+'LAND_HAV - ON_OFF shore'!W42</f>
        <v>14324</v>
      </c>
    </row>
    <row r="45" spans="1:13" x14ac:dyDescent="0.2">
      <c r="A45" s="1">
        <v>2008</v>
      </c>
      <c r="B45" s="110">
        <f>'LAND_HAV - ON_OFF shore'!B43+'LAND_HAV - ON_OFF shore'!E43</f>
        <v>5111</v>
      </c>
      <c r="C45" s="110">
        <f>'LAND_HAV - ON_OFF shore'!C43+'LAND_HAV - ON_OFF shore'!F43</f>
        <v>3162719.5</v>
      </c>
      <c r="D45" s="3"/>
      <c r="E45" s="3">
        <f>'LAND_HAV - ON_OFF shore'!H43+'LAND_HAV - ON_OFF shore'!I43</f>
        <v>6975143347.6038599</v>
      </c>
      <c r="F45" s="3"/>
      <c r="G45" s="1">
        <v>2008</v>
      </c>
      <c r="H45" s="3">
        <f>'LAND_HAV - ON_OFF shore'!L43+'LAND_HAV - ON_OFF shore'!O43</f>
        <v>54</v>
      </c>
      <c r="I45" s="3">
        <f>'LAND_HAV - ON_OFF shore'!M43+'LAND_HAV - ON_OFF shore'!P43</f>
        <v>77585</v>
      </c>
      <c r="J45" s="3"/>
      <c r="K45" s="2">
        <v>2008</v>
      </c>
      <c r="L45" s="3">
        <f>'LAND_HAV - ON_OFF shore'!S43+'LAND_HAV - ON_OFF shore'!V43</f>
        <v>163</v>
      </c>
      <c r="M45" s="3">
        <f>'LAND_HAV - ON_OFF shore'!T43+'LAND_HAV - ON_OFF shore'!W43</f>
        <v>38553</v>
      </c>
    </row>
    <row r="46" spans="1:13" x14ac:dyDescent="0.2">
      <c r="A46" s="1">
        <v>2009</v>
      </c>
      <c r="B46" s="110">
        <f>'LAND_HAV - ON_OFF shore'!B44+'LAND_HAV - ON_OFF shore'!E44</f>
        <v>5117</v>
      </c>
      <c r="C46" s="110">
        <f>'LAND_HAV - ON_OFF shore'!C44+'LAND_HAV - ON_OFF shore'!F44</f>
        <v>3481936.8</v>
      </c>
      <c r="D46" s="3"/>
      <c r="E46" s="3">
        <f>'LAND_HAV - ON_OFF shore'!H44+'LAND_HAV - ON_OFF shore'!I44</f>
        <v>6715803754.0710402</v>
      </c>
      <c r="F46" s="3"/>
      <c r="G46" s="1">
        <v>2009</v>
      </c>
      <c r="H46" s="3">
        <f>'LAND_HAV - ON_OFF shore'!L44+'LAND_HAV - ON_OFF shore'!O44</f>
        <v>165</v>
      </c>
      <c r="I46" s="3">
        <f>'LAND_HAV - ON_OFF shore'!M44+'LAND_HAV - ON_OFF shore'!P44</f>
        <v>353681.3</v>
      </c>
      <c r="J46" s="3"/>
      <c r="K46" s="2">
        <v>2009</v>
      </c>
      <c r="L46" s="3">
        <f>'LAND_HAV - ON_OFF shore'!S44+'LAND_HAV - ON_OFF shore'!V44</f>
        <v>159</v>
      </c>
      <c r="M46" s="3">
        <f>'LAND_HAV - ON_OFF shore'!T44+'LAND_HAV - ON_OFF shore'!W44</f>
        <v>34464</v>
      </c>
    </row>
    <row r="47" spans="1:13" x14ac:dyDescent="0.2">
      <c r="A47" s="1">
        <v>2010</v>
      </c>
      <c r="B47" s="110">
        <f>'LAND_HAV - ON_OFF shore'!B45+'LAND_HAV - ON_OFF shore'!E45</f>
        <v>5060</v>
      </c>
      <c r="C47" s="110">
        <f>'LAND_HAV - ON_OFF shore'!C45+'LAND_HAV - ON_OFF shore'!F45</f>
        <v>3801802.9</v>
      </c>
      <c r="D47" s="3"/>
      <c r="E47" s="3">
        <f>'LAND_HAV - ON_OFF shore'!H45+'LAND_HAV - ON_OFF shore'!I45</f>
        <v>7855912150.6896801</v>
      </c>
      <c r="F47" s="3"/>
      <c r="G47" s="1">
        <v>2010</v>
      </c>
      <c r="H47" s="3">
        <f>'LAND_HAV - ON_OFF shore'!L45+'LAND_HAV - ON_OFF shore'!O45</f>
        <v>188</v>
      </c>
      <c r="I47" s="3">
        <f>'LAND_HAV - ON_OFF shore'!M45+'LAND_HAV - ON_OFF shore'!P45</f>
        <v>364280.1</v>
      </c>
      <c r="J47" s="3"/>
      <c r="K47" s="2">
        <v>2010</v>
      </c>
      <c r="L47" s="3">
        <f>'LAND_HAV - ON_OFF shore'!S45+'LAND_HAV - ON_OFF shore'!V45</f>
        <v>245</v>
      </c>
      <c r="M47" s="3">
        <f>'LAND_HAV - ON_OFF shore'!T45+'LAND_HAV - ON_OFF shore'!W45</f>
        <v>44414</v>
      </c>
    </row>
    <row r="48" spans="1:13" x14ac:dyDescent="0.2">
      <c r="A48" s="1">
        <v>2011</v>
      </c>
      <c r="B48" s="110">
        <f>'LAND_HAV - ON_OFF shore'!B46+'LAND_HAV - ON_OFF shore'!E46</f>
        <v>5179</v>
      </c>
      <c r="C48" s="110">
        <f>'LAND_HAV - ON_OFF shore'!C46+'LAND_HAV - ON_OFF shore'!F46</f>
        <v>3953229.4</v>
      </c>
      <c r="D48" s="3"/>
      <c r="E48" s="3">
        <f>'LAND_HAV - ON_OFF shore'!H46+'LAND_HAV - ON_OFF shore'!I46</f>
        <v>9793327028.2547302</v>
      </c>
      <c r="F48" s="3"/>
      <c r="G48" s="1">
        <v>2011</v>
      </c>
      <c r="H48" s="3">
        <f>'LAND_HAV - ON_OFF shore'!L46+'LAND_HAV - ON_OFF shore'!O46</f>
        <v>281</v>
      </c>
      <c r="I48" s="3">
        <f>'LAND_HAV - ON_OFF shore'!M46+'LAND_HAV - ON_OFF shore'!P46</f>
        <v>207387.5</v>
      </c>
      <c r="J48" s="3"/>
      <c r="K48" s="2">
        <v>2011</v>
      </c>
      <c r="L48" s="3">
        <f>'LAND_HAV - ON_OFF shore'!S46+'LAND_HAV - ON_OFF shore'!V46</f>
        <v>162</v>
      </c>
      <c r="M48" s="3">
        <f>'LAND_HAV - ON_OFF shore'!T46+'LAND_HAV - ON_OFF shore'!W46</f>
        <v>55961</v>
      </c>
    </row>
    <row r="49" spans="1:15" x14ac:dyDescent="0.2">
      <c r="A49" s="1">
        <v>2012</v>
      </c>
      <c r="B49" s="110">
        <f>'LAND_HAV - ON_OFF shore'!B47+'LAND_HAV - ON_OFF shore'!E47</f>
        <v>5628</v>
      </c>
      <c r="C49" s="110">
        <f>'LAND_HAV - ON_OFF shore'!C47+'LAND_HAV - ON_OFF shore'!F47</f>
        <v>4165464.4000000004</v>
      </c>
      <c r="D49" s="49"/>
      <c r="E49" s="3">
        <f>'LAND_HAV - ON_OFF shore'!H47+'LAND_HAV - ON_OFF shore'!I47</f>
        <v>10251076727.11224</v>
      </c>
      <c r="F49" s="3"/>
      <c r="G49" s="1">
        <v>2012</v>
      </c>
      <c r="H49" s="3">
        <f>'LAND_HAV - ON_OFF shore'!L47+'LAND_HAV - ON_OFF shore'!O47</f>
        <v>496</v>
      </c>
      <c r="I49" s="3">
        <f>'LAND_HAV - ON_OFF shore'!M47+'LAND_HAV - ON_OFF shore'!P47</f>
        <v>226323.30000000008</v>
      </c>
      <c r="J49" s="3"/>
      <c r="K49" s="2">
        <v>2012</v>
      </c>
      <c r="L49" s="3">
        <f>'LAND_HAV - ON_OFF shore'!S47+'LAND_HAV - ON_OFF shore'!V47</f>
        <v>47</v>
      </c>
      <c r="M49" s="3">
        <f>'LAND_HAV - ON_OFF shore'!T47+'LAND_HAV - ON_OFF shore'!W47</f>
        <v>14088.3</v>
      </c>
    </row>
    <row r="50" spans="1:15" x14ac:dyDescent="0.2">
      <c r="A50" s="1">
        <v>2013</v>
      </c>
      <c r="B50" s="110">
        <f>'LAND_HAV - ON_OFF shore'!B48+'LAND_HAV - ON_OFF shore'!E48</f>
        <v>5961</v>
      </c>
      <c r="C50" s="110">
        <f>'LAND_HAV - ON_OFF shore'!C48+'LAND_HAV - ON_OFF shore'!F48</f>
        <v>4823001</v>
      </c>
      <c r="D50" s="49"/>
      <c r="E50" s="3">
        <f>'LAND_HAV - ON_OFF shore'!H48+'LAND_HAV - ON_OFF shore'!I48</f>
        <v>11128531475.95999</v>
      </c>
      <c r="F50" s="3"/>
      <c r="G50" s="1">
        <v>2013</v>
      </c>
      <c r="H50" s="3">
        <f>'LAND_HAV - ON_OFF shore'!L48+'LAND_HAV - ON_OFF shore'!O48</f>
        <v>392</v>
      </c>
      <c r="I50" s="3">
        <f>'LAND_HAV - ON_OFF shore'!M48+'LAND_HAV - ON_OFF shore'!P48</f>
        <v>705184.1</v>
      </c>
      <c r="J50" s="3"/>
      <c r="K50" s="2">
        <v>2013</v>
      </c>
      <c r="L50" s="3">
        <f>'LAND_HAV - ON_OFF shore'!S48+'LAND_HAV - ON_OFF shore'!V48</f>
        <v>59</v>
      </c>
      <c r="M50" s="3">
        <f>'LAND_HAV - ON_OFF shore'!T48+'LAND_HAV - ON_OFF shore'!W48</f>
        <v>47647.5</v>
      </c>
    </row>
    <row r="51" spans="1:15" x14ac:dyDescent="0.2">
      <c r="A51" s="1">
        <v>2014</v>
      </c>
      <c r="B51" s="110">
        <f>'LAND_HAV - ON_OFF shore'!B49+'LAND_HAV - ON_OFF shore'!E49</f>
        <v>6013</v>
      </c>
      <c r="C51" s="110">
        <f>'LAND_HAV - ON_OFF shore'!C49+'LAND_HAV - ON_OFF shore'!F49</f>
        <v>4890487.4000000004</v>
      </c>
      <c r="D51" s="49"/>
      <c r="E51" s="3">
        <f>'LAND_HAV - ON_OFF shore'!H49+'LAND_HAV - ON_OFF shore'!I49</f>
        <v>13076524043.1604</v>
      </c>
      <c r="F51" s="3"/>
      <c r="G51" s="1">
        <v>2014</v>
      </c>
      <c r="H51" s="3">
        <f>'LAND_HAV - ON_OFF shore'!L49+'LAND_HAV - ON_OFF shore'!O49</f>
        <v>156</v>
      </c>
      <c r="I51" s="3">
        <f>'LAND_HAV - ON_OFF shore'!M49+'LAND_HAV - ON_OFF shore'!P49</f>
        <v>106582.5</v>
      </c>
      <c r="J51" s="3"/>
      <c r="K51" s="2">
        <v>2014</v>
      </c>
      <c r="L51" s="3">
        <f>'LAND_HAV - ON_OFF shore'!S49+'LAND_HAV - ON_OFF shore'!V49</f>
        <v>104</v>
      </c>
      <c r="M51" s="3">
        <f>'LAND_HAV - ON_OFF shore'!T49+'LAND_HAV - ON_OFF shore'!W49</f>
        <v>39096.100000000006</v>
      </c>
    </row>
    <row r="52" spans="1:15" x14ac:dyDescent="0.2">
      <c r="A52" s="1">
        <v>2015</v>
      </c>
      <c r="B52" s="110">
        <f>'LAND_HAV - ON_OFF shore'!B50+'LAND_HAV - ON_OFF shore'!E50</f>
        <v>6500</v>
      </c>
      <c r="C52" s="110">
        <f>'LAND_HAV - ON_OFF shore'!C50+'LAND_HAV - ON_OFF shore'!F50</f>
        <v>5080878.4000000004</v>
      </c>
      <c r="D52" s="49"/>
      <c r="E52" s="3">
        <f>'LAND_HAV - ON_OFF shore'!H50+'LAND_HAV - ON_OFF shore'!I50</f>
        <v>14126138715.73473</v>
      </c>
      <c r="F52" s="3"/>
      <c r="G52" s="1">
        <v>2015</v>
      </c>
      <c r="H52" s="3">
        <f>'LAND_HAV - ON_OFF shore'!L50+'LAND_HAV - ON_OFF shore'!O50</f>
        <v>630</v>
      </c>
      <c r="I52" s="3">
        <f>'LAND_HAV - ON_OFF shore'!M50+'LAND_HAV - ON_OFF shore'!P50</f>
        <v>240516</v>
      </c>
      <c r="J52" s="3"/>
      <c r="K52" s="2">
        <v>2015</v>
      </c>
      <c r="L52" s="3">
        <f>'LAND_HAV - ON_OFF shore'!S50+'LAND_HAV - ON_OFF shore'!V50</f>
        <v>143</v>
      </c>
      <c r="M52" s="3">
        <f>'LAND_HAV - ON_OFF shore'!T50+'LAND_HAV - ON_OFF shore'!W50</f>
        <v>50125</v>
      </c>
    </row>
    <row r="53" spans="1:15" ht="13.15" customHeight="1" x14ac:dyDescent="0.2">
      <c r="A53" s="1">
        <v>2016</v>
      </c>
      <c r="B53" s="110">
        <f>'LAND_HAV - ON_OFF shore'!B51+'LAND_HAV - ON_OFF shore'!E51</f>
        <v>6825</v>
      </c>
      <c r="C53" s="110">
        <f>'LAND_HAV - ON_OFF shore'!C51+'LAND_HAV - ON_OFF shore'!F51</f>
        <v>5249464.4000000004</v>
      </c>
      <c r="D53" s="3"/>
      <c r="E53" s="3">
        <f>'LAND_HAV - ON_OFF shore'!H51+'LAND_HAV - ON_OFF shore'!I51</f>
        <v>12771094448.557859</v>
      </c>
      <c r="F53" s="3"/>
      <c r="G53" s="1">
        <v>2016</v>
      </c>
      <c r="H53" s="3">
        <f>'LAND_HAV - ON_OFF shore'!L51+'LAND_HAV - ON_OFF shore'!O51</f>
        <v>528</v>
      </c>
      <c r="I53" s="3">
        <f>'LAND_HAV - ON_OFF shore'!M51+'LAND_HAV - ON_OFF shore'!P51</f>
        <v>229338</v>
      </c>
      <c r="J53" s="3"/>
      <c r="K53" s="2">
        <v>2016</v>
      </c>
      <c r="L53" s="3">
        <f>'LAND_HAV - ON_OFF shore'!S51+'LAND_HAV - ON_OFF shore'!V51</f>
        <v>203</v>
      </c>
      <c r="M53" s="3">
        <f>'LAND_HAV - ON_OFF shore'!T51+'LAND_HAV - ON_OFF shore'!W51</f>
        <v>60752</v>
      </c>
    </row>
    <row r="54" spans="1:15" ht="13.15" customHeight="1" x14ac:dyDescent="0.2">
      <c r="A54" s="1">
        <v>2017</v>
      </c>
      <c r="B54" s="110">
        <f>'LAND_HAV - ON_OFF shore'!B52+'LAND_HAV - ON_OFF shore'!E52</f>
        <v>6860</v>
      </c>
      <c r="C54" s="110">
        <f>'LAND_HAV - ON_OFF shore'!C52+'LAND_HAV - ON_OFF shore'!F52</f>
        <v>5492884.4000000004</v>
      </c>
      <c r="D54" s="3"/>
      <c r="E54" s="3">
        <f>'LAND_HAV - ON_OFF shore'!H52+'LAND_HAV - ON_OFF shore'!I52</f>
        <v>14791568245.709751</v>
      </c>
      <c r="F54" s="3"/>
      <c r="G54" s="1">
        <v>2017</v>
      </c>
      <c r="H54" s="3">
        <f>'LAND_HAV - ON_OFF shore'!L52+'LAND_HAV - ON_OFF shore'!O52</f>
        <v>226</v>
      </c>
      <c r="I54" s="3">
        <f>'LAND_HAV - ON_OFF shore'!M52+'LAND_HAV - ON_OFF shore'!P52</f>
        <v>348591</v>
      </c>
      <c r="J54" s="3"/>
      <c r="K54" s="2">
        <v>2017</v>
      </c>
      <c r="L54" s="3">
        <f>'LAND_HAV - ON_OFF shore'!S52+'LAND_HAV - ON_OFF shore'!V52</f>
        <v>191</v>
      </c>
      <c r="M54" s="3">
        <f>'LAND_HAV - ON_OFF shore'!T52+'LAND_HAV - ON_OFF shore'!W52</f>
        <v>105171</v>
      </c>
    </row>
    <row r="55" spans="1:15" ht="13.15" customHeight="1" x14ac:dyDescent="0.2">
      <c r="A55" s="1">
        <v>2018</v>
      </c>
      <c r="B55" s="110">
        <f>'LAND_HAV - ON_OFF shore'!B53+'LAND_HAV - ON_OFF shore'!E53</f>
        <v>6969</v>
      </c>
      <c r="C55" s="110">
        <f>'LAND_HAV - ON_OFF shore'!C53+'LAND_HAV - ON_OFF shore'!F53</f>
        <v>6118160.4000000004</v>
      </c>
      <c r="D55" s="3"/>
      <c r="E55" s="3">
        <f>'LAND_HAV - ON_OFF shore'!H53+'LAND_HAV - ON_OFF shore'!I53</f>
        <v>13911920924.654202</v>
      </c>
      <c r="F55" s="3"/>
      <c r="G55" s="1">
        <v>2018</v>
      </c>
      <c r="H55" s="3">
        <f>'LAND_HAV - ON_OFF shore'!L53+'LAND_HAV - ON_OFF shore'!O53</f>
        <v>151</v>
      </c>
      <c r="I55" s="3">
        <f>'LAND_HAV - ON_OFF shore'!M53+'LAND_HAV - ON_OFF shore'!P53</f>
        <v>654191</v>
      </c>
      <c r="J55" s="3"/>
      <c r="K55" s="2">
        <v>2018</v>
      </c>
      <c r="L55" s="3">
        <f>'LAND_HAV - ON_OFF shore'!S53+'LAND_HAV - ON_OFF shore'!V53</f>
        <v>42</v>
      </c>
      <c r="M55" s="3">
        <f>'LAND_HAV - ON_OFF shore'!T53+'LAND_HAV - ON_OFF shore'!W53</f>
        <v>28915</v>
      </c>
    </row>
    <row r="56" spans="1:15" ht="13.15" customHeight="1" x14ac:dyDescent="0.2">
      <c r="A56" s="1">
        <v>2019</v>
      </c>
      <c r="B56" s="110">
        <f>'LAND_HAV - ON_OFF shore'!B54+'LAND_HAV - ON_OFF shore'!E54</f>
        <v>6944</v>
      </c>
      <c r="C56" s="110">
        <f>'LAND_HAV - ON_OFF shore'!C54+'LAND_HAV - ON_OFF shore'!F54</f>
        <v>6106022.2000000002</v>
      </c>
      <c r="D56" s="3"/>
      <c r="E56" s="3">
        <f>'LAND_HAV - ON_OFF shore'!H54+'LAND_HAV - ON_OFF shore'!I54</f>
        <v>16158979013.01767</v>
      </c>
      <c r="F56" s="3"/>
      <c r="G56" s="1">
        <v>2019</v>
      </c>
      <c r="H56" s="3">
        <f>'LAND_HAV - ON_OFF shore'!L54+'LAND_HAV - ON_OFF shore'!O54</f>
        <v>26</v>
      </c>
      <c r="I56" s="3">
        <f>'LAND_HAV - ON_OFF shore'!M54+'LAND_HAV - ON_OFF shore'!P54</f>
        <v>27858.5</v>
      </c>
      <c r="J56" s="3"/>
      <c r="K56" s="2">
        <v>2019</v>
      </c>
      <c r="L56" s="3">
        <f>'LAND_HAV - ON_OFF shore'!S54+'LAND_HAV - ON_OFF shore'!V54</f>
        <v>51</v>
      </c>
      <c r="M56" s="3">
        <f>'LAND_HAV - ON_OFF shore'!T54+'LAND_HAV - ON_OFF shore'!W54</f>
        <v>39996.699999999997</v>
      </c>
    </row>
    <row r="57" spans="1:15" ht="13.15" customHeight="1" x14ac:dyDescent="0.2">
      <c r="A57" s="1">
        <v>2020</v>
      </c>
      <c r="B57" s="110">
        <f>'LAND_HAV - ON_OFF shore'!B55+'LAND_HAV - ON_OFF shore'!E55</f>
        <v>6924</v>
      </c>
      <c r="C57" s="110">
        <f>'LAND_HAV - ON_OFF shore'!C55+'LAND_HAV - ON_OFF shore'!F55</f>
        <v>6320082</v>
      </c>
      <c r="D57" s="3"/>
      <c r="E57" s="3">
        <f>'LAND_HAV - ON_OFF shore'!H55+'LAND_HAV - ON_OFF shore'!I55</f>
        <v>16353106633.7411</v>
      </c>
      <c r="F57" s="3"/>
      <c r="G57" s="1">
        <v>2020</v>
      </c>
      <c r="H57" s="3">
        <f>'LAND_HAV - ON_OFF shore'!L55+'LAND_HAV - ON_OFF shore'!O55</f>
        <v>56</v>
      </c>
      <c r="I57" s="3">
        <f>'LAND_HAV - ON_OFF shore'!M55+'LAND_HAV - ON_OFF shore'!P55</f>
        <v>278271.59999999998</v>
      </c>
      <c r="J57" s="3"/>
      <c r="K57" s="2">
        <v>2020</v>
      </c>
      <c r="L57" s="3">
        <f>'LAND_HAV - ON_OFF shore'!S55+'LAND_HAV - ON_OFF shore'!V55</f>
        <v>76</v>
      </c>
      <c r="M57" s="3">
        <f>'LAND_HAV - ON_OFF shore'!T55+'LAND_HAV - ON_OFF shore'!W55</f>
        <v>64211.799999999996</v>
      </c>
    </row>
    <row r="58" spans="1:15" ht="13.15" customHeight="1" x14ac:dyDescent="0.2">
      <c r="A58" s="1">
        <v>2021</v>
      </c>
      <c r="B58" s="110">
        <f>'LAND_HAV - ON_OFF shore'!B56+'LAND_HAV - ON_OFF shore'!E56</f>
        <v>6990</v>
      </c>
      <c r="C58" s="110">
        <f>'LAND_HAV - ON_OFF shore'!C56+'LAND_HAV - ON_OFF shore'!F56</f>
        <v>7007858.5999999996</v>
      </c>
      <c r="D58" s="3"/>
      <c r="E58" s="3">
        <f>'LAND_HAV - ON_OFF shore'!H56+'LAND_HAV - ON_OFF shore'!I56</f>
        <v>16100589037.574001</v>
      </c>
      <c r="F58" s="3"/>
      <c r="G58" s="1">
        <v>2021</v>
      </c>
      <c r="H58" s="3">
        <f>'LAND_HAV - ON_OFF shore'!L56+'LAND_HAV - ON_OFF shore'!O56</f>
        <v>121</v>
      </c>
      <c r="I58" s="3">
        <f>'LAND_HAV - ON_OFF shore'!M56+'LAND_HAV - ON_OFF shore'!P56</f>
        <v>790636</v>
      </c>
      <c r="J58" s="3"/>
      <c r="K58" s="2">
        <v>2021</v>
      </c>
      <c r="L58" s="3">
        <f>'LAND_HAV - ON_OFF shore'!S56+'LAND_HAV - ON_OFF shore'!V56</f>
        <v>55</v>
      </c>
      <c r="M58" s="3">
        <f>'LAND_HAV - ON_OFF shore'!T56+'LAND_HAV - ON_OFF shore'!W56</f>
        <v>102859.4</v>
      </c>
    </row>
    <row r="59" spans="1:15" ht="13.15" customHeight="1" x14ac:dyDescent="0.2">
      <c r="A59" s="1">
        <v>2022</v>
      </c>
      <c r="B59" s="110">
        <f>'LAND_HAV - ON_OFF shore'!B57+'LAND_HAV - ON_OFF shore'!E57</f>
        <v>6969</v>
      </c>
      <c r="C59" s="110">
        <f>'LAND_HAV - ON_OFF shore'!C57+'LAND_HAV - ON_OFF shore'!F57</f>
        <v>7103810.5999999996</v>
      </c>
      <c r="D59" s="3"/>
      <c r="E59" s="3">
        <f>'LAND_HAV - ON_OFF shore'!H57+'LAND_HAV - ON_OFF shore'!I57</f>
        <v>19108452128.347107</v>
      </c>
      <c r="F59" s="3"/>
      <c r="G59" s="1">
        <v>2022</v>
      </c>
      <c r="H59" s="3">
        <f>'LAND_HAV - ON_OFF shore'!L57+'LAND_HAV - ON_OFF shore'!O57</f>
        <v>45</v>
      </c>
      <c r="I59" s="3">
        <f>'LAND_HAV - ON_OFF shore'!M57+'LAND_HAV - ON_OFF shore'!P57</f>
        <v>155818.6</v>
      </c>
      <c r="J59" s="3"/>
      <c r="K59" s="2">
        <v>2022</v>
      </c>
      <c r="L59" s="3">
        <f>'LAND_HAV - ON_OFF shore'!S57+'LAND_HAV - ON_OFF shore'!V57</f>
        <v>66</v>
      </c>
      <c r="M59" s="3">
        <f>'LAND_HAV - ON_OFF shore'!T57+'LAND_HAV - ON_OFF shore'!W57</f>
        <v>59866.6</v>
      </c>
    </row>
    <row r="60" spans="1:15" ht="13.15" customHeight="1" x14ac:dyDescent="0.2">
      <c r="A60" s="1">
        <v>2023</v>
      </c>
      <c r="B60" s="110">
        <f>'LAND_HAV - ON_OFF shore'!B58+'LAND_HAV - ON_OFF shore'!E58</f>
        <v>6974</v>
      </c>
      <c r="C60" s="110">
        <f>'LAND_HAV - ON_OFF shore'!C58+'LAND_HAV - ON_OFF shore'!F58</f>
        <v>7280926.0999999996</v>
      </c>
      <c r="D60" s="3"/>
      <c r="E60" s="3">
        <f>'LAND_HAV - ON_OFF shore'!H58+'LAND_HAV - ON_OFF shore'!I58</f>
        <v>19539855717.294529</v>
      </c>
      <c r="F60" s="3"/>
      <c r="G60" s="1">
        <v>2023</v>
      </c>
      <c r="H60" s="3">
        <f>'LAND_HAV - ON_OFF shore'!L58+'LAND_HAV - ON_OFF shore'!O58</f>
        <v>48</v>
      </c>
      <c r="I60" s="3">
        <f>'LAND_HAV - ON_OFF shore'!M58+'LAND_HAV - ON_OFF shore'!P58</f>
        <v>202814.2</v>
      </c>
      <c r="J60" s="3"/>
      <c r="K60" s="2">
        <v>2023</v>
      </c>
      <c r="L60" s="3">
        <f>'LAND_HAV - ON_OFF shore'!S58+'LAND_HAV - ON_OFF shore'!V58</f>
        <v>43</v>
      </c>
      <c r="M60" s="3">
        <f>'LAND_HAV - ON_OFF shore'!T58+'LAND_HAV - ON_OFF shore'!W58</f>
        <v>25698.7</v>
      </c>
    </row>
    <row r="61" spans="1:15" ht="13.15" customHeight="1" x14ac:dyDescent="0.2">
      <c r="A61" s="1"/>
      <c r="B61" s="111"/>
      <c r="C61" s="111"/>
      <c r="D61" s="3"/>
      <c r="E61" s="3"/>
      <c r="F61" s="3"/>
      <c r="G61" s="1"/>
      <c r="H61" s="3"/>
      <c r="I61" s="3"/>
      <c r="J61" s="3"/>
      <c r="K61" s="2"/>
      <c r="L61" s="3"/>
    </row>
    <row r="62" spans="1:15" ht="13.15" customHeight="1" x14ac:dyDescent="0.2">
      <c r="A62" s="43" t="s">
        <v>20</v>
      </c>
      <c r="B62" s="45" t="s">
        <v>0</v>
      </c>
      <c r="C62" s="45"/>
      <c r="D62" s="45"/>
      <c r="E62" s="45"/>
      <c r="F62" s="46"/>
      <c r="G62" s="47" t="s">
        <v>1</v>
      </c>
      <c r="H62" s="48"/>
      <c r="I62" s="48"/>
      <c r="J62" s="46"/>
      <c r="K62" s="46" t="s">
        <v>2</v>
      </c>
      <c r="L62" s="44"/>
      <c r="M62" s="44"/>
    </row>
    <row r="63" spans="1:15" ht="13.15" customHeight="1" x14ac:dyDescent="0.2">
      <c r="A63" s="38" t="s">
        <v>17</v>
      </c>
      <c r="B63" s="38" t="s">
        <v>21</v>
      </c>
      <c r="C63" s="39" t="s">
        <v>19</v>
      </c>
      <c r="D63" s="39"/>
      <c r="E63" s="39" t="s">
        <v>19</v>
      </c>
      <c r="F63" s="43"/>
      <c r="G63" s="38" t="s">
        <v>21</v>
      </c>
      <c r="H63" s="39" t="s">
        <v>19</v>
      </c>
      <c r="I63" s="39" t="s">
        <v>19</v>
      </c>
      <c r="J63" s="43"/>
      <c r="K63" s="38" t="s">
        <v>21</v>
      </c>
      <c r="L63" s="39" t="s">
        <v>19</v>
      </c>
      <c r="M63" s="39" t="s">
        <v>19</v>
      </c>
      <c r="N63" s="62"/>
      <c r="O63" s="62"/>
    </row>
    <row r="64" spans="1:15" ht="12.75" customHeight="1" x14ac:dyDescent="0.2">
      <c r="A64" s="38" t="s">
        <v>17</v>
      </c>
      <c r="B64" s="38" t="s">
        <v>18</v>
      </c>
      <c r="C64" s="39" t="s">
        <v>9</v>
      </c>
      <c r="D64" s="39"/>
      <c r="E64" s="39" t="s">
        <v>8</v>
      </c>
      <c r="F64" s="43"/>
      <c r="G64" s="38" t="s">
        <v>18</v>
      </c>
      <c r="H64" s="39" t="s">
        <v>9</v>
      </c>
      <c r="I64" s="39" t="s">
        <v>8</v>
      </c>
      <c r="J64" s="43"/>
      <c r="K64" s="38" t="s">
        <v>18</v>
      </c>
      <c r="L64" s="39" t="s">
        <v>9</v>
      </c>
      <c r="M64" s="39" t="s">
        <v>8</v>
      </c>
      <c r="N64" s="62"/>
      <c r="O64" s="62"/>
    </row>
    <row r="65" spans="1:15" ht="13.15" customHeight="1" x14ac:dyDescent="0.2">
      <c r="A65" s="40">
        <v>1977</v>
      </c>
      <c r="B65" s="41">
        <f>B14</f>
        <v>3</v>
      </c>
      <c r="C65" s="41">
        <f>C14</f>
        <v>97</v>
      </c>
      <c r="D65" s="41"/>
      <c r="E65" s="41">
        <f>C65/1000</f>
        <v>9.7000000000000003E-2</v>
      </c>
      <c r="F65" s="41"/>
      <c r="G65" s="41">
        <f>H14</f>
        <v>3</v>
      </c>
      <c r="H65" s="41">
        <f>I14</f>
        <v>97</v>
      </c>
      <c r="I65" s="41">
        <f t="shared" ref="I65:I103" si="0">H65/1000</f>
        <v>9.7000000000000003E-2</v>
      </c>
      <c r="J65" s="41"/>
      <c r="K65" s="41">
        <f>L14</f>
        <v>0</v>
      </c>
      <c r="L65" s="41">
        <f>M14</f>
        <v>0</v>
      </c>
      <c r="M65" s="41">
        <f t="shared" ref="M65:M84" si="1">L65/1000</f>
        <v>0</v>
      </c>
      <c r="N65" s="63"/>
      <c r="O65" s="63"/>
    </row>
    <row r="66" spans="1:15" ht="13.15" customHeight="1" x14ac:dyDescent="0.2">
      <c r="A66" s="40">
        <v>1978</v>
      </c>
      <c r="B66" s="41">
        <f>B15</f>
        <v>12</v>
      </c>
      <c r="C66" s="41">
        <f>C15</f>
        <v>802</v>
      </c>
      <c r="D66" s="41"/>
      <c r="E66" s="41">
        <f t="shared" ref="E66:E103" si="2">C66/1000</f>
        <v>0.80200000000000005</v>
      </c>
      <c r="F66" s="41"/>
      <c r="G66" s="41">
        <f>H15</f>
        <v>9</v>
      </c>
      <c r="H66" s="41">
        <f>I15</f>
        <v>705</v>
      </c>
      <c r="I66" s="41">
        <f t="shared" si="0"/>
        <v>0.70499999999999996</v>
      </c>
      <c r="J66" s="41"/>
      <c r="K66" s="41">
        <f>L15</f>
        <v>0</v>
      </c>
      <c r="L66" s="41">
        <f>M15</f>
        <v>0</v>
      </c>
      <c r="M66" s="41">
        <f t="shared" si="1"/>
        <v>0</v>
      </c>
      <c r="N66" s="63"/>
      <c r="O66" s="63"/>
    </row>
    <row r="67" spans="1:15" ht="13.15" customHeight="1" x14ac:dyDescent="0.2">
      <c r="A67" s="40">
        <v>1979</v>
      </c>
      <c r="B67" s="41">
        <f>B16</f>
        <v>22</v>
      </c>
      <c r="C67" s="41">
        <f>C16</f>
        <v>1079</v>
      </c>
      <c r="D67" s="41"/>
      <c r="E67" s="41">
        <f t="shared" si="2"/>
        <v>1.079</v>
      </c>
      <c r="F67" s="41"/>
      <c r="G67" s="41">
        <f>H16</f>
        <v>10</v>
      </c>
      <c r="H67" s="41">
        <f>I16</f>
        <v>277</v>
      </c>
      <c r="I67" s="41">
        <f t="shared" si="0"/>
        <v>0.27700000000000002</v>
      </c>
      <c r="J67" s="41"/>
      <c r="K67" s="41">
        <f>L16</f>
        <v>0</v>
      </c>
      <c r="L67" s="41">
        <f>M16</f>
        <v>0</v>
      </c>
      <c r="M67" s="41">
        <f t="shared" si="1"/>
        <v>0</v>
      </c>
      <c r="N67" s="63"/>
      <c r="O67" s="63"/>
    </row>
    <row r="68" spans="1:15" ht="13.15" customHeight="1" x14ac:dyDescent="0.2">
      <c r="A68" s="40">
        <v>1980</v>
      </c>
      <c r="B68" s="41">
        <f>B17</f>
        <v>66</v>
      </c>
      <c r="C68" s="41">
        <f>C17</f>
        <v>2633</v>
      </c>
      <c r="D68" s="41"/>
      <c r="E68" s="41">
        <f t="shared" si="2"/>
        <v>2.633</v>
      </c>
      <c r="F68" s="41"/>
      <c r="G68" s="41">
        <f>H17</f>
        <v>44</v>
      </c>
      <c r="H68" s="41">
        <f>I17</f>
        <v>1554</v>
      </c>
      <c r="I68" s="41">
        <f t="shared" si="0"/>
        <v>1.554</v>
      </c>
      <c r="J68" s="41"/>
      <c r="K68" s="41">
        <f>L17</f>
        <v>0</v>
      </c>
      <c r="L68" s="41">
        <f>M17</f>
        <v>0</v>
      </c>
      <c r="M68" s="41">
        <f t="shared" si="1"/>
        <v>0</v>
      </c>
      <c r="N68" s="63"/>
      <c r="O68" s="63"/>
    </row>
    <row r="69" spans="1:15" ht="13.15" customHeight="1" x14ac:dyDescent="0.2">
      <c r="A69" s="40">
        <v>1981</v>
      </c>
      <c r="B69" s="41">
        <f>B18</f>
        <v>165</v>
      </c>
      <c r="C69" s="41">
        <f>C18</f>
        <v>6674</v>
      </c>
      <c r="D69" s="41"/>
      <c r="E69" s="41">
        <f t="shared" si="2"/>
        <v>6.6740000000000004</v>
      </c>
      <c r="F69" s="41"/>
      <c r="G69" s="41">
        <f>H18</f>
        <v>99</v>
      </c>
      <c r="H69" s="41">
        <f>I18</f>
        <v>4041</v>
      </c>
      <c r="I69" s="41">
        <f t="shared" si="0"/>
        <v>4.0410000000000004</v>
      </c>
      <c r="J69" s="41"/>
      <c r="K69" s="41">
        <f>L18</f>
        <v>0</v>
      </c>
      <c r="L69" s="41">
        <f>M18</f>
        <v>0</v>
      </c>
      <c r="M69" s="41">
        <f t="shared" si="1"/>
        <v>0</v>
      </c>
      <c r="N69" s="63"/>
      <c r="O69" s="63"/>
    </row>
    <row r="70" spans="1:15" ht="13.15" customHeight="1" x14ac:dyDescent="0.2">
      <c r="A70" s="40">
        <v>1982</v>
      </c>
      <c r="B70" s="41">
        <f>B19</f>
        <v>259</v>
      </c>
      <c r="C70" s="41">
        <f>C19</f>
        <v>10630.5</v>
      </c>
      <c r="D70" s="41"/>
      <c r="E70" s="41">
        <f t="shared" si="2"/>
        <v>10.6305</v>
      </c>
      <c r="F70" s="41"/>
      <c r="G70" s="41">
        <f>H19</f>
        <v>94</v>
      </c>
      <c r="H70" s="41">
        <f>I19</f>
        <v>3956.5</v>
      </c>
      <c r="I70" s="41">
        <f t="shared" si="0"/>
        <v>3.9565000000000001</v>
      </c>
      <c r="J70" s="41"/>
      <c r="K70" s="41">
        <f>L19</f>
        <v>0</v>
      </c>
      <c r="L70" s="41">
        <f>M19</f>
        <v>0</v>
      </c>
      <c r="M70" s="41">
        <f t="shared" si="1"/>
        <v>0</v>
      </c>
      <c r="N70" s="63"/>
      <c r="O70" s="63"/>
    </row>
    <row r="71" spans="1:15" ht="13.15" customHeight="1" x14ac:dyDescent="0.2">
      <c r="A71" s="40">
        <v>1983</v>
      </c>
      <c r="B71" s="41">
        <f>B20</f>
        <v>334</v>
      </c>
      <c r="C71" s="41">
        <f>C20</f>
        <v>14287.5</v>
      </c>
      <c r="D71" s="41"/>
      <c r="E71" s="41">
        <f t="shared" si="2"/>
        <v>14.2875</v>
      </c>
      <c r="F71" s="41"/>
      <c r="G71" s="41">
        <f>H20</f>
        <v>75</v>
      </c>
      <c r="H71" s="41">
        <f>I20</f>
        <v>3657</v>
      </c>
      <c r="I71" s="41">
        <f t="shared" si="0"/>
        <v>3.657</v>
      </c>
      <c r="J71" s="41"/>
      <c r="K71" s="41">
        <f>L20</f>
        <v>0</v>
      </c>
      <c r="L71" s="41">
        <f>M20</f>
        <v>0</v>
      </c>
      <c r="M71" s="41">
        <f t="shared" si="1"/>
        <v>0</v>
      </c>
      <c r="N71" s="63"/>
      <c r="O71" s="63"/>
    </row>
    <row r="72" spans="1:15" ht="13.15" customHeight="1" x14ac:dyDescent="0.2">
      <c r="A72" s="40">
        <v>1984</v>
      </c>
      <c r="B72" s="41">
        <f>B21</f>
        <v>439</v>
      </c>
      <c r="C72" s="41">
        <f>C21</f>
        <v>20015.5</v>
      </c>
      <c r="D72" s="41"/>
      <c r="E72" s="41">
        <f t="shared" si="2"/>
        <v>20.015499999999999</v>
      </c>
      <c r="F72" s="41"/>
      <c r="G72" s="41">
        <f>H21</f>
        <v>105</v>
      </c>
      <c r="H72" s="41">
        <f>I21</f>
        <v>5728</v>
      </c>
      <c r="I72" s="41">
        <f t="shared" si="0"/>
        <v>5.7279999999999998</v>
      </c>
      <c r="J72" s="41"/>
      <c r="K72" s="41">
        <f>L21</f>
        <v>0</v>
      </c>
      <c r="L72" s="41">
        <f>M21</f>
        <v>0</v>
      </c>
      <c r="M72" s="41">
        <f t="shared" si="1"/>
        <v>0</v>
      </c>
      <c r="N72" s="63"/>
      <c r="O72" s="63"/>
    </row>
    <row r="73" spans="1:15" ht="13.15" customHeight="1" x14ac:dyDescent="0.2">
      <c r="A73" s="40">
        <v>1985</v>
      </c>
      <c r="B73" s="41">
        <f>B22</f>
        <v>828</v>
      </c>
      <c r="C73" s="41">
        <f>C22</f>
        <v>47138.5</v>
      </c>
      <c r="D73" s="41"/>
      <c r="E73" s="41">
        <f t="shared" si="2"/>
        <v>47.138500000000001</v>
      </c>
      <c r="F73" s="41"/>
      <c r="G73" s="41">
        <f>H22</f>
        <v>389</v>
      </c>
      <c r="H73" s="41">
        <f>I22</f>
        <v>27123</v>
      </c>
      <c r="I73" s="41">
        <f t="shared" si="0"/>
        <v>27.123000000000001</v>
      </c>
      <c r="J73" s="41"/>
      <c r="K73" s="41">
        <f>L22</f>
        <v>0</v>
      </c>
      <c r="L73" s="41">
        <f>M22</f>
        <v>0</v>
      </c>
      <c r="M73" s="41">
        <f t="shared" si="1"/>
        <v>0</v>
      </c>
      <c r="N73" s="63"/>
      <c r="O73" s="63"/>
    </row>
    <row r="74" spans="1:15" ht="13.15" customHeight="1" x14ac:dyDescent="0.2">
      <c r="A74" s="40">
        <v>1986</v>
      </c>
      <c r="B74" s="41">
        <f>B23</f>
        <v>1141</v>
      </c>
      <c r="C74" s="41">
        <f>C23</f>
        <v>73033</v>
      </c>
      <c r="D74" s="41"/>
      <c r="E74" s="41">
        <f t="shared" si="2"/>
        <v>73.033000000000001</v>
      </c>
      <c r="F74" s="41"/>
      <c r="G74" s="41">
        <f>H23</f>
        <v>313</v>
      </c>
      <c r="H74" s="41">
        <f>I23</f>
        <v>25894.5</v>
      </c>
      <c r="I74" s="41">
        <f t="shared" si="0"/>
        <v>25.894500000000001</v>
      </c>
      <c r="J74" s="41"/>
      <c r="K74" s="41">
        <f>L23</f>
        <v>0</v>
      </c>
      <c r="L74" s="41">
        <f>M23</f>
        <v>0</v>
      </c>
      <c r="M74" s="41">
        <f t="shared" si="1"/>
        <v>0</v>
      </c>
      <c r="N74" s="63"/>
      <c r="O74" s="63"/>
    </row>
    <row r="75" spans="1:15" ht="13.15" customHeight="1" x14ac:dyDescent="0.2">
      <c r="A75" s="40">
        <v>1987</v>
      </c>
      <c r="B75" s="41">
        <f>B24</f>
        <v>1473</v>
      </c>
      <c r="C75" s="41">
        <f>C24</f>
        <v>111967</v>
      </c>
      <c r="D75" s="41"/>
      <c r="E75" s="41">
        <f t="shared" si="2"/>
        <v>111.967</v>
      </c>
      <c r="F75" s="41"/>
      <c r="G75" s="41">
        <f>H24</f>
        <v>333</v>
      </c>
      <c r="H75" s="41">
        <f>I24</f>
        <v>38945</v>
      </c>
      <c r="I75" s="41">
        <f t="shared" si="0"/>
        <v>38.945</v>
      </c>
      <c r="J75" s="41"/>
      <c r="K75" s="41">
        <f>L24</f>
        <v>1</v>
      </c>
      <c r="L75" s="41">
        <f>M24</f>
        <v>11</v>
      </c>
      <c r="M75" s="41">
        <f t="shared" si="1"/>
        <v>1.0999999999999999E-2</v>
      </c>
      <c r="N75" s="63"/>
      <c r="O75" s="63"/>
    </row>
    <row r="76" spans="1:15" ht="13.15" customHeight="1" x14ac:dyDescent="0.2">
      <c r="A76" s="40">
        <v>1988</v>
      </c>
      <c r="B76" s="41">
        <f>B25</f>
        <v>1959</v>
      </c>
      <c r="C76" s="41">
        <f>C25</f>
        <v>191791.5</v>
      </c>
      <c r="D76" s="41"/>
      <c r="E76" s="41">
        <f t="shared" si="2"/>
        <v>191.79150000000001</v>
      </c>
      <c r="F76" s="41"/>
      <c r="G76" s="41">
        <f>H25</f>
        <v>486</v>
      </c>
      <c r="H76" s="41">
        <f>I25</f>
        <v>79824.5</v>
      </c>
      <c r="I76" s="41">
        <f t="shared" si="0"/>
        <v>79.8245</v>
      </c>
      <c r="J76" s="41"/>
      <c r="K76" s="41">
        <f>L25</f>
        <v>0</v>
      </c>
      <c r="L76" s="41">
        <f>M25</f>
        <v>0</v>
      </c>
      <c r="M76" s="41">
        <f t="shared" si="1"/>
        <v>0</v>
      </c>
      <c r="N76" s="63"/>
      <c r="O76" s="63"/>
    </row>
    <row r="77" spans="1:15" ht="13.15" customHeight="1" x14ac:dyDescent="0.2">
      <c r="A77" s="40">
        <v>1989</v>
      </c>
      <c r="B77" s="41">
        <f>B26</f>
        <v>2289</v>
      </c>
      <c r="C77" s="41">
        <f>C26</f>
        <v>247516.5</v>
      </c>
      <c r="D77" s="41"/>
      <c r="E77" s="41">
        <f t="shared" si="2"/>
        <v>247.51650000000001</v>
      </c>
      <c r="F77" s="41"/>
      <c r="G77" s="41">
        <f>H26</f>
        <v>330</v>
      </c>
      <c r="H77" s="41">
        <f>I26</f>
        <v>55725</v>
      </c>
      <c r="I77" s="41">
        <f t="shared" si="0"/>
        <v>55.725000000000001</v>
      </c>
      <c r="J77" s="41"/>
      <c r="K77" s="41">
        <f>L26</f>
        <v>0</v>
      </c>
      <c r="L77" s="41">
        <f>M26</f>
        <v>0</v>
      </c>
      <c r="M77" s="41">
        <f t="shared" si="1"/>
        <v>0</v>
      </c>
      <c r="N77" s="63"/>
      <c r="O77" s="63"/>
    </row>
    <row r="78" spans="1:15" ht="13.15" customHeight="1" x14ac:dyDescent="0.2">
      <c r="A78" s="40">
        <v>1990</v>
      </c>
      <c r="B78" s="41">
        <f>B27</f>
        <v>2670</v>
      </c>
      <c r="C78" s="41">
        <f>C27</f>
        <v>327082.5</v>
      </c>
      <c r="D78" s="41"/>
      <c r="E78" s="41">
        <f t="shared" si="2"/>
        <v>327.08249999999998</v>
      </c>
      <c r="F78" s="41"/>
      <c r="G78" s="41">
        <f>H27</f>
        <v>381</v>
      </c>
      <c r="H78" s="41">
        <f>I27</f>
        <v>79566</v>
      </c>
      <c r="I78" s="41">
        <f t="shared" si="0"/>
        <v>79.566000000000003</v>
      </c>
      <c r="J78" s="41"/>
      <c r="K78" s="41">
        <f>L27</f>
        <v>0</v>
      </c>
      <c r="L78" s="41">
        <f>M27</f>
        <v>0</v>
      </c>
      <c r="M78" s="41">
        <f t="shared" si="1"/>
        <v>0</v>
      </c>
      <c r="N78" s="63"/>
      <c r="O78" s="63"/>
    </row>
    <row r="79" spans="1:15" ht="13.15" customHeight="1" x14ac:dyDescent="0.2">
      <c r="A79" s="40">
        <v>1991</v>
      </c>
      <c r="B79" s="41">
        <f>B28</f>
        <v>3010</v>
      </c>
      <c r="C79" s="41">
        <f>C28</f>
        <v>392717.5</v>
      </c>
      <c r="D79" s="41"/>
      <c r="E79" s="41">
        <f t="shared" si="2"/>
        <v>392.71749999999997</v>
      </c>
      <c r="F79" s="41"/>
      <c r="G79" s="41">
        <f>H28</f>
        <v>340</v>
      </c>
      <c r="H79" s="41">
        <f>I28</f>
        <v>65635</v>
      </c>
      <c r="I79" s="41">
        <f t="shared" si="0"/>
        <v>65.635000000000005</v>
      </c>
      <c r="J79" s="41"/>
      <c r="K79" s="41">
        <f>L28</f>
        <v>0</v>
      </c>
      <c r="L79" s="41">
        <f>M28</f>
        <v>0</v>
      </c>
      <c r="M79" s="41">
        <f t="shared" si="1"/>
        <v>0</v>
      </c>
      <c r="N79" s="63"/>
      <c r="O79" s="63"/>
    </row>
    <row r="80" spans="1:15" ht="13.15" customHeight="1" x14ac:dyDescent="0.2">
      <c r="A80" s="40">
        <v>1992</v>
      </c>
      <c r="B80" s="41">
        <f>B29</f>
        <v>3210</v>
      </c>
      <c r="C80" s="41">
        <f>C29</f>
        <v>435432.5</v>
      </c>
      <c r="D80" s="41"/>
      <c r="E80" s="41">
        <f t="shared" si="2"/>
        <v>435.4325</v>
      </c>
      <c r="F80" s="41"/>
      <c r="G80" s="41">
        <f>H29</f>
        <v>200</v>
      </c>
      <c r="H80" s="41">
        <f>I29</f>
        <v>42715</v>
      </c>
      <c r="I80" s="41">
        <f t="shared" si="0"/>
        <v>42.715000000000003</v>
      </c>
      <c r="J80" s="41"/>
      <c r="K80" s="41">
        <f>L29</f>
        <v>0</v>
      </c>
      <c r="L80" s="41">
        <f>M29</f>
        <v>0</v>
      </c>
      <c r="M80" s="41">
        <f t="shared" si="1"/>
        <v>0</v>
      </c>
      <c r="N80" s="63"/>
      <c r="O80" s="63"/>
    </row>
    <row r="81" spans="1:15" ht="13.15" customHeight="1" x14ac:dyDescent="0.2">
      <c r="A81" s="40">
        <v>1993</v>
      </c>
      <c r="B81" s="41">
        <f>B30</f>
        <v>3338</v>
      </c>
      <c r="C81" s="41">
        <f>C30</f>
        <v>467302.5</v>
      </c>
      <c r="D81" s="41"/>
      <c r="E81" s="41">
        <f t="shared" si="2"/>
        <v>467.30250000000001</v>
      </c>
      <c r="F81" s="41"/>
      <c r="G81" s="41">
        <f>H30</f>
        <v>128</v>
      </c>
      <c r="H81" s="41">
        <f>I30</f>
        <v>31870</v>
      </c>
      <c r="I81" s="41">
        <f t="shared" si="0"/>
        <v>31.87</v>
      </c>
      <c r="J81" s="41"/>
      <c r="K81" s="41">
        <f>L30</f>
        <v>0</v>
      </c>
      <c r="L81" s="41">
        <f>M30</f>
        <v>0</v>
      </c>
      <c r="M81" s="41">
        <f t="shared" si="1"/>
        <v>0</v>
      </c>
      <c r="N81" s="63"/>
      <c r="O81" s="63"/>
    </row>
    <row r="82" spans="1:15" ht="13.15" customHeight="1" x14ac:dyDescent="0.2">
      <c r="A82" s="40">
        <v>1994</v>
      </c>
      <c r="B82" s="41">
        <f>B31</f>
        <v>3482</v>
      </c>
      <c r="C82" s="41">
        <f>C31</f>
        <v>520940.5</v>
      </c>
      <c r="D82" s="41"/>
      <c r="E82" s="41">
        <f t="shared" si="2"/>
        <v>520.94050000000004</v>
      </c>
      <c r="F82" s="41"/>
      <c r="G82" s="41">
        <f>H31</f>
        <v>144</v>
      </c>
      <c r="H82" s="41">
        <f>I31</f>
        <v>53638</v>
      </c>
      <c r="I82" s="41">
        <f t="shared" si="0"/>
        <v>53.637999999999998</v>
      </c>
      <c r="J82" s="41"/>
      <c r="K82" s="41">
        <f>L31</f>
        <v>0</v>
      </c>
      <c r="L82" s="41">
        <f>M31</f>
        <v>0</v>
      </c>
      <c r="M82" s="41">
        <f t="shared" si="1"/>
        <v>0</v>
      </c>
      <c r="N82" s="63"/>
      <c r="O82" s="63"/>
    </row>
    <row r="83" spans="1:15" ht="13.15" customHeight="1" x14ac:dyDescent="0.2">
      <c r="A83" s="40">
        <v>1995</v>
      </c>
      <c r="B83" s="41">
        <f>B32</f>
        <v>3653</v>
      </c>
      <c r="C83" s="41">
        <f>C32</f>
        <v>599712</v>
      </c>
      <c r="D83" s="41"/>
      <c r="E83" s="41">
        <f t="shared" si="2"/>
        <v>599.71199999999999</v>
      </c>
      <c r="F83" s="41"/>
      <c r="G83" s="41">
        <f>H32</f>
        <v>171</v>
      </c>
      <c r="H83" s="41">
        <f>I32</f>
        <v>78771.5</v>
      </c>
      <c r="I83" s="41">
        <f t="shared" si="0"/>
        <v>78.771500000000003</v>
      </c>
      <c r="J83" s="41"/>
      <c r="K83" s="41">
        <f>L32</f>
        <v>0</v>
      </c>
      <c r="L83" s="41">
        <f>M32</f>
        <v>0</v>
      </c>
      <c r="M83" s="41">
        <f t="shared" si="1"/>
        <v>0</v>
      </c>
      <c r="N83" s="63"/>
      <c r="O83" s="63"/>
    </row>
    <row r="84" spans="1:15" ht="13.15" customHeight="1" x14ac:dyDescent="0.2">
      <c r="A84" s="40">
        <v>1996</v>
      </c>
      <c r="B84" s="41">
        <f>B33</f>
        <v>4092</v>
      </c>
      <c r="C84" s="41">
        <f>C33</f>
        <v>817801.5</v>
      </c>
      <c r="D84" s="41"/>
      <c r="E84" s="41">
        <f t="shared" si="2"/>
        <v>817.80150000000003</v>
      </c>
      <c r="F84" s="41"/>
      <c r="G84" s="41">
        <f>H33</f>
        <v>439</v>
      </c>
      <c r="H84" s="41">
        <f>I33</f>
        <v>218089.5</v>
      </c>
      <c r="I84" s="41">
        <f t="shared" si="0"/>
        <v>218.08949999999999</v>
      </c>
      <c r="J84" s="41"/>
      <c r="K84" s="41">
        <f>L33</f>
        <v>0</v>
      </c>
      <c r="L84" s="41">
        <f>M33</f>
        <v>0</v>
      </c>
      <c r="M84" s="41">
        <f t="shared" si="1"/>
        <v>0</v>
      </c>
      <c r="N84" s="63"/>
      <c r="O84" s="63"/>
    </row>
    <row r="85" spans="1:15" ht="13.15" customHeight="1" x14ac:dyDescent="0.2">
      <c r="A85" s="40">
        <v>1997</v>
      </c>
      <c r="B85" s="41">
        <f>B34</f>
        <v>4650</v>
      </c>
      <c r="C85" s="41">
        <f>C34</f>
        <v>1122597</v>
      </c>
      <c r="D85" s="41"/>
      <c r="E85" s="41">
        <f t="shared" si="2"/>
        <v>1122.597</v>
      </c>
      <c r="F85" s="41"/>
      <c r="G85" s="41">
        <f>H34</f>
        <v>559</v>
      </c>
      <c r="H85" s="41">
        <f>I34</f>
        <v>304817.5</v>
      </c>
      <c r="I85" s="41">
        <f t="shared" si="0"/>
        <v>304.8175</v>
      </c>
      <c r="J85" s="41"/>
      <c r="K85" s="41">
        <f>L34</f>
        <v>1</v>
      </c>
      <c r="L85" s="41">
        <f>M34</f>
        <v>22</v>
      </c>
      <c r="M85" s="41">
        <f>L85/1000</f>
        <v>2.1999999999999999E-2</v>
      </c>
      <c r="N85" s="63"/>
      <c r="O85" s="63"/>
    </row>
    <row r="86" spans="1:15" ht="13.15" customHeight="1" x14ac:dyDescent="0.2">
      <c r="A86" s="40">
        <v>1998</v>
      </c>
      <c r="B86" s="41">
        <f>B35</f>
        <v>5142</v>
      </c>
      <c r="C86" s="41">
        <f>C35</f>
        <v>1438526</v>
      </c>
      <c r="D86" s="41"/>
      <c r="E86" s="41">
        <f t="shared" si="2"/>
        <v>1438.5260000000001</v>
      </c>
      <c r="F86" s="41"/>
      <c r="G86" s="41">
        <f>H35</f>
        <v>496</v>
      </c>
      <c r="H86" s="41">
        <f>I35</f>
        <v>316049.5</v>
      </c>
      <c r="I86" s="41">
        <f t="shared" si="0"/>
        <v>316.04950000000002</v>
      </c>
      <c r="J86" s="41"/>
      <c r="K86" s="41">
        <f>L35</f>
        <v>4</v>
      </c>
      <c r="L86" s="41">
        <f>M35</f>
        <v>120.5</v>
      </c>
      <c r="M86" s="41">
        <f t="shared" ref="M86:M103" si="3">L86/1000</f>
        <v>0.1205</v>
      </c>
      <c r="N86" s="63"/>
      <c r="O86" s="63"/>
    </row>
    <row r="87" spans="1:15" ht="13.15" customHeight="1" x14ac:dyDescent="0.2">
      <c r="A87" s="40">
        <v>1999</v>
      </c>
      <c r="B87" s="41">
        <f>B36</f>
        <v>5589</v>
      </c>
      <c r="C87" s="41">
        <f>C36</f>
        <v>1759228.5</v>
      </c>
      <c r="D87" s="41"/>
      <c r="E87" s="41">
        <f t="shared" si="2"/>
        <v>1759.2284999999999</v>
      </c>
      <c r="F87" s="41"/>
      <c r="G87" s="41">
        <f>H36</f>
        <v>478</v>
      </c>
      <c r="H87" s="41">
        <f>I36</f>
        <v>326243.5</v>
      </c>
      <c r="I87" s="41">
        <f t="shared" si="0"/>
        <v>326.24349999999998</v>
      </c>
      <c r="J87" s="41"/>
      <c r="K87" s="41">
        <f>L36</f>
        <v>31</v>
      </c>
      <c r="L87" s="41">
        <f>M36</f>
        <v>5541</v>
      </c>
      <c r="M87" s="41">
        <f t="shared" si="3"/>
        <v>5.5410000000000004</v>
      </c>
      <c r="N87" s="63"/>
      <c r="O87" s="63"/>
    </row>
    <row r="88" spans="1:15" ht="13.15" customHeight="1" x14ac:dyDescent="0.2">
      <c r="A88" s="40">
        <v>2000</v>
      </c>
      <c r="B88" s="41">
        <f>B37</f>
        <v>6253</v>
      </c>
      <c r="C88" s="41">
        <f>C37</f>
        <v>2389355</v>
      </c>
      <c r="D88" s="41"/>
      <c r="E88" s="41">
        <f t="shared" si="2"/>
        <v>2389.355</v>
      </c>
      <c r="F88" s="41"/>
      <c r="G88" s="41">
        <f>H37</f>
        <v>745</v>
      </c>
      <c r="H88" s="41">
        <f>I37</f>
        <v>638696.5</v>
      </c>
      <c r="I88" s="41">
        <f t="shared" si="0"/>
        <v>638.69650000000001</v>
      </c>
      <c r="J88" s="41"/>
      <c r="K88" s="41">
        <f>L37</f>
        <v>81</v>
      </c>
      <c r="L88" s="41">
        <f>M37</f>
        <v>8570</v>
      </c>
      <c r="M88" s="41">
        <f t="shared" si="3"/>
        <v>8.57</v>
      </c>
      <c r="N88" s="63"/>
      <c r="O88" s="63"/>
    </row>
    <row r="89" spans="1:15" ht="13.15" customHeight="1" x14ac:dyDescent="0.2">
      <c r="A89" s="40">
        <v>2001</v>
      </c>
      <c r="B89" s="41">
        <f>B38</f>
        <v>6310</v>
      </c>
      <c r="C89" s="41">
        <f>C38</f>
        <v>2500133.5</v>
      </c>
      <c r="D89" s="41"/>
      <c r="E89" s="41">
        <f t="shared" si="2"/>
        <v>2500.1334999999999</v>
      </c>
      <c r="F89" s="41"/>
      <c r="G89" s="41">
        <f>H38</f>
        <v>136</v>
      </c>
      <c r="H89" s="41">
        <f>I38</f>
        <v>116089</v>
      </c>
      <c r="I89" s="41">
        <f t="shared" si="0"/>
        <v>116.089</v>
      </c>
      <c r="J89" s="41"/>
      <c r="K89" s="41">
        <f>L38</f>
        <v>79</v>
      </c>
      <c r="L89" s="41">
        <f>M38</f>
        <v>5310.5</v>
      </c>
      <c r="M89" s="41">
        <f t="shared" si="3"/>
        <v>5.3105000000000002</v>
      </c>
      <c r="N89" s="63"/>
      <c r="O89" s="63"/>
    </row>
    <row r="90" spans="1:15" ht="13.15" customHeight="1" x14ac:dyDescent="0.2">
      <c r="A90" s="40">
        <v>2002</v>
      </c>
      <c r="B90" s="41">
        <f>B39</f>
        <v>5453</v>
      </c>
      <c r="C90" s="41">
        <f>C39</f>
        <v>2894141</v>
      </c>
      <c r="D90" s="41"/>
      <c r="E90" s="41">
        <f t="shared" si="2"/>
        <v>2894.1410000000001</v>
      </c>
      <c r="F90" s="41"/>
      <c r="G90" s="41">
        <f>H39</f>
        <v>369</v>
      </c>
      <c r="H90" s="41">
        <f>I39</f>
        <v>504368.5</v>
      </c>
      <c r="I90" s="41">
        <f t="shared" si="0"/>
        <v>504.36849999999998</v>
      </c>
      <c r="J90" s="41"/>
      <c r="K90" s="41">
        <f>L39</f>
        <v>1226</v>
      </c>
      <c r="L90" s="41">
        <f>M39</f>
        <v>110361</v>
      </c>
      <c r="M90" s="41">
        <f t="shared" si="3"/>
        <v>110.361</v>
      </c>
      <c r="N90" s="63"/>
      <c r="O90" s="63"/>
    </row>
    <row r="91" spans="1:15" ht="13.15" customHeight="1" x14ac:dyDescent="0.2">
      <c r="A91" s="40">
        <v>2003</v>
      </c>
      <c r="B91" s="41">
        <f>B40</f>
        <v>5394</v>
      </c>
      <c r="C91" s="41">
        <f>C40</f>
        <v>3121220</v>
      </c>
      <c r="D91" s="41"/>
      <c r="E91" s="41">
        <f t="shared" si="2"/>
        <v>3121.22</v>
      </c>
      <c r="F91" s="41"/>
      <c r="G91" s="41">
        <f>H40</f>
        <v>127</v>
      </c>
      <c r="H91" s="41">
        <f>I40</f>
        <v>249325</v>
      </c>
      <c r="I91" s="41">
        <f t="shared" si="0"/>
        <v>249.32499999999999</v>
      </c>
      <c r="J91" s="41"/>
      <c r="K91" s="41">
        <f>L40</f>
        <v>186</v>
      </c>
      <c r="L91" s="41">
        <f>M40</f>
        <v>22246</v>
      </c>
      <c r="M91" s="41">
        <f t="shared" si="3"/>
        <v>22.245999999999999</v>
      </c>
      <c r="N91" s="63"/>
      <c r="O91" s="63"/>
    </row>
    <row r="92" spans="1:15" ht="13.15" customHeight="1" x14ac:dyDescent="0.2">
      <c r="A92" s="40">
        <v>2004</v>
      </c>
      <c r="B92" s="41">
        <f>B41</f>
        <v>5398</v>
      </c>
      <c r="C92" s="41">
        <f>C41</f>
        <v>3123205</v>
      </c>
      <c r="D92" s="41"/>
      <c r="E92" s="41">
        <f t="shared" si="2"/>
        <v>3123.2049999999999</v>
      </c>
      <c r="F92" s="40"/>
      <c r="G92" s="41">
        <f>H41</f>
        <v>10</v>
      </c>
      <c r="H92" s="41">
        <f>I41</f>
        <v>9308</v>
      </c>
      <c r="I92" s="41">
        <f t="shared" si="0"/>
        <v>9.3079999999999998</v>
      </c>
      <c r="J92" s="40"/>
      <c r="K92" s="41">
        <f>L41</f>
        <v>6</v>
      </c>
      <c r="L92" s="41">
        <f>M41</f>
        <v>7323</v>
      </c>
      <c r="M92" s="41">
        <f t="shared" si="3"/>
        <v>7.3230000000000004</v>
      </c>
      <c r="N92" s="63"/>
      <c r="O92" s="63"/>
    </row>
    <row r="93" spans="1:15" ht="13.15" customHeight="1" x14ac:dyDescent="0.2">
      <c r="A93" s="40">
        <v>2005</v>
      </c>
      <c r="B93" s="41">
        <f>B42</f>
        <v>5289</v>
      </c>
      <c r="C93" s="41">
        <f>C42</f>
        <v>3127286.5</v>
      </c>
      <c r="D93" s="41"/>
      <c r="E93" s="41">
        <f t="shared" si="2"/>
        <v>3127.2865000000002</v>
      </c>
      <c r="F93" s="40"/>
      <c r="G93" s="41">
        <f>H42</f>
        <v>19</v>
      </c>
      <c r="H93" s="41">
        <f>I42</f>
        <v>22199</v>
      </c>
      <c r="I93" s="41">
        <f t="shared" si="0"/>
        <v>22.199000000000002</v>
      </c>
      <c r="J93" s="40"/>
      <c r="K93" s="41">
        <f>L42</f>
        <v>128</v>
      </c>
      <c r="L93" s="41">
        <f>M42</f>
        <v>18117.5</v>
      </c>
      <c r="M93" s="41">
        <f t="shared" si="3"/>
        <v>18.1175</v>
      </c>
      <c r="N93" s="63"/>
      <c r="O93" s="63"/>
    </row>
    <row r="94" spans="1:15" ht="13.15" customHeight="1" x14ac:dyDescent="0.2">
      <c r="A94" s="40">
        <v>2006</v>
      </c>
      <c r="B94" s="41">
        <f>B43</f>
        <v>5272</v>
      </c>
      <c r="C94" s="41">
        <f>C43</f>
        <v>3135168.5</v>
      </c>
      <c r="D94" s="41"/>
      <c r="E94" s="41">
        <f t="shared" si="2"/>
        <v>3135.1685000000002</v>
      </c>
      <c r="F94" s="40"/>
      <c r="G94" s="41">
        <f>H43</f>
        <v>10</v>
      </c>
      <c r="H94" s="41">
        <f>I43</f>
        <v>11583</v>
      </c>
      <c r="I94" s="41">
        <f t="shared" si="0"/>
        <v>11.583</v>
      </c>
      <c r="J94" s="40"/>
      <c r="K94" s="41">
        <f>L43</f>
        <v>27</v>
      </c>
      <c r="L94" s="41">
        <f>M43</f>
        <v>3701</v>
      </c>
      <c r="M94" s="41">
        <f t="shared" si="3"/>
        <v>3.7010000000000001</v>
      </c>
      <c r="N94" s="63"/>
      <c r="O94" s="63"/>
    </row>
    <row r="95" spans="1:15" ht="13.15" customHeight="1" x14ac:dyDescent="0.2">
      <c r="A95" s="40">
        <v>2007</v>
      </c>
      <c r="B95" s="41">
        <f>B44</f>
        <v>5220</v>
      </c>
      <c r="C95" s="41">
        <f>C44</f>
        <v>3123687.5</v>
      </c>
      <c r="D95" s="41"/>
      <c r="E95" s="41">
        <f t="shared" si="2"/>
        <v>3123.6875</v>
      </c>
      <c r="F95" s="42"/>
      <c r="G95" s="41">
        <f>H44</f>
        <v>14</v>
      </c>
      <c r="H95" s="41">
        <f>I44</f>
        <v>2843</v>
      </c>
      <c r="I95" s="41">
        <f t="shared" si="0"/>
        <v>2.843</v>
      </c>
      <c r="J95" s="42"/>
      <c r="K95" s="41">
        <f>L44</f>
        <v>66</v>
      </c>
      <c r="L95" s="41">
        <f>M44</f>
        <v>14324</v>
      </c>
      <c r="M95" s="41">
        <f t="shared" si="3"/>
        <v>14.324</v>
      </c>
      <c r="N95" s="63"/>
      <c r="O95" s="63"/>
    </row>
    <row r="96" spans="1:15" ht="13.15" customHeight="1" x14ac:dyDescent="0.2">
      <c r="A96" s="40">
        <v>2008</v>
      </c>
      <c r="B96" s="41">
        <f>B45</f>
        <v>5111</v>
      </c>
      <c r="C96" s="41">
        <f>C45</f>
        <v>3162719.5</v>
      </c>
      <c r="D96" s="41"/>
      <c r="E96" s="41">
        <f t="shared" si="2"/>
        <v>3162.7195000000002</v>
      </c>
      <c r="F96" s="42"/>
      <c r="G96" s="41">
        <f>H45</f>
        <v>54</v>
      </c>
      <c r="H96" s="41">
        <f>I45</f>
        <v>77585</v>
      </c>
      <c r="I96" s="41">
        <f t="shared" si="0"/>
        <v>77.584999999999994</v>
      </c>
      <c r="J96" s="42"/>
      <c r="K96" s="41">
        <f>L45</f>
        <v>163</v>
      </c>
      <c r="L96" s="41">
        <f>M45</f>
        <v>38553</v>
      </c>
      <c r="M96" s="41">
        <f t="shared" si="3"/>
        <v>38.552999999999997</v>
      </c>
      <c r="N96" s="63"/>
      <c r="O96" s="63"/>
    </row>
    <row r="97" spans="1:15" x14ac:dyDescent="0.2">
      <c r="A97" s="40">
        <v>2009</v>
      </c>
      <c r="B97" s="41">
        <f>B46</f>
        <v>5117</v>
      </c>
      <c r="C97" s="41">
        <f>C46</f>
        <v>3481936.8</v>
      </c>
      <c r="D97" s="41"/>
      <c r="E97" s="41">
        <f t="shared" si="2"/>
        <v>3481.9367999999999</v>
      </c>
      <c r="F97" s="42"/>
      <c r="G97" s="41">
        <f>H46</f>
        <v>165</v>
      </c>
      <c r="H97" s="41">
        <f>I46</f>
        <v>353681.3</v>
      </c>
      <c r="I97" s="41">
        <f t="shared" si="0"/>
        <v>353.68129999999996</v>
      </c>
      <c r="J97" s="42"/>
      <c r="K97" s="41">
        <f>L46</f>
        <v>159</v>
      </c>
      <c r="L97" s="41">
        <f>M46</f>
        <v>34464</v>
      </c>
      <c r="M97" s="41">
        <f t="shared" si="3"/>
        <v>34.463999999999999</v>
      </c>
      <c r="N97" s="63"/>
      <c r="O97" s="63"/>
    </row>
    <row r="98" spans="1:15" x14ac:dyDescent="0.2">
      <c r="A98" s="40">
        <v>2010</v>
      </c>
      <c r="B98" s="41">
        <f>B47</f>
        <v>5060</v>
      </c>
      <c r="C98" s="41">
        <f>C47</f>
        <v>3801802.9</v>
      </c>
      <c r="D98" s="41"/>
      <c r="E98" s="41">
        <f t="shared" si="2"/>
        <v>3801.8028999999997</v>
      </c>
      <c r="F98" s="42"/>
      <c r="G98" s="41">
        <f>H47</f>
        <v>188</v>
      </c>
      <c r="H98" s="41">
        <f>I47</f>
        <v>364280.1</v>
      </c>
      <c r="I98" s="41">
        <f t="shared" si="0"/>
        <v>364.2801</v>
      </c>
      <c r="J98" s="42"/>
      <c r="K98" s="41">
        <f>L47</f>
        <v>245</v>
      </c>
      <c r="L98" s="41">
        <f>M47</f>
        <v>44414</v>
      </c>
      <c r="M98" s="41">
        <f t="shared" si="3"/>
        <v>44.414000000000001</v>
      </c>
      <c r="N98" s="63"/>
      <c r="O98" s="63"/>
    </row>
    <row r="99" spans="1:15" x14ac:dyDescent="0.2">
      <c r="A99" s="40">
        <v>2011</v>
      </c>
      <c r="B99" s="41">
        <f>B48</f>
        <v>5179</v>
      </c>
      <c r="C99" s="41">
        <f>C48</f>
        <v>3953229.4</v>
      </c>
      <c r="D99" s="41"/>
      <c r="E99" s="41">
        <f t="shared" si="2"/>
        <v>3953.2293999999997</v>
      </c>
      <c r="F99" s="42"/>
      <c r="G99" s="41">
        <f>H48</f>
        <v>281</v>
      </c>
      <c r="H99" s="41">
        <f>I48</f>
        <v>207387.5</v>
      </c>
      <c r="I99" s="41">
        <f t="shared" si="0"/>
        <v>207.38749999999999</v>
      </c>
      <c r="J99" s="42"/>
      <c r="K99" s="41">
        <f>L48</f>
        <v>162</v>
      </c>
      <c r="L99" s="41">
        <f>M48</f>
        <v>55961</v>
      </c>
      <c r="M99" s="41">
        <f t="shared" si="3"/>
        <v>55.960999999999999</v>
      </c>
      <c r="N99" s="63"/>
      <c r="O99" s="63"/>
    </row>
    <row r="100" spans="1:15" x14ac:dyDescent="0.2">
      <c r="A100" s="40">
        <v>2012</v>
      </c>
      <c r="B100" s="41">
        <f>B49</f>
        <v>5628</v>
      </c>
      <c r="C100" s="41">
        <f>C49</f>
        <v>4165464.4000000004</v>
      </c>
      <c r="D100" s="41"/>
      <c r="E100" s="41">
        <f t="shared" si="2"/>
        <v>4165.4644000000008</v>
      </c>
      <c r="F100" s="42"/>
      <c r="G100" s="41">
        <f>H49</f>
        <v>496</v>
      </c>
      <c r="H100" s="41">
        <f>I49</f>
        <v>226323.30000000008</v>
      </c>
      <c r="I100" s="41">
        <f t="shared" si="0"/>
        <v>226.32330000000007</v>
      </c>
      <c r="J100" s="42"/>
      <c r="K100" s="41">
        <f>L49</f>
        <v>47</v>
      </c>
      <c r="L100" s="41">
        <f>M49</f>
        <v>14088.3</v>
      </c>
      <c r="M100" s="41">
        <f t="shared" si="3"/>
        <v>14.088299999999998</v>
      </c>
      <c r="N100" s="63"/>
      <c r="O100" s="63"/>
    </row>
    <row r="101" spans="1:15" x14ac:dyDescent="0.2">
      <c r="A101" s="40">
        <v>2013</v>
      </c>
      <c r="B101" s="41">
        <f>B50</f>
        <v>5961</v>
      </c>
      <c r="C101" s="41">
        <f>C50</f>
        <v>4823001</v>
      </c>
      <c r="D101" s="41"/>
      <c r="E101" s="41">
        <f t="shared" si="2"/>
        <v>4823.0010000000002</v>
      </c>
      <c r="F101" s="42"/>
      <c r="G101" s="41">
        <f>H50</f>
        <v>392</v>
      </c>
      <c r="H101" s="41">
        <f>I50</f>
        <v>705184.1</v>
      </c>
      <c r="I101" s="41">
        <f t="shared" si="0"/>
        <v>705.18409999999994</v>
      </c>
      <c r="J101" s="42"/>
      <c r="K101" s="41">
        <f>L50</f>
        <v>59</v>
      </c>
      <c r="L101" s="41">
        <f>M50</f>
        <v>47647.5</v>
      </c>
      <c r="M101" s="41">
        <f t="shared" si="3"/>
        <v>47.647500000000001</v>
      </c>
      <c r="N101" s="63"/>
      <c r="O101" s="63"/>
    </row>
    <row r="102" spans="1:15" x14ac:dyDescent="0.2">
      <c r="A102" s="40">
        <v>2014</v>
      </c>
      <c r="B102" s="41">
        <f>B51</f>
        <v>6013</v>
      </c>
      <c r="C102" s="41">
        <f>C51</f>
        <v>4890487.4000000004</v>
      </c>
      <c r="D102" s="41"/>
      <c r="E102" s="41">
        <f t="shared" si="2"/>
        <v>4890.4874</v>
      </c>
      <c r="F102" s="42"/>
      <c r="G102" s="41">
        <f>H51</f>
        <v>156</v>
      </c>
      <c r="H102" s="41">
        <f>I51</f>
        <v>106582.5</v>
      </c>
      <c r="I102" s="41">
        <f t="shared" si="0"/>
        <v>106.5825</v>
      </c>
      <c r="J102" s="42"/>
      <c r="K102" s="41">
        <f>L51</f>
        <v>104</v>
      </c>
      <c r="L102" s="41">
        <f>M51</f>
        <v>39096.100000000006</v>
      </c>
      <c r="M102" s="41">
        <f t="shared" si="3"/>
        <v>39.096100000000007</v>
      </c>
      <c r="N102" s="63"/>
      <c r="O102" s="63"/>
    </row>
    <row r="103" spans="1:15" x14ac:dyDescent="0.2">
      <c r="A103" s="40">
        <v>2015</v>
      </c>
      <c r="B103" s="41">
        <f>B52</f>
        <v>6500</v>
      </c>
      <c r="C103" s="41">
        <f>C52</f>
        <v>5080878.4000000004</v>
      </c>
      <c r="D103" s="41"/>
      <c r="E103" s="41">
        <f t="shared" si="2"/>
        <v>5080.8784000000005</v>
      </c>
      <c r="F103" s="42"/>
      <c r="G103" s="41">
        <f>H52</f>
        <v>630</v>
      </c>
      <c r="H103" s="41">
        <f>I52</f>
        <v>240516</v>
      </c>
      <c r="I103" s="41">
        <f t="shared" si="0"/>
        <v>240.51599999999999</v>
      </c>
      <c r="J103" s="42"/>
      <c r="K103" s="41">
        <f>L52</f>
        <v>143</v>
      </c>
      <c r="L103" s="41">
        <f>M52</f>
        <v>50125</v>
      </c>
      <c r="M103" s="41">
        <f t="shared" si="3"/>
        <v>50.125</v>
      </c>
    </row>
    <row r="104" spans="1:15" x14ac:dyDescent="0.2">
      <c r="A104" s="40">
        <v>2016</v>
      </c>
      <c r="B104" s="41">
        <f>B53</f>
        <v>6825</v>
      </c>
      <c r="C104" s="41">
        <f>C53</f>
        <v>5249464.4000000004</v>
      </c>
      <c r="D104" s="41"/>
      <c r="E104" s="41">
        <f t="shared" ref="E104:E109" si="4">C104/1000</f>
        <v>5249.4644000000008</v>
      </c>
      <c r="F104" s="42"/>
      <c r="G104" s="41">
        <f>H53</f>
        <v>528</v>
      </c>
      <c r="H104" s="41">
        <f>I53</f>
        <v>229338</v>
      </c>
      <c r="I104" s="41">
        <f t="shared" ref="I104:I109" si="5">H104/1000</f>
        <v>229.33799999999999</v>
      </c>
      <c r="J104" s="42"/>
      <c r="K104" s="41">
        <f>L53</f>
        <v>203</v>
      </c>
      <c r="L104" s="41">
        <f>M53</f>
        <v>60752</v>
      </c>
      <c r="M104" s="41">
        <f t="shared" ref="M104:M109" si="6">L104/1000</f>
        <v>60.752000000000002</v>
      </c>
    </row>
    <row r="105" spans="1:15" x14ac:dyDescent="0.2">
      <c r="A105" s="40">
        <v>2017</v>
      </c>
      <c r="B105" s="41">
        <f>B54</f>
        <v>6860</v>
      </c>
      <c r="C105" s="41">
        <f>C54</f>
        <v>5492884.4000000004</v>
      </c>
      <c r="D105" s="41"/>
      <c r="E105" s="41">
        <f t="shared" si="4"/>
        <v>5492.8844000000008</v>
      </c>
      <c r="F105" s="42"/>
      <c r="G105" s="41">
        <f>H54</f>
        <v>226</v>
      </c>
      <c r="H105" s="41">
        <f>I54</f>
        <v>348591</v>
      </c>
      <c r="I105" s="41">
        <f t="shared" si="5"/>
        <v>348.59100000000001</v>
      </c>
      <c r="J105" s="42"/>
      <c r="K105" s="41">
        <f>L54</f>
        <v>191</v>
      </c>
      <c r="L105" s="41">
        <f>M54</f>
        <v>105171</v>
      </c>
      <c r="M105" s="41">
        <f t="shared" si="6"/>
        <v>105.17100000000001</v>
      </c>
    </row>
    <row r="106" spans="1:15" x14ac:dyDescent="0.2">
      <c r="A106" s="40">
        <v>2018</v>
      </c>
      <c r="B106" s="41">
        <f>B55</f>
        <v>6969</v>
      </c>
      <c r="C106" s="41">
        <f>C55</f>
        <v>6118160.4000000004</v>
      </c>
      <c r="D106" s="41"/>
      <c r="E106" s="41">
        <f t="shared" si="4"/>
        <v>6118.1604000000007</v>
      </c>
      <c r="F106" s="42"/>
      <c r="G106" s="41">
        <f>H55</f>
        <v>151</v>
      </c>
      <c r="H106" s="41">
        <f>I55</f>
        <v>654191</v>
      </c>
      <c r="I106" s="41">
        <f t="shared" si="5"/>
        <v>654.19100000000003</v>
      </c>
      <c r="J106" s="42"/>
      <c r="K106" s="41">
        <f>L55</f>
        <v>42</v>
      </c>
      <c r="L106" s="41">
        <f>M55</f>
        <v>28915</v>
      </c>
      <c r="M106" s="41">
        <f t="shared" si="6"/>
        <v>28.914999999999999</v>
      </c>
    </row>
    <row r="107" spans="1:15" x14ac:dyDescent="0.2">
      <c r="A107" s="40">
        <v>2019</v>
      </c>
      <c r="B107" s="41">
        <f>B56</f>
        <v>6944</v>
      </c>
      <c r="C107" s="41">
        <f>C56</f>
        <v>6106022.2000000002</v>
      </c>
      <c r="D107" s="41"/>
      <c r="E107" s="41">
        <f t="shared" si="4"/>
        <v>6106.0222000000003</v>
      </c>
      <c r="F107" s="42"/>
      <c r="G107" s="41">
        <f>H56</f>
        <v>26</v>
      </c>
      <c r="H107" s="41">
        <f>I56</f>
        <v>27858.5</v>
      </c>
      <c r="I107" s="41">
        <f t="shared" si="5"/>
        <v>27.858499999999999</v>
      </c>
      <c r="J107" s="42"/>
      <c r="K107" s="41">
        <f>L56</f>
        <v>51</v>
      </c>
      <c r="L107" s="41">
        <f>M56</f>
        <v>39996.699999999997</v>
      </c>
      <c r="M107" s="41">
        <f t="shared" si="6"/>
        <v>39.996699999999997</v>
      </c>
    </row>
    <row r="108" spans="1:15" x14ac:dyDescent="0.2">
      <c r="A108" s="40">
        <v>2020</v>
      </c>
      <c r="B108" s="41">
        <f>B57</f>
        <v>6924</v>
      </c>
      <c r="C108" s="41">
        <f>C57</f>
        <v>6320082</v>
      </c>
      <c r="D108" s="41"/>
      <c r="E108" s="41">
        <f t="shared" si="4"/>
        <v>6320.0820000000003</v>
      </c>
      <c r="F108" s="42"/>
      <c r="G108" s="41">
        <f>H57</f>
        <v>56</v>
      </c>
      <c r="H108" s="41">
        <f>I57</f>
        <v>278271.59999999998</v>
      </c>
      <c r="I108" s="41">
        <f t="shared" si="5"/>
        <v>278.27159999999998</v>
      </c>
      <c r="J108" s="42"/>
      <c r="K108" s="41">
        <f>L57</f>
        <v>76</v>
      </c>
      <c r="L108" s="41">
        <f>M57</f>
        <v>64211.799999999996</v>
      </c>
      <c r="M108" s="41">
        <f t="shared" si="6"/>
        <v>64.211799999999997</v>
      </c>
    </row>
    <row r="109" spans="1:15" x14ac:dyDescent="0.2">
      <c r="A109" s="40">
        <v>2021</v>
      </c>
      <c r="B109" s="41">
        <f>B58</f>
        <v>6990</v>
      </c>
      <c r="C109" s="41">
        <f>C58</f>
        <v>7007858.5999999996</v>
      </c>
      <c r="D109" s="41"/>
      <c r="E109" s="41">
        <f t="shared" si="4"/>
        <v>7007.8585999999996</v>
      </c>
      <c r="F109" s="42"/>
      <c r="G109" s="41">
        <f>H58</f>
        <v>121</v>
      </c>
      <c r="H109" s="41">
        <f>I58</f>
        <v>790636</v>
      </c>
      <c r="I109" s="41">
        <f t="shared" si="5"/>
        <v>790.63599999999997</v>
      </c>
      <c r="J109" s="42"/>
      <c r="K109" s="41">
        <f>L58</f>
        <v>55</v>
      </c>
      <c r="L109" s="41">
        <f>M58</f>
        <v>102859.4</v>
      </c>
      <c r="M109" s="41">
        <f t="shared" si="6"/>
        <v>102.85939999999999</v>
      </c>
    </row>
    <row r="110" spans="1:15" x14ac:dyDescent="0.2">
      <c r="A110" s="40">
        <v>2022</v>
      </c>
      <c r="B110" s="41">
        <f>B59</f>
        <v>6969</v>
      </c>
      <c r="C110" s="41">
        <f>C59</f>
        <v>7103810.5999999996</v>
      </c>
      <c r="D110" s="41"/>
      <c r="E110" s="41">
        <f t="shared" ref="E110:E111" si="7">C110/1000</f>
        <v>7103.8105999999998</v>
      </c>
      <c r="F110" s="42"/>
      <c r="G110" s="41">
        <f>H59</f>
        <v>45</v>
      </c>
      <c r="H110" s="41">
        <f>I59</f>
        <v>155818.6</v>
      </c>
      <c r="I110" s="41">
        <f t="shared" ref="I110:I111" si="8">H110/1000</f>
        <v>155.8186</v>
      </c>
      <c r="J110" s="42"/>
      <c r="K110" s="41">
        <f>L59</f>
        <v>66</v>
      </c>
      <c r="L110" s="41">
        <f>M59</f>
        <v>59866.6</v>
      </c>
      <c r="M110" s="41">
        <f t="shared" ref="M110:M111" si="9">L110/1000</f>
        <v>59.866599999999998</v>
      </c>
    </row>
    <row r="111" spans="1:15" x14ac:dyDescent="0.2">
      <c r="A111" s="40">
        <v>2023</v>
      </c>
      <c r="B111" s="41">
        <f>B60</f>
        <v>6974</v>
      </c>
      <c r="C111" s="41">
        <f>C60</f>
        <v>7280926.0999999996</v>
      </c>
      <c r="D111" s="41"/>
      <c r="E111" s="41">
        <f t="shared" si="7"/>
        <v>7280.9260999999997</v>
      </c>
      <c r="F111" s="42"/>
      <c r="G111" s="41">
        <f>H60</f>
        <v>48</v>
      </c>
      <c r="H111" s="41">
        <f>I60</f>
        <v>202814.2</v>
      </c>
      <c r="I111" s="41">
        <f t="shared" si="8"/>
        <v>202.8142</v>
      </c>
      <c r="J111" s="42"/>
      <c r="K111" s="41">
        <f>L60</f>
        <v>43</v>
      </c>
      <c r="L111" s="41">
        <f>M60</f>
        <v>25698.7</v>
      </c>
      <c r="M111" s="41">
        <f t="shared" si="9"/>
        <v>25.698700000000002</v>
      </c>
    </row>
  </sheetData>
  <phoneticPr fontId="3" type="noConversion"/>
  <printOptions gridLines="1"/>
  <pageMargins left="0.74803149606299213" right="0.74803149606299213" top="0.98425196850393704" bottom="0.98425196850393704" header="0" footer="0"/>
  <pageSetup paperSize="9" scale="37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view="pageBreakPreview" zoomScaleNormal="100" zoomScaleSheetLayoutView="100" workbookViewId="0">
      <selection activeCell="L53" sqref="L53"/>
    </sheetView>
  </sheetViews>
  <sheetFormatPr defaultRowHeight="12.75" x14ac:dyDescent="0.2"/>
  <sheetData/>
  <phoneticPr fontId="3" type="noConversion"/>
  <pageMargins left="0.75" right="0.75" top="1" bottom="1" header="0" footer="0"/>
  <pageSetup paperSize="9" scale="95" orientation="portrait" r:id="rId1"/>
  <headerFooter alignWithMargins="0"/>
  <rowBreaks count="1" manualBreakCount="1">
    <brk id="5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2"/>
  <sheetViews>
    <sheetView topLeftCell="A16" zoomScale="90" zoomScaleNormal="90" workbookViewId="0">
      <selection activeCell="H58" sqref="H58"/>
    </sheetView>
  </sheetViews>
  <sheetFormatPr defaultRowHeight="12.75" x14ac:dyDescent="0.2"/>
  <cols>
    <col min="1" max="3" width="10.5703125" customWidth="1"/>
    <col min="4" max="4" width="3.42578125" customWidth="1"/>
    <col min="5" max="6" width="10.5703125" customWidth="1"/>
    <col min="7" max="7" width="3.42578125" customWidth="1"/>
    <col min="8" max="8" width="14.42578125" bestFit="1" customWidth="1"/>
    <col min="9" max="9" width="13.42578125" bestFit="1" customWidth="1"/>
    <col min="10" max="10" width="16.85546875" customWidth="1"/>
    <col min="11" max="13" width="10.5703125" customWidth="1"/>
    <col min="14" max="14" width="3.42578125" customWidth="1"/>
    <col min="15" max="16" width="10.5703125" customWidth="1"/>
    <col min="17" max="17" width="5.7109375" customWidth="1"/>
    <col min="18" max="20" width="10.5703125" customWidth="1"/>
    <col min="21" max="21" width="3.42578125" customWidth="1"/>
    <col min="22" max="23" width="10.5703125" customWidth="1"/>
    <col min="25" max="27" width="9.28515625" style="3"/>
    <col min="28" max="28" width="14.42578125" style="3" bestFit="1" customWidth="1"/>
    <col min="29" max="34" width="9.28515625" style="3"/>
  </cols>
  <sheetData>
    <row r="1" spans="1:36" ht="18" x14ac:dyDescent="0.25">
      <c r="A1" s="26" t="s">
        <v>55</v>
      </c>
      <c r="B1" s="27"/>
      <c r="C1" s="28"/>
      <c r="D1" s="28"/>
      <c r="E1" s="28"/>
      <c r="F1" s="29"/>
      <c r="G1" s="28"/>
      <c r="H1" s="28"/>
      <c r="I1" s="24"/>
      <c r="J1" s="24"/>
      <c r="K1" s="24"/>
      <c r="L1" s="5" t="s">
        <v>56</v>
      </c>
      <c r="M1" s="10"/>
      <c r="N1" s="72"/>
      <c r="O1" s="73"/>
      <c r="P1" s="16"/>
      <c r="Q1" s="25"/>
      <c r="R1" s="25"/>
      <c r="S1" s="25"/>
      <c r="T1" s="25"/>
      <c r="U1" s="74"/>
      <c r="Y1"/>
      <c r="Z1"/>
      <c r="AI1" s="3"/>
      <c r="AJ1" s="3"/>
    </row>
    <row r="2" spans="1:36" x14ac:dyDescent="0.2">
      <c r="A2" s="75" t="s">
        <v>25</v>
      </c>
      <c r="B2" s="29"/>
      <c r="C2" s="28"/>
      <c r="D2" s="28"/>
      <c r="E2" s="28"/>
      <c r="F2" s="29"/>
      <c r="G2" s="28"/>
      <c r="H2" s="28"/>
      <c r="I2" s="24"/>
      <c r="J2" s="24"/>
      <c r="K2" s="24"/>
      <c r="L2" s="76" t="s">
        <v>26</v>
      </c>
      <c r="M2" s="10"/>
      <c r="N2" s="76"/>
      <c r="O2" s="73"/>
      <c r="P2" s="16"/>
      <c r="Q2" s="25"/>
      <c r="R2" s="25"/>
      <c r="S2" s="25"/>
      <c r="T2" s="25"/>
      <c r="Y2"/>
      <c r="Z2"/>
      <c r="AI2" s="3"/>
      <c r="AJ2" s="3"/>
    </row>
    <row r="3" spans="1:36" s="95" customFormat="1" x14ac:dyDescent="0.2">
      <c r="A3" s="95" t="s">
        <v>57</v>
      </c>
      <c r="C3" s="96"/>
      <c r="D3" s="96"/>
      <c r="E3" s="96"/>
      <c r="G3" s="96"/>
      <c r="H3" s="96"/>
      <c r="L3" s="95" t="s">
        <v>58</v>
      </c>
      <c r="N3" s="96"/>
      <c r="Q3" s="97"/>
      <c r="R3" s="98"/>
      <c r="X3" s="96"/>
      <c r="AA3" s="98"/>
      <c r="AB3" s="98"/>
      <c r="AC3" s="98"/>
      <c r="AD3" s="98"/>
      <c r="AE3" s="98"/>
      <c r="AF3" s="98"/>
      <c r="AG3" s="98"/>
      <c r="AH3" s="98"/>
      <c r="AI3" s="98"/>
      <c r="AJ3" s="98"/>
    </row>
    <row r="4" spans="1:36" ht="15" x14ac:dyDescent="0.2">
      <c r="A4" s="100" t="s">
        <v>48</v>
      </c>
      <c r="B4" s="77"/>
      <c r="C4" s="4"/>
      <c r="D4" s="4"/>
      <c r="E4" s="4"/>
      <c r="G4" s="4"/>
      <c r="H4" s="4"/>
      <c r="L4" s="101" t="s">
        <v>46</v>
      </c>
      <c r="N4" s="4"/>
      <c r="Q4" s="1"/>
      <c r="R4" s="3"/>
      <c r="Y4"/>
      <c r="Z4"/>
      <c r="AI4" s="3"/>
      <c r="AJ4" s="3"/>
    </row>
    <row r="5" spans="1:36" ht="15.75" x14ac:dyDescent="0.25">
      <c r="A5" s="30" t="s">
        <v>6</v>
      </c>
      <c r="B5" s="30"/>
      <c r="C5" s="30"/>
      <c r="D5" s="30"/>
      <c r="E5" s="30"/>
      <c r="F5" s="30"/>
      <c r="G5" s="30"/>
      <c r="H5" s="30"/>
      <c r="I5" s="24"/>
      <c r="J5" s="24"/>
      <c r="K5" s="24"/>
      <c r="L5" s="9" t="s">
        <v>10</v>
      </c>
      <c r="M5" s="9"/>
      <c r="N5" s="9"/>
      <c r="O5" s="9"/>
      <c r="P5" s="9"/>
      <c r="Q5" s="9"/>
      <c r="R5" s="25"/>
      <c r="S5" s="25"/>
      <c r="Y5"/>
      <c r="Z5"/>
      <c r="AI5" s="3"/>
      <c r="AJ5" s="3"/>
    </row>
    <row r="6" spans="1:36" ht="15.75" x14ac:dyDescent="0.25">
      <c r="A6" s="109">
        <v>45338</v>
      </c>
      <c r="B6" s="20"/>
      <c r="C6" s="21"/>
      <c r="D6" s="21"/>
      <c r="E6" s="21"/>
      <c r="F6" s="19"/>
      <c r="G6" s="21"/>
      <c r="H6" s="21"/>
      <c r="I6" s="19"/>
      <c r="J6" s="78"/>
      <c r="K6" s="79"/>
      <c r="L6" s="21"/>
      <c r="M6" s="24"/>
      <c r="O6" s="1"/>
      <c r="P6" s="3"/>
    </row>
    <row r="7" spans="1:36" ht="12.75" customHeight="1" x14ac:dyDescent="0.2">
      <c r="A7" s="80"/>
      <c r="B7" s="104" t="s">
        <v>27</v>
      </c>
      <c r="C7" s="106"/>
      <c r="D7" s="73"/>
      <c r="E7" s="106" t="s">
        <v>28</v>
      </c>
      <c r="F7" s="105"/>
      <c r="G7" s="73"/>
      <c r="H7" s="106" t="s">
        <v>29</v>
      </c>
      <c r="I7" s="105"/>
      <c r="J7" s="81"/>
      <c r="K7" s="80"/>
      <c r="L7" s="104" t="s">
        <v>30</v>
      </c>
      <c r="M7" s="105"/>
      <c r="N7" s="82"/>
      <c r="O7" s="104" t="s">
        <v>31</v>
      </c>
      <c r="P7" s="105"/>
      <c r="Q7" s="81"/>
      <c r="R7" s="80"/>
      <c r="S7" s="104" t="s">
        <v>32</v>
      </c>
      <c r="T7" s="105"/>
      <c r="U7" s="82"/>
      <c r="V7" s="104" t="s">
        <v>33</v>
      </c>
      <c r="W7" s="105"/>
    </row>
    <row r="8" spans="1:36" ht="22.5" x14ac:dyDescent="0.2">
      <c r="A8" s="83" t="s">
        <v>13</v>
      </c>
      <c r="B8" s="52" t="s">
        <v>14</v>
      </c>
      <c r="C8" s="15" t="s">
        <v>15</v>
      </c>
      <c r="D8" s="50"/>
      <c r="E8" s="52" t="s">
        <v>14</v>
      </c>
      <c r="F8" s="15" t="s">
        <v>15</v>
      </c>
      <c r="G8" s="50"/>
      <c r="H8" s="52" t="s">
        <v>34</v>
      </c>
      <c r="I8" s="15" t="s">
        <v>35</v>
      </c>
      <c r="J8" s="84"/>
      <c r="K8" s="83" t="s">
        <v>13</v>
      </c>
      <c r="L8" s="52" t="s">
        <v>14</v>
      </c>
      <c r="M8" s="15" t="s">
        <v>15</v>
      </c>
      <c r="N8" s="50"/>
      <c r="O8" s="52" t="s">
        <v>14</v>
      </c>
      <c r="P8" s="15" t="s">
        <v>15</v>
      </c>
      <c r="Q8" s="84"/>
      <c r="R8" s="83" t="s">
        <v>13</v>
      </c>
      <c r="S8" s="52" t="s">
        <v>14</v>
      </c>
      <c r="T8" s="15" t="s">
        <v>15</v>
      </c>
      <c r="U8" s="50"/>
      <c r="V8" s="52" t="s">
        <v>14</v>
      </c>
      <c r="W8" s="15" t="s">
        <v>15</v>
      </c>
    </row>
    <row r="9" spans="1:36" ht="15.75" x14ac:dyDescent="0.25">
      <c r="A9" s="19"/>
      <c r="B9" s="20"/>
      <c r="C9" s="21"/>
      <c r="D9" s="21"/>
      <c r="E9" s="20"/>
      <c r="F9" s="21"/>
      <c r="G9" s="21"/>
      <c r="H9" s="20"/>
      <c r="I9" s="21"/>
      <c r="J9" s="85"/>
      <c r="K9" s="19"/>
      <c r="L9" s="20"/>
      <c r="M9" s="21"/>
      <c r="N9" s="21"/>
      <c r="O9" s="20"/>
      <c r="P9" s="21"/>
      <c r="Q9" s="85"/>
      <c r="R9" s="19"/>
      <c r="S9" s="20"/>
      <c r="T9" s="21"/>
      <c r="U9" s="21"/>
      <c r="V9" s="20"/>
      <c r="W9" s="21"/>
    </row>
    <row r="10" spans="1:36" ht="26.25" customHeight="1" x14ac:dyDescent="0.2">
      <c r="A10" s="86"/>
      <c r="B10" s="102" t="s">
        <v>36</v>
      </c>
      <c r="C10" s="103"/>
      <c r="D10" s="87"/>
      <c r="E10" s="102" t="s">
        <v>37</v>
      </c>
      <c r="F10" s="103"/>
      <c r="G10" s="87"/>
      <c r="H10" s="102" t="s">
        <v>38</v>
      </c>
      <c r="I10" s="103"/>
      <c r="J10" s="88"/>
      <c r="K10" s="86"/>
      <c r="L10" s="102" t="s">
        <v>39</v>
      </c>
      <c r="M10" s="103"/>
      <c r="N10" s="87"/>
      <c r="O10" s="102" t="s">
        <v>40</v>
      </c>
      <c r="P10" s="103"/>
      <c r="Q10" s="88"/>
      <c r="R10" s="86"/>
      <c r="S10" s="102" t="s">
        <v>41</v>
      </c>
      <c r="T10" s="103"/>
      <c r="U10" s="28"/>
      <c r="V10" s="102" t="s">
        <v>42</v>
      </c>
      <c r="W10" s="103"/>
    </row>
    <row r="11" spans="1:36" ht="22.5" x14ac:dyDescent="0.2">
      <c r="A11" s="89" t="s">
        <v>3</v>
      </c>
      <c r="B11" s="53" t="s">
        <v>7</v>
      </c>
      <c r="C11" s="34" t="s">
        <v>4</v>
      </c>
      <c r="D11" s="51"/>
      <c r="E11" s="53" t="s">
        <v>7</v>
      </c>
      <c r="F11" s="34" t="s">
        <v>4</v>
      </c>
      <c r="G11" s="51"/>
      <c r="H11" s="53" t="s">
        <v>59</v>
      </c>
      <c r="I11" s="34" t="s">
        <v>60</v>
      </c>
      <c r="J11" s="90"/>
      <c r="K11" s="89" t="s">
        <v>3</v>
      </c>
      <c r="L11" s="53" t="s">
        <v>7</v>
      </c>
      <c r="M11" s="34" t="s">
        <v>4</v>
      </c>
      <c r="N11" s="51"/>
      <c r="O11" s="53" t="s">
        <v>7</v>
      </c>
      <c r="P11" s="34" t="s">
        <v>4</v>
      </c>
      <c r="Q11" s="90"/>
      <c r="R11" s="89" t="s">
        <v>3</v>
      </c>
      <c r="S11" s="53" t="s">
        <v>7</v>
      </c>
      <c r="T11" s="34" t="s">
        <v>4</v>
      </c>
      <c r="U11" s="51"/>
      <c r="V11" s="53" t="s">
        <v>7</v>
      </c>
      <c r="W11" s="34" t="s">
        <v>4</v>
      </c>
    </row>
    <row r="12" spans="1:36" x14ac:dyDescent="0.2">
      <c r="A12" s="91">
        <v>1977</v>
      </c>
      <c r="B12" s="92">
        <v>3</v>
      </c>
      <c r="C12" s="92">
        <v>97</v>
      </c>
      <c r="D12" s="3"/>
      <c r="E12" s="93"/>
      <c r="F12" s="93"/>
      <c r="G12" s="3"/>
      <c r="H12" s="94">
        <v>0</v>
      </c>
      <c r="I12" s="99"/>
      <c r="J12" s="3">
        <f t="shared" ref="J12:J58" si="0">SUM(H12:I12)</f>
        <v>0</v>
      </c>
      <c r="K12" s="91">
        <v>1977</v>
      </c>
      <c r="L12" s="92">
        <v>3</v>
      </c>
      <c r="M12" s="92">
        <v>97</v>
      </c>
      <c r="N12" s="2"/>
      <c r="O12" s="93"/>
      <c r="P12" s="93"/>
      <c r="R12" s="91">
        <v>1977</v>
      </c>
      <c r="S12" s="92"/>
      <c r="T12" s="92"/>
      <c r="U12" s="3"/>
      <c r="V12" s="93"/>
      <c r="W12" s="93"/>
    </row>
    <row r="13" spans="1:36" x14ac:dyDescent="0.2">
      <c r="A13" s="91">
        <v>1978</v>
      </c>
      <c r="B13" s="92">
        <v>12</v>
      </c>
      <c r="C13" s="92">
        <v>802</v>
      </c>
      <c r="D13" s="3"/>
      <c r="E13" s="93"/>
      <c r="F13" s="93"/>
      <c r="G13" s="3"/>
      <c r="H13" s="94">
        <v>120492</v>
      </c>
      <c r="I13" s="99"/>
      <c r="J13" s="3">
        <f t="shared" si="0"/>
        <v>120492</v>
      </c>
      <c r="K13" s="91">
        <v>1978</v>
      </c>
      <c r="L13" s="92">
        <v>9</v>
      </c>
      <c r="M13" s="92">
        <v>705</v>
      </c>
      <c r="N13" s="2"/>
      <c r="O13" s="93"/>
      <c r="P13" s="93"/>
      <c r="R13" s="91">
        <v>1978</v>
      </c>
      <c r="S13" s="92"/>
      <c r="T13" s="92"/>
      <c r="U13" s="3"/>
      <c r="V13" s="93"/>
      <c r="W13" s="93"/>
    </row>
    <row r="14" spans="1:36" x14ac:dyDescent="0.2">
      <c r="A14" s="91">
        <v>1979</v>
      </c>
      <c r="B14" s="92">
        <v>22</v>
      </c>
      <c r="C14" s="92">
        <v>1079</v>
      </c>
      <c r="D14" s="3"/>
      <c r="E14" s="93"/>
      <c r="F14" s="93"/>
      <c r="G14" s="3"/>
      <c r="H14" s="94">
        <v>239881</v>
      </c>
      <c r="I14" s="99"/>
      <c r="J14" s="3">
        <f t="shared" si="0"/>
        <v>239881</v>
      </c>
      <c r="K14" s="91">
        <v>1979</v>
      </c>
      <c r="L14" s="92">
        <v>10</v>
      </c>
      <c r="M14" s="92">
        <v>277</v>
      </c>
      <c r="N14" s="2"/>
      <c r="O14" s="93"/>
      <c r="P14" s="93"/>
      <c r="R14" s="91">
        <v>1979</v>
      </c>
      <c r="S14" s="92"/>
      <c r="T14" s="92"/>
      <c r="U14" s="3"/>
      <c r="V14" s="93"/>
      <c r="W14" s="93"/>
    </row>
    <row r="15" spans="1:36" x14ac:dyDescent="0.2">
      <c r="A15" s="91">
        <v>1980</v>
      </c>
      <c r="B15" s="92">
        <v>66</v>
      </c>
      <c r="C15" s="92">
        <v>2633</v>
      </c>
      <c r="D15" s="3"/>
      <c r="E15" s="93"/>
      <c r="F15" s="93"/>
      <c r="G15" s="3"/>
      <c r="H15" s="94">
        <v>2235719</v>
      </c>
      <c r="I15" s="99"/>
      <c r="J15" s="3">
        <f t="shared" si="0"/>
        <v>2235719</v>
      </c>
      <c r="K15" s="91">
        <v>1980</v>
      </c>
      <c r="L15" s="92">
        <v>44</v>
      </c>
      <c r="M15" s="92">
        <v>1554</v>
      </c>
      <c r="N15" s="2"/>
      <c r="O15" s="93"/>
      <c r="P15" s="93"/>
      <c r="R15" s="91">
        <v>1980</v>
      </c>
      <c r="S15" s="92"/>
      <c r="T15" s="92"/>
      <c r="U15" s="3"/>
      <c r="V15" s="93"/>
      <c r="W15" s="93"/>
    </row>
    <row r="16" spans="1:36" x14ac:dyDescent="0.2">
      <c r="A16" s="91">
        <v>1981</v>
      </c>
      <c r="B16" s="92">
        <v>165</v>
      </c>
      <c r="C16" s="92">
        <v>6674</v>
      </c>
      <c r="D16" s="3"/>
      <c r="E16" s="93"/>
      <c r="F16" s="93"/>
      <c r="G16" s="3"/>
      <c r="H16" s="94">
        <v>4606217.2956542997</v>
      </c>
      <c r="I16" s="99"/>
      <c r="J16" s="3">
        <f t="shared" si="0"/>
        <v>4606217.2956542997</v>
      </c>
      <c r="K16" s="91">
        <v>1981</v>
      </c>
      <c r="L16" s="92">
        <v>99</v>
      </c>
      <c r="M16" s="92">
        <v>4041</v>
      </c>
      <c r="N16" s="2"/>
      <c r="O16" s="93"/>
      <c r="P16" s="93"/>
      <c r="R16" s="91">
        <v>1981</v>
      </c>
      <c r="S16" s="92"/>
      <c r="T16" s="92"/>
      <c r="U16" s="3"/>
      <c r="V16" s="93"/>
      <c r="W16" s="93"/>
    </row>
    <row r="17" spans="1:23" x14ac:dyDescent="0.2">
      <c r="A17" s="91">
        <v>1982</v>
      </c>
      <c r="B17" s="92">
        <v>259</v>
      </c>
      <c r="C17" s="92">
        <v>10630.5</v>
      </c>
      <c r="D17" s="3"/>
      <c r="E17" s="93"/>
      <c r="F17" s="93"/>
      <c r="G17" s="3"/>
      <c r="H17" s="94">
        <v>11926440.7382813</v>
      </c>
      <c r="I17" s="99"/>
      <c r="J17" s="3">
        <f t="shared" si="0"/>
        <v>11926440.7382813</v>
      </c>
      <c r="K17" s="91">
        <v>1982</v>
      </c>
      <c r="L17" s="92">
        <v>94</v>
      </c>
      <c r="M17" s="92">
        <v>3956.5</v>
      </c>
      <c r="N17" s="2"/>
      <c r="O17" s="93"/>
      <c r="P17" s="93"/>
      <c r="R17" s="91">
        <v>1982</v>
      </c>
      <c r="S17" s="92"/>
      <c r="T17" s="92"/>
      <c r="U17" s="3"/>
      <c r="V17" s="93"/>
      <c r="W17" s="93"/>
    </row>
    <row r="18" spans="1:23" x14ac:dyDescent="0.2">
      <c r="A18" s="91">
        <v>1983</v>
      </c>
      <c r="B18" s="92">
        <v>334</v>
      </c>
      <c r="C18" s="92">
        <v>14287.5</v>
      </c>
      <c r="D18" s="3"/>
      <c r="E18" s="93"/>
      <c r="F18" s="93"/>
      <c r="G18" s="3"/>
      <c r="H18" s="94">
        <v>19305125.340332001</v>
      </c>
      <c r="I18" s="99"/>
      <c r="J18" s="3">
        <f t="shared" si="0"/>
        <v>19305125.340332001</v>
      </c>
      <c r="K18" s="91">
        <v>1983</v>
      </c>
      <c r="L18" s="92">
        <v>75</v>
      </c>
      <c r="M18" s="92">
        <v>3657</v>
      </c>
      <c r="N18" s="2"/>
      <c r="O18" s="93"/>
      <c r="P18" s="93"/>
      <c r="R18" s="91">
        <v>1983</v>
      </c>
      <c r="S18" s="92"/>
      <c r="T18" s="92"/>
      <c r="U18" s="3"/>
      <c r="V18" s="93"/>
      <c r="W18" s="93"/>
    </row>
    <row r="19" spans="1:23" x14ac:dyDescent="0.2">
      <c r="A19" s="91">
        <v>1984</v>
      </c>
      <c r="B19" s="92">
        <v>439</v>
      </c>
      <c r="C19" s="92">
        <v>20015.5</v>
      </c>
      <c r="D19" s="3"/>
      <c r="E19" s="93"/>
      <c r="F19" s="93"/>
      <c r="G19" s="3"/>
      <c r="H19" s="94">
        <v>25640500.621337902</v>
      </c>
      <c r="I19" s="99"/>
      <c r="J19" s="3">
        <f t="shared" si="0"/>
        <v>25640500.621337902</v>
      </c>
      <c r="K19" s="91">
        <v>1984</v>
      </c>
      <c r="L19" s="92">
        <v>105</v>
      </c>
      <c r="M19" s="92">
        <v>5728</v>
      </c>
      <c r="N19" s="2"/>
      <c r="O19" s="93"/>
      <c r="P19" s="93"/>
      <c r="R19" s="91">
        <v>1984</v>
      </c>
      <c r="S19" s="92"/>
      <c r="T19" s="92"/>
      <c r="U19" s="3"/>
      <c r="V19" s="93"/>
      <c r="W19" s="93"/>
    </row>
    <row r="20" spans="1:23" x14ac:dyDescent="0.2">
      <c r="A20" s="91">
        <v>1985</v>
      </c>
      <c r="B20" s="92">
        <v>828</v>
      </c>
      <c r="C20" s="92">
        <v>47138.5</v>
      </c>
      <c r="D20" s="3"/>
      <c r="E20" s="93"/>
      <c r="F20" s="93"/>
      <c r="G20" s="3"/>
      <c r="H20" s="94">
        <v>44083536.824218802</v>
      </c>
      <c r="I20" s="99"/>
      <c r="J20" s="3">
        <f t="shared" si="0"/>
        <v>44083536.824218802</v>
      </c>
      <c r="K20" s="91">
        <v>1985</v>
      </c>
      <c r="L20" s="92">
        <v>389</v>
      </c>
      <c r="M20" s="92">
        <v>27123</v>
      </c>
      <c r="N20" s="2"/>
      <c r="O20" s="93"/>
      <c r="P20" s="93"/>
      <c r="R20" s="91">
        <v>1985</v>
      </c>
      <c r="S20" s="92"/>
      <c r="T20" s="92"/>
      <c r="U20" s="3"/>
      <c r="V20" s="93"/>
      <c r="W20" s="93"/>
    </row>
    <row r="21" spans="1:23" x14ac:dyDescent="0.2">
      <c r="A21" s="91">
        <v>1986</v>
      </c>
      <c r="B21" s="92">
        <v>1141</v>
      </c>
      <c r="C21" s="92">
        <v>73033</v>
      </c>
      <c r="D21" s="3"/>
      <c r="E21" s="93"/>
      <c r="F21" s="93"/>
      <c r="G21" s="3"/>
      <c r="H21" s="94">
        <v>103859926.263916</v>
      </c>
      <c r="I21" s="99"/>
      <c r="J21" s="3">
        <f t="shared" si="0"/>
        <v>103859926.263916</v>
      </c>
      <c r="K21" s="91">
        <v>1986</v>
      </c>
      <c r="L21" s="92">
        <v>313</v>
      </c>
      <c r="M21" s="92">
        <v>25894.5</v>
      </c>
      <c r="N21" s="2"/>
      <c r="O21" s="93"/>
      <c r="P21" s="93"/>
      <c r="R21" s="91">
        <v>1986</v>
      </c>
      <c r="S21" s="92"/>
      <c r="T21" s="92"/>
      <c r="U21" s="3"/>
      <c r="V21" s="93"/>
      <c r="W21" s="93"/>
    </row>
    <row r="22" spans="1:23" x14ac:dyDescent="0.2">
      <c r="A22" s="91">
        <v>1987</v>
      </c>
      <c r="B22" s="92">
        <v>1473</v>
      </c>
      <c r="C22" s="92">
        <v>111967</v>
      </c>
      <c r="D22" s="3"/>
      <c r="E22" s="93"/>
      <c r="F22" s="93"/>
      <c r="G22" s="3"/>
      <c r="H22" s="94">
        <v>153913831.31835899</v>
      </c>
      <c r="I22" s="99"/>
      <c r="J22" s="3">
        <f t="shared" si="0"/>
        <v>153913831.31835899</v>
      </c>
      <c r="K22" s="91">
        <v>1987</v>
      </c>
      <c r="L22" s="92">
        <v>333</v>
      </c>
      <c r="M22" s="92">
        <v>38945</v>
      </c>
      <c r="N22" s="2"/>
      <c r="O22" s="93"/>
      <c r="P22" s="93"/>
      <c r="R22" s="91">
        <v>1987</v>
      </c>
      <c r="S22" s="92">
        <v>1</v>
      </c>
      <c r="T22" s="92">
        <v>11</v>
      </c>
      <c r="U22" s="3"/>
      <c r="V22" s="93"/>
      <c r="W22" s="93"/>
    </row>
    <row r="23" spans="1:23" x14ac:dyDescent="0.2">
      <c r="A23" s="91">
        <v>1988</v>
      </c>
      <c r="B23" s="92">
        <v>1959</v>
      </c>
      <c r="C23" s="92">
        <v>191791.5</v>
      </c>
      <c r="D23" s="3"/>
      <c r="E23" s="93"/>
      <c r="F23" s="93"/>
      <c r="G23" s="3"/>
      <c r="H23" s="94">
        <v>265391725.16796899</v>
      </c>
      <c r="I23" s="99"/>
      <c r="J23" s="3">
        <f t="shared" si="0"/>
        <v>265391725.16796899</v>
      </c>
      <c r="K23" s="91">
        <v>1988</v>
      </c>
      <c r="L23" s="92">
        <v>486</v>
      </c>
      <c r="M23" s="92">
        <v>79824.5</v>
      </c>
      <c r="N23" s="2"/>
      <c r="O23" s="93"/>
      <c r="P23" s="93"/>
      <c r="R23" s="91">
        <v>1988</v>
      </c>
      <c r="S23" s="92"/>
      <c r="T23" s="92"/>
      <c r="U23" s="3"/>
      <c r="V23" s="93"/>
      <c r="W23" s="93"/>
    </row>
    <row r="24" spans="1:23" x14ac:dyDescent="0.2">
      <c r="A24" s="91">
        <v>1989</v>
      </c>
      <c r="B24" s="92">
        <v>2289</v>
      </c>
      <c r="C24" s="92">
        <v>247516.5</v>
      </c>
      <c r="D24" s="3"/>
      <c r="E24" s="93"/>
      <c r="F24" s="93"/>
      <c r="G24" s="3"/>
      <c r="H24" s="94">
        <v>397761130.46093798</v>
      </c>
      <c r="I24" s="99"/>
      <c r="J24" s="3">
        <f t="shared" si="0"/>
        <v>397761130.46093798</v>
      </c>
      <c r="K24" s="91">
        <v>1989</v>
      </c>
      <c r="L24" s="92">
        <v>330</v>
      </c>
      <c r="M24" s="92">
        <v>55725</v>
      </c>
      <c r="N24" s="2"/>
      <c r="O24" s="93"/>
      <c r="P24" s="93"/>
      <c r="R24" s="91">
        <v>1989</v>
      </c>
      <c r="S24" s="92"/>
      <c r="T24" s="92"/>
      <c r="U24" s="3"/>
      <c r="V24" s="93"/>
      <c r="W24" s="93"/>
    </row>
    <row r="25" spans="1:23" x14ac:dyDescent="0.2">
      <c r="A25" s="91">
        <v>1990</v>
      </c>
      <c r="B25" s="92">
        <v>2670</v>
      </c>
      <c r="C25" s="92">
        <v>327082.5</v>
      </c>
      <c r="D25" s="3"/>
      <c r="E25" s="93"/>
      <c r="F25" s="93"/>
      <c r="G25" s="3"/>
      <c r="H25" s="94">
        <v>566947993.52148402</v>
      </c>
      <c r="I25" s="99"/>
      <c r="J25" s="3">
        <f t="shared" si="0"/>
        <v>566947993.52148402</v>
      </c>
      <c r="K25" s="91">
        <v>1990</v>
      </c>
      <c r="L25" s="92">
        <v>381</v>
      </c>
      <c r="M25" s="92">
        <v>79566</v>
      </c>
      <c r="N25" s="2"/>
      <c r="O25" s="93"/>
      <c r="P25" s="93"/>
      <c r="R25" s="91">
        <v>1990</v>
      </c>
      <c r="S25" s="92"/>
      <c r="T25" s="92"/>
      <c r="U25" s="3"/>
      <c r="V25" s="93"/>
      <c r="W25" s="93"/>
    </row>
    <row r="26" spans="1:23" x14ac:dyDescent="0.2">
      <c r="A26" s="91">
        <v>1991</v>
      </c>
      <c r="B26" s="92">
        <v>2999</v>
      </c>
      <c r="C26" s="92">
        <v>387767.5</v>
      </c>
      <c r="D26" s="3"/>
      <c r="E26" s="93">
        <v>11</v>
      </c>
      <c r="F26" s="93">
        <v>4950</v>
      </c>
      <c r="G26" s="3"/>
      <c r="H26" s="94">
        <v>679268056.09179699</v>
      </c>
      <c r="I26" s="94">
        <v>3986004</v>
      </c>
      <c r="J26" s="3">
        <f>SUM(H26:I26)</f>
        <v>683254060.09179699</v>
      </c>
      <c r="K26" s="91">
        <v>1991</v>
      </c>
      <c r="L26" s="92">
        <v>329</v>
      </c>
      <c r="M26" s="92">
        <v>60685</v>
      </c>
      <c r="N26" s="2"/>
      <c r="O26" s="93">
        <v>11</v>
      </c>
      <c r="P26" s="93">
        <v>4950</v>
      </c>
      <c r="R26" s="91">
        <v>1991</v>
      </c>
      <c r="S26" s="92"/>
      <c r="T26" s="92"/>
      <c r="U26" s="3"/>
      <c r="V26" s="93"/>
      <c r="W26" s="93"/>
    </row>
    <row r="27" spans="1:23" x14ac:dyDescent="0.2">
      <c r="A27" s="91">
        <v>1992</v>
      </c>
      <c r="B27" s="92">
        <v>3199</v>
      </c>
      <c r="C27" s="92">
        <v>430482.5</v>
      </c>
      <c r="D27" s="3"/>
      <c r="E27" s="93">
        <v>11</v>
      </c>
      <c r="F27" s="93">
        <v>4950</v>
      </c>
      <c r="G27" s="3"/>
      <c r="H27" s="94">
        <v>820846408.28906298</v>
      </c>
      <c r="I27" s="94">
        <v>10703000</v>
      </c>
      <c r="J27" s="3">
        <f t="shared" si="0"/>
        <v>831549408.28906298</v>
      </c>
      <c r="K27" s="91">
        <v>1992</v>
      </c>
      <c r="L27" s="92">
        <v>200</v>
      </c>
      <c r="M27" s="92">
        <v>42715</v>
      </c>
      <c r="N27" s="2"/>
      <c r="O27" s="93"/>
      <c r="P27" s="93"/>
      <c r="R27" s="91">
        <v>1992</v>
      </c>
      <c r="S27" s="92"/>
      <c r="T27" s="92"/>
      <c r="U27" s="3"/>
      <c r="V27" s="93"/>
      <c r="W27" s="93"/>
    </row>
    <row r="28" spans="1:23" x14ac:dyDescent="0.2">
      <c r="A28" s="91">
        <v>1993</v>
      </c>
      <c r="B28" s="92">
        <v>3327</v>
      </c>
      <c r="C28" s="92">
        <v>462352.5</v>
      </c>
      <c r="D28" s="3"/>
      <c r="E28" s="93">
        <v>11</v>
      </c>
      <c r="F28" s="93">
        <v>4950</v>
      </c>
      <c r="G28" s="3"/>
      <c r="H28" s="94">
        <v>907516735.53906298</v>
      </c>
      <c r="I28" s="94">
        <v>11783002</v>
      </c>
      <c r="J28" s="3">
        <f t="shared" si="0"/>
        <v>919299737.53906298</v>
      </c>
      <c r="K28" s="91">
        <v>1993</v>
      </c>
      <c r="L28" s="92">
        <v>128</v>
      </c>
      <c r="M28" s="92">
        <v>31870</v>
      </c>
      <c r="N28" s="2"/>
      <c r="O28" s="93"/>
      <c r="P28" s="93"/>
      <c r="R28" s="91">
        <v>1993</v>
      </c>
      <c r="S28" s="92"/>
      <c r="T28" s="92"/>
      <c r="U28" s="3"/>
      <c r="V28" s="93"/>
      <c r="W28" s="93"/>
    </row>
    <row r="29" spans="1:23" x14ac:dyDescent="0.2">
      <c r="A29" s="91">
        <v>1994</v>
      </c>
      <c r="B29" s="92">
        <v>3471</v>
      </c>
      <c r="C29" s="92">
        <v>515990.5</v>
      </c>
      <c r="D29" s="3"/>
      <c r="E29" s="93">
        <v>11</v>
      </c>
      <c r="F29" s="93">
        <v>4950</v>
      </c>
      <c r="G29" s="3"/>
      <c r="H29" s="94">
        <v>1043595582.21875</v>
      </c>
      <c r="I29" s="94">
        <v>10956000</v>
      </c>
      <c r="J29" s="3">
        <f t="shared" si="0"/>
        <v>1054551582.21875</v>
      </c>
      <c r="K29" s="91">
        <v>1994</v>
      </c>
      <c r="L29" s="92">
        <v>144</v>
      </c>
      <c r="M29" s="92">
        <v>53638</v>
      </c>
      <c r="N29" s="2"/>
      <c r="O29" s="93"/>
      <c r="P29" s="93"/>
      <c r="R29" s="91">
        <v>1994</v>
      </c>
      <c r="S29" s="92"/>
      <c r="T29" s="92"/>
      <c r="U29" s="3"/>
      <c r="V29" s="93"/>
      <c r="W29" s="93"/>
    </row>
    <row r="30" spans="1:23" x14ac:dyDescent="0.2">
      <c r="A30" s="91">
        <v>1995</v>
      </c>
      <c r="B30" s="92">
        <v>3632</v>
      </c>
      <c r="C30" s="92">
        <v>589762</v>
      </c>
      <c r="D30" s="3"/>
      <c r="E30" s="93">
        <v>21</v>
      </c>
      <c r="F30" s="93">
        <v>9950</v>
      </c>
      <c r="G30" s="3"/>
      <c r="H30" s="94">
        <v>1077863715.85938</v>
      </c>
      <c r="I30" s="94">
        <v>11042999</v>
      </c>
      <c r="J30" s="3">
        <f t="shared" si="0"/>
        <v>1088906714.85938</v>
      </c>
      <c r="K30" s="91">
        <v>1995</v>
      </c>
      <c r="L30" s="92">
        <v>161</v>
      </c>
      <c r="M30" s="92">
        <v>73771.5</v>
      </c>
      <c r="N30" s="2"/>
      <c r="O30" s="93">
        <v>10</v>
      </c>
      <c r="P30" s="93">
        <v>5000</v>
      </c>
      <c r="R30" s="91">
        <v>1995</v>
      </c>
      <c r="S30" s="92"/>
      <c r="T30" s="92"/>
      <c r="U30" s="3"/>
      <c r="V30" s="93"/>
      <c r="W30" s="93"/>
    </row>
    <row r="31" spans="1:23" x14ac:dyDescent="0.2">
      <c r="A31" s="91">
        <v>1996</v>
      </c>
      <c r="B31" s="92">
        <v>4071</v>
      </c>
      <c r="C31" s="92">
        <v>807851.5</v>
      </c>
      <c r="D31" s="3"/>
      <c r="E31" s="93">
        <v>21</v>
      </c>
      <c r="F31" s="93">
        <v>9950</v>
      </c>
      <c r="G31" s="3"/>
      <c r="H31" s="94">
        <v>1167972768.45508</v>
      </c>
      <c r="I31" s="94">
        <v>21435995</v>
      </c>
      <c r="J31" s="3">
        <f t="shared" si="0"/>
        <v>1189408763.45508</v>
      </c>
      <c r="K31" s="91">
        <v>1996</v>
      </c>
      <c r="L31" s="92">
        <v>439</v>
      </c>
      <c r="M31" s="92">
        <v>218089.5</v>
      </c>
      <c r="N31" s="2"/>
      <c r="O31" s="93"/>
      <c r="P31" s="93"/>
      <c r="R31" s="91">
        <v>1996</v>
      </c>
      <c r="S31" s="92"/>
      <c r="T31" s="92"/>
      <c r="U31" s="3"/>
      <c r="V31" s="93"/>
      <c r="W31" s="93"/>
    </row>
    <row r="32" spans="1:23" x14ac:dyDescent="0.2">
      <c r="A32" s="91">
        <v>1997</v>
      </c>
      <c r="B32" s="92">
        <v>4629</v>
      </c>
      <c r="C32" s="92">
        <v>1112647</v>
      </c>
      <c r="D32" s="3"/>
      <c r="E32" s="93">
        <v>21</v>
      </c>
      <c r="F32" s="93">
        <v>9950</v>
      </c>
      <c r="G32" s="3"/>
      <c r="H32" s="94">
        <v>1866351795.5742199</v>
      </c>
      <c r="I32" s="94">
        <v>24181996</v>
      </c>
      <c r="J32" s="3">
        <f t="shared" si="0"/>
        <v>1890533791.5742199</v>
      </c>
      <c r="K32" s="91">
        <v>1997</v>
      </c>
      <c r="L32" s="92">
        <v>559</v>
      </c>
      <c r="M32" s="92">
        <v>304817.5</v>
      </c>
      <c r="N32" s="2"/>
      <c r="O32" s="93"/>
      <c r="P32" s="93"/>
      <c r="R32" s="91">
        <v>1997</v>
      </c>
      <c r="S32" s="92">
        <v>1</v>
      </c>
      <c r="T32" s="92">
        <v>22</v>
      </c>
      <c r="U32" s="3"/>
      <c r="V32" s="93"/>
      <c r="W32" s="93"/>
    </row>
    <row r="33" spans="1:23" x14ac:dyDescent="0.2">
      <c r="A33" s="91">
        <v>1998</v>
      </c>
      <c r="B33" s="92">
        <v>5121</v>
      </c>
      <c r="C33" s="92">
        <v>1428576</v>
      </c>
      <c r="D33" s="3"/>
      <c r="E33" s="93">
        <v>21</v>
      </c>
      <c r="F33" s="93">
        <v>9950</v>
      </c>
      <c r="G33" s="3"/>
      <c r="H33" s="94">
        <v>2737560024.31885</v>
      </c>
      <c r="I33" s="94">
        <v>24504997</v>
      </c>
      <c r="J33" s="3">
        <f t="shared" si="0"/>
        <v>2762065021.31885</v>
      </c>
      <c r="K33" s="91">
        <v>1998</v>
      </c>
      <c r="L33" s="92">
        <v>496</v>
      </c>
      <c r="M33" s="92">
        <v>316049.5</v>
      </c>
      <c r="N33" s="2"/>
      <c r="O33" s="93"/>
      <c r="P33" s="93"/>
      <c r="R33" s="91">
        <v>1998</v>
      </c>
      <c r="S33" s="92">
        <v>4</v>
      </c>
      <c r="T33" s="92">
        <v>120.5</v>
      </c>
      <c r="U33" s="3"/>
      <c r="V33" s="93"/>
      <c r="W33" s="93"/>
    </row>
    <row r="34" spans="1:23" x14ac:dyDescent="0.2">
      <c r="A34" s="91">
        <v>1999</v>
      </c>
      <c r="B34" s="92">
        <v>5568</v>
      </c>
      <c r="C34" s="92">
        <v>1749278.5</v>
      </c>
      <c r="D34" s="3"/>
      <c r="E34" s="93">
        <v>21</v>
      </c>
      <c r="F34" s="93">
        <v>9950</v>
      </c>
      <c r="G34" s="3"/>
      <c r="H34" s="94">
        <v>2979708973.8671899</v>
      </c>
      <c r="I34" s="94">
        <v>21406999</v>
      </c>
      <c r="J34" s="3">
        <f t="shared" si="0"/>
        <v>3001115972.8671899</v>
      </c>
      <c r="K34" s="91">
        <v>1999</v>
      </c>
      <c r="L34" s="92">
        <v>478</v>
      </c>
      <c r="M34" s="92">
        <v>326243.5</v>
      </c>
      <c r="N34" s="2"/>
      <c r="O34" s="93"/>
      <c r="P34" s="93"/>
      <c r="R34" s="91">
        <v>1999</v>
      </c>
      <c r="S34" s="92">
        <v>31</v>
      </c>
      <c r="T34" s="92">
        <v>5541</v>
      </c>
      <c r="U34" s="3"/>
      <c r="V34" s="93"/>
      <c r="W34" s="93"/>
    </row>
    <row r="35" spans="1:23" x14ac:dyDescent="0.2">
      <c r="A35" s="91">
        <v>2000</v>
      </c>
      <c r="B35" s="92">
        <v>6212</v>
      </c>
      <c r="C35" s="92">
        <v>2339405</v>
      </c>
      <c r="D35" s="3"/>
      <c r="E35" s="93">
        <v>41</v>
      </c>
      <c r="F35" s="93">
        <v>49950</v>
      </c>
      <c r="G35" s="3"/>
      <c r="H35" s="94">
        <v>4188268754.3535199</v>
      </c>
      <c r="I35" s="94">
        <v>27114712.125</v>
      </c>
      <c r="J35" s="3">
        <f t="shared" si="0"/>
        <v>4215383466.4785199</v>
      </c>
      <c r="K35" s="91">
        <v>2000</v>
      </c>
      <c r="L35" s="92">
        <v>725</v>
      </c>
      <c r="M35" s="92">
        <v>598696.5</v>
      </c>
      <c r="N35" s="2"/>
      <c r="O35" s="93">
        <v>20</v>
      </c>
      <c r="P35" s="93">
        <v>40000</v>
      </c>
      <c r="R35" s="91">
        <v>2000</v>
      </c>
      <c r="S35" s="92">
        <v>81</v>
      </c>
      <c r="T35" s="92">
        <v>8570</v>
      </c>
      <c r="U35" s="3"/>
      <c r="V35" s="93"/>
      <c r="W35" s="93"/>
    </row>
    <row r="36" spans="1:23" x14ac:dyDescent="0.2">
      <c r="A36" s="91">
        <v>2001</v>
      </c>
      <c r="B36" s="92">
        <v>6269</v>
      </c>
      <c r="C36" s="92">
        <v>2450183.5</v>
      </c>
      <c r="D36" s="3"/>
      <c r="E36" s="93">
        <v>41</v>
      </c>
      <c r="F36" s="93">
        <v>49950</v>
      </c>
      <c r="G36" s="3"/>
      <c r="H36" s="94">
        <v>4222154417.5781102</v>
      </c>
      <c r="I36" s="94">
        <v>89637990.230468795</v>
      </c>
      <c r="J36" s="3">
        <f t="shared" si="0"/>
        <v>4311792407.8085794</v>
      </c>
      <c r="K36" s="91">
        <v>2001</v>
      </c>
      <c r="L36" s="92">
        <v>136</v>
      </c>
      <c r="M36" s="92">
        <v>116089</v>
      </c>
      <c r="N36" s="2"/>
      <c r="O36" s="93"/>
      <c r="P36" s="93"/>
      <c r="R36" s="91">
        <v>2001</v>
      </c>
      <c r="S36" s="92">
        <v>79</v>
      </c>
      <c r="T36" s="92">
        <v>5310.5</v>
      </c>
      <c r="U36" s="3"/>
      <c r="V36" s="93"/>
      <c r="W36" s="93"/>
    </row>
    <row r="37" spans="1:23" x14ac:dyDescent="0.2">
      <c r="A37" s="91">
        <v>2002</v>
      </c>
      <c r="B37" s="92">
        <v>5330</v>
      </c>
      <c r="C37" s="92">
        <v>2680191</v>
      </c>
      <c r="D37" s="3"/>
      <c r="E37" s="93">
        <v>123</v>
      </c>
      <c r="F37" s="93">
        <v>213950</v>
      </c>
      <c r="G37" s="3"/>
      <c r="H37" s="94">
        <v>4688039144.0389996</v>
      </c>
      <c r="I37" s="94">
        <v>169417598.33203101</v>
      </c>
      <c r="J37" s="3">
        <f t="shared" si="0"/>
        <v>4857456742.3710308</v>
      </c>
      <c r="K37" s="91">
        <v>2002</v>
      </c>
      <c r="L37" s="92">
        <v>287</v>
      </c>
      <c r="M37" s="92">
        <v>340368.5</v>
      </c>
      <c r="N37" s="2"/>
      <c r="O37" s="93">
        <v>82</v>
      </c>
      <c r="P37" s="93">
        <v>164000</v>
      </c>
      <c r="R37" s="91">
        <v>2002</v>
      </c>
      <c r="S37" s="92">
        <v>1226</v>
      </c>
      <c r="T37" s="92">
        <v>110361</v>
      </c>
      <c r="U37" s="3"/>
      <c r="V37" s="93"/>
      <c r="W37" s="93"/>
    </row>
    <row r="38" spans="1:23" x14ac:dyDescent="0.2">
      <c r="A38" s="91">
        <v>2003</v>
      </c>
      <c r="B38" s="92">
        <v>5180</v>
      </c>
      <c r="C38" s="92">
        <v>2697870</v>
      </c>
      <c r="D38" s="3"/>
      <c r="E38" s="93">
        <v>214</v>
      </c>
      <c r="F38" s="93">
        <v>423350</v>
      </c>
      <c r="G38" s="3"/>
      <c r="H38" s="94">
        <v>4680741901.7498503</v>
      </c>
      <c r="I38" s="94">
        <v>879004424.00781298</v>
      </c>
      <c r="J38" s="3">
        <f t="shared" si="0"/>
        <v>5559746325.7576637</v>
      </c>
      <c r="K38" s="91">
        <v>2003</v>
      </c>
      <c r="L38" s="92">
        <v>36</v>
      </c>
      <c r="M38" s="92">
        <v>39925</v>
      </c>
      <c r="N38" s="2"/>
      <c r="O38" s="93">
        <v>91</v>
      </c>
      <c r="P38" s="93">
        <v>209400</v>
      </c>
      <c r="R38" s="91">
        <v>2003</v>
      </c>
      <c r="S38" s="92">
        <v>186</v>
      </c>
      <c r="T38" s="92">
        <v>22246</v>
      </c>
      <c r="U38" s="3"/>
      <c r="V38" s="93"/>
      <c r="W38" s="93"/>
    </row>
    <row r="39" spans="1:23" x14ac:dyDescent="0.2">
      <c r="A39" s="91">
        <v>2004</v>
      </c>
      <c r="B39" s="92">
        <v>5184</v>
      </c>
      <c r="C39" s="92">
        <v>2699855</v>
      </c>
      <c r="D39" s="3"/>
      <c r="E39" s="93">
        <v>214</v>
      </c>
      <c r="F39" s="93">
        <v>423350</v>
      </c>
      <c r="G39" s="3"/>
      <c r="H39" s="94">
        <v>5345590880.7447395</v>
      </c>
      <c r="I39" s="94">
        <v>1233784912.75928</v>
      </c>
      <c r="J39" s="3">
        <f t="shared" si="0"/>
        <v>6579375793.5040197</v>
      </c>
      <c r="K39" s="91">
        <v>2004</v>
      </c>
      <c r="L39" s="92">
        <v>10</v>
      </c>
      <c r="M39" s="92">
        <v>9308</v>
      </c>
      <c r="N39" s="2"/>
      <c r="O39" s="93"/>
      <c r="P39" s="93"/>
      <c r="R39" s="91">
        <v>2004</v>
      </c>
      <c r="S39" s="92">
        <v>6</v>
      </c>
      <c r="T39" s="92">
        <v>7323</v>
      </c>
      <c r="U39" s="3"/>
      <c r="V39" s="93"/>
      <c r="W39" s="93"/>
    </row>
    <row r="40" spans="1:23" x14ac:dyDescent="0.2">
      <c r="A40" s="91">
        <v>2005</v>
      </c>
      <c r="B40" s="92">
        <v>5075</v>
      </c>
      <c r="C40" s="92">
        <v>2703936.5</v>
      </c>
      <c r="D40" s="3"/>
      <c r="E40" s="93">
        <v>214</v>
      </c>
      <c r="F40" s="93">
        <v>423350</v>
      </c>
      <c r="G40" s="3"/>
      <c r="H40" s="94">
        <v>5156244026.31674</v>
      </c>
      <c r="I40" s="94">
        <v>1455920083.48438</v>
      </c>
      <c r="J40" s="3">
        <f t="shared" si="0"/>
        <v>6612164109.8011198</v>
      </c>
      <c r="K40" s="91">
        <v>2005</v>
      </c>
      <c r="L40" s="92">
        <v>19</v>
      </c>
      <c r="M40" s="92">
        <v>22199</v>
      </c>
      <c r="N40" s="2"/>
      <c r="O40" s="93"/>
      <c r="P40" s="93"/>
      <c r="R40" s="91">
        <v>2005</v>
      </c>
      <c r="S40" s="92">
        <v>128</v>
      </c>
      <c r="T40" s="92">
        <v>18117.5</v>
      </c>
      <c r="U40" s="3"/>
      <c r="V40" s="93"/>
      <c r="W40" s="93"/>
    </row>
    <row r="41" spans="1:23" x14ac:dyDescent="0.2">
      <c r="A41" s="91">
        <v>2006</v>
      </c>
      <c r="B41" s="92">
        <v>5058</v>
      </c>
      <c r="C41" s="92">
        <v>2711818.5</v>
      </c>
      <c r="D41" s="3"/>
      <c r="E41" s="93">
        <v>214</v>
      </c>
      <c r="F41" s="93">
        <v>423350</v>
      </c>
      <c r="G41" s="3"/>
      <c r="H41" s="94">
        <v>4737582784.8322697</v>
      </c>
      <c r="I41" s="94">
        <v>1367545845.37305</v>
      </c>
      <c r="J41" s="3">
        <f t="shared" si="0"/>
        <v>6105128630.2053194</v>
      </c>
      <c r="K41" s="91">
        <v>2006</v>
      </c>
      <c r="L41" s="92">
        <v>10</v>
      </c>
      <c r="M41" s="92">
        <v>11583</v>
      </c>
      <c r="N41" s="2"/>
      <c r="O41" s="93"/>
      <c r="P41" s="93"/>
      <c r="R41" s="91">
        <v>2006</v>
      </c>
      <c r="S41" s="92">
        <v>27</v>
      </c>
      <c r="T41" s="92">
        <v>3701</v>
      </c>
      <c r="U41" s="3"/>
      <c r="V41" s="93"/>
      <c r="W41" s="93"/>
    </row>
    <row r="42" spans="1:23" x14ac:dyDescent="0.2">
      <c r="A42" s="91">
        <v>2007</v>
      </c>
      <c r="B42" s="92">
        <v>5006</v>
      </c>
      <c r="C42" s="92">
        <v>2700337.5</v>
      </c>
      <c r="D42" s="3"/>
      <c r="E42" s="93">
        <v>214</v>
      </c>
      <c r="F42" s="93">
        <v>423350</v>
      </c>
      <c r="G42" s="3"/>
      <c r="H42" s="94">
        <v>5767455912.7635899</v>
      </c>
      <c r="I42" s="94">
        <v>1370388989.5452299</v>
      </c>
      <c r="J42" s="3">
        <f t="shared" si="0"/>
        <v>7137844902.3088198</v>
      </c>
      <c r="K42" s="91">
        <v>2007</v>
      </c>
      <c r="L42" s="92">
        <v>14</v>
      </c>
      <c r="M42" s="92">
        <v>2843</v>
      </c>
      <c r="N42" s="2"/>
      <c r="O42" s="93"/>
      <c r="P42" s="93"/>
      <c r="R42" s="91">
        <v>2007</v>
      </c>
      <c r="S42" s="92">
        <v>66</v>
      </c>
      <c r="T42" s="92">
        <v>14324</v>
      </c>
      <c r="U42" s="3"/>
      <c r="V42" s="93"/>
      <c r="W42" s="93"/>
    </row>
    <row r="43" spans="1:23" x14ac:dyDescent="0.2">
      <c r="A43" s="91">
        <v>2008</v>
      </c>
      <c r="B43" s="92">
        <v>4897</v>
      </c>
      <c r="C43" s="92">
        <v>2739369.5</v>
      </c>
      <c r="D43" s="3"/>
      <c r="E43" s="93">
        <v>214</v>
      </c>
      <c r="F43" s="93">
        <v>423350</v>
      </c>
      <c r="G43" s="3"/>
      <c r="H43" s="94">
        <v>5451160097.88902</v>
      </c>
      <c r="I43" s="94">
        <v>1523983249.7148399</v>
      </c>
      <c r="J43" s="3">
        <f t="shared" si="0"/>
        <v>6975143347.6038599</v>
      </c>
      <c r="K43" s="91">
        <v>2008</v>
      </c>
      <c r="L43" s="92">
        <v>54</v>
      </c>
      <c r="M43" s="92">
        <v>77585</v>
      </c>
      <c r="N43" s="2"/>
      <c r="O43" s="93"/>
      <c r="P43" s="93"/>
      <c r="R43" s="91">
        <v>2008</v>
      </c>
      <c r="S43" s="92">
        <v>163</v>
      </c>
      <c r="T43" s="92">
        <v>38553</v>
      </c>
      <c r="U43" s="3"/>
      <c r="V43" s="93"/>
      <c r="W43" s="93"/>
    </row>
    <row r="44" spans="1:23" x14ac:dyDescent="0.2">
      <c r="A44" s="91">
        <v>2009</v>
      </c>
      <c r="B44" s="92">
        <v>4803</v>
      </c>
      <c r="C44" s="92">
        <v>2821086.8</v>
      </c>
      <c r="D44" s="3"/>
      <c r="E44" s="93">
        <v>314</v>
      </c>
      <c r="F44" s="93">
        <v>660850</v>
      </c>
      <c r="G44" s="3"/>
      <c r="H44" s="94">
        <v>5051962431.0332003</v>
      </c>
      <c r="I44" s="94">
        <v>1663841323.0378399</v>
      </c>
      <c r="J44" s="3">
        <f t="shared" si="0"/>
        <v>6715803754.0710402</v>
      </c>
      <c r="K44" s="91">
        <v>2009</v>
      </c>
      <c r="L44" s="92">
        <v>65</v>
      </c>
      <c r="M44" s="92">
        <v>116181.3</v>
      </c>
      <c r="N44" s="2"/>
      <c r="O44" s="93">
        <v>100</v>
      </c>
      <c r="P44" s="93">
        <v>237500</v>
      </c>
      <c r="R44" s="91">
        <v>2009</v>
      </c>
      <c r="S44" s="92">
        <v>159</v>
      </c>
      <c r="T44" s="92">
        <v>34464</v>
      </c>
      <c r="U44" s="3"/>
      <c r="V44" s="93"/>
      <c r="W44" s="93"/>
    </row>
    <row r="45" spans="1:23" x14ac:dyDescent="0.2">
      <c r="A45" s="91">
        <v>2010</v>
      </c>
      <c r="B45" s="92">
        <v>4656</v>
      </c>
      <c r="C45" s="92">
        <v>2933952.9</v>
      </c>
      <c r="D45" s="3"/>
      <c r="E45" s="93">
        <v>404</v>
      </c>
      <c r="F45" s="93">
        <v>867850</v>
      </c>
      <c r="G45" s="3"/>
      <c r="H45" s="94">
        <v>5163839842.9207296</v>
      </c>
      <c r="I45" s="94">
        <v>2692072307.76895</v>
      </c>
      <c r="J45" s="3">
        <f t="shared" si="0"/>
        <v>7855912150.6896801</v>
      </c>
      <c r="K45" s="91">
        <v>2010</v>
      </c>
      <c r="L45" s="92">
        <v>98</v>
      </c>
      <c r="M45" s="92">
        <v>157280.1</v>
      </c>
      <c r="N45" s="2"/>
      <c r="O45" s="93">
        <v>90</v>
      </c>
      <c r="P45" s="93">
        <v>207000</v>
      </c>
      <c r="R45" s="91">
        <v>2010</v>
      </c>
      <c r="S45" s="92">
        <v>245</v>
      </c>
      <c r="T45" s="92">
        <v>44414</v>
      </c>
      <c r="U45" s="3"/>
      <c r="V45" s="93"/>
      <c r="W45" s="93"/>
    </row>
    <row r="46" spans="1:23" x14ac:dyDescent="0.2">
      <c r="A46" s="91">
        <v>2011</v>
      </c>
      <c r="B46" s="92">
        <v>4774</v>
      </c>
      <c r="C46" s="92">
        <v>3081779.4</v>
      </c>
      <c r="D46" s="3"/>
      <c r="E46" s="93">
        <v>405</v>
      </c>
      <c r="F46" s="93">
        <v>871450</v>
      </c>
      <c r="G46" s="3"/>
      <c r="H46" s="94">
        <v>6388716653.33776</v>
      </c>
      <c r="I46" s="94">
        <v>3404610374.9169698</v>
      </c>
      <c r="J46" s="3">
        <f t="shared" si="0"/>
        <v>9793327028.2547302</v>
      </c>
      <c r="K46" s="91">
        <v>2011</v>
      </c>
      <c r="L46" s="92">
        <v>280</v>
      </c>
      <c r="M46" s="92">
        <v>203787.5</v>
      </c>
      <c r="N46" s="2"/>
      <c r="O46" s="93">
        <v>1</v>
      </c>
      <c r="P46" s="93">
        <v>3600</v>
      </c>
      <c r="R46" s="91">
        <v>2011</v>
      </c>
      <c r="S46" s="92">
        <v>162</v>
      </c>
      <c r="T46" s="92">
        <v>55961</v>
      </c>
      <c r="U46" s="3"/>
      <c r="V46" s="93"/>
      <c r="W46" s="93"/>
    </row>
    <row r="47" spans="1:23" x14ac:dyDescent="0.2">
      <c r="A47" s="91">
        <v>2012</v>
      </c>
      <c r="B47" s="92">
        <v>5209</v>
      </c>
      <c r="C47" s="92">
        <v>3243614.4000000004</v>
      </c>
      <c r="D47" s="3"/>
      <c r="E47" s="93">
        <v>419</v>
      </c>
      <c r="F47" s="93">
        <v>921850</v>
      </c>
      <c r="G47" s="3"/>
      <c r="H47" s="94">
        <v>6779323781.43925</v>
      </c>
      <c r="I47" s="94">
        <v>3471752945.6729898</v>
      </c>
      <c r="J47" s="3">
        <f t="shared" si="0"/>
        <v>10251076727.11224</v>
      </c>
      <c r="K47" s="91">
        <v>2012</v>
      </c>
      <c r="L47" s="92">
        <v>482</v>
      </c>
      <c r="M47" s="92">
        <v>175923.30000000008</v>
      </c>
      <c r="N47" s="2"/>
      <c r="O47" s="93">
        <v>14</v>
      </c>
      <c r="P47" s="93">
        <v>50400</v>
      </c>
      <c r="R47" s="91">
        <v>2012</v>
      </c>
      <c r="S47" s="92">
        <v>47</v>
      </c>
      <c r="T47" s="92">
        <v>14088.3</v>
      </c>
      <c r="U47" s="3"/>
      <c r="V47" s="93"/>
      <c r="W47" s="93"/>
    </row>
    <row r="48" spans="1:23" x14ac:dyDescent="0.2">
      <c r="A48" s="91">
        <v>2013</v>
      </c>
      <c r="B48" s="92">
        <v>5445</v>
      </c>
      <c r="C48" s="92">
        <v>3551951.0000000005</v>
      </c>
      <c r="D48" s="49"/>
      <c r="E48" s="93">
        <v>516</v>
      </c>
      <c r="F48" s="93">
        <v>1271050</v>
      </c>
      <c r="G48" s="49"/>
      <c r="H48" s="94">
        <v>6777438054.8923597</v>
      </c>
      <c r="I48" s="94">
        <v>4351093421.0676298</v>
      </c>
      <c r="J48" s="3">
        <f t="shared" si="0"/>
        <v>11128531475.95999</v>
      </c>
      <c r="K48" s="91">
        <v>2013</v>
      </c>
      <c r="L48" s="92">
        <v>295</v>
      </c>
      <c r="M48" s="92">
        <v>355984.1</v>
      </c>
      <c r="N48" s="2"/>
      <c r="O48" s="93">
        <v>97</v>
      </c>
      <c r="P48" s="93">
        <v>349200</v>
      </c>
      <c r="R48" s="91">
        <v>2013</v>
      </c>
      <c r="S48" s="92">
        <v>59</v>
      </c>
      <c r="T48" s="92">
        <v>47647.5</v>
      </c>
      <c r="V48" s="93"/>
      <c r="W48" s="93"/>
    </row>
    <row r="49" spans="1:34" x14ac:dyDescent="0.2">
      <c r="A49" s="91">
        <v>2014</v>
      </c>
      <c r="B49" s="92">
        <v>5497</v>
      </c>
      <c r="C49" s="92">
        <v>3619437.4000000004</v>
      </c>
      <c r="D49" s="49"/>
      <c r="E49" s="93">
        <v>516</v>
      </c>
      <c r="F49" s="93">
        <v>1271050</v>
      </c>
      <c r="G49" s="49"/>
      <c r="H49" s="94">
        <v>7911095207.2803898</v>
      </c>
      <c r="I49" s="94">
        <v>5165428835.8800097</v>
      </c>
      <c r="J49" s="3">
        <f t="shared" si="0"/>
        <v>13076524043.1604</v>
      </c>
      <c r="K49" s="91">
        <v>2014</v>
      </c>
      <c r="L49" s="92">
        <v>156</v>
      </c>
      <c r="M49" s="92">
        <v>106582.5</v>
      </c>
      <c r="N49" s="2"/>
      <c r="O49" s="93"/>
      <c r="P49" s="93"/>
      <c r="R49" s="91">
        <v>2014</v>
      </c>
      <c r="S49" s="92">
        <v>104</v>
      </c>
      <c r="T49" s="92">
        <v>39096.100000000006</v>
      </c>
      <c r="V49" s="93"/>
      <c r="W49" s="93"/>
    </row>
    <row r="50" spans="1:34" x14ac:dyDescent="0.2">
      <c r="A50" s="91">
        <v>2015</v>
      </c>
      <c r="B50" s="92">
        <v>5984</v>
      </c>
      <c r="C50" s="92">
        <v>3809828.4000000004</v>
      </c>
      <c r="D50" s="49"/>
      <c r="E50" s="93">
        <v>516</v>
      </c>
      <c r="F50" s="93">
        <v>1271050</v>
      </c>
      <c r="G50" s="49"/>
      <c r="H50" s="94">
        <v>9293452766.2857304</v>
      </c>
      <c r="I50" s="94">
        <v>4832685949.4490004</v>
      </c>
      <c r="J50" s="3">
        <f t="shared" si="0"/>
        <v>14126138715.73473</v>
      </c>
      <c r="K50" s="91">
        <v>2015</v>
      </c>
      <c r="L50" s="92">
        <v>630</v>
      </c>
      <c r="M50" s="92">
        <v>240516</v>
      </c>
      <c r="N50" s="2"/>
      <c r="O50" s="93"/>
      <c r="P50" s="93"/>
      <c r="R50" s="91">
        <v>2015</v>
      </c>
      <c r="S50" s="92">
        <v>143</v>
      </c>
      <c r="T50" s="92">
        <v>50125</v>
      </c>
      <c r="V50" s="93"/>
      <c r="W50" s="93"/>
    </row>
    <row r="51" spans="1:34" x14ac:dyDescent="0.2">
      <c r="A51" s="91">
        <v>2016</v>
      </c>
      <c r="B51" s="92">
        <v>6309</v>
      </c>
      <c r="C51" s="92">
        <v>3978414.4000000004</v>
      </c>
      <c r="E51" s="93">
        <v>516</v>
      </c>
      <c r="F51" s="93">
        <v>1271050</v>
      </c>
      <c r="H51" s="94">
        <v>8121066049.7209396</v>
      </c>
      <c r="I51" s="94">
        <v>4650028398.8369198</v>
      </c>
      <c r="J51" s="3">
        <f t="shared" si="0"/>
        <v>12771094448.557859</v>
      </c>
      <c r="K51" s="91">
        <v>2016</v>
      </c>
      <c r="L51" s="92">
        <v>528</v>
      </c>
      <c r="M51" s="92">
        <v>229338</v>
      </c>
      <c r="O51" s="93"/>
      <c r="P51" s="93"/>
      <c r="R51" s="91">
        <v>2016</v>
      </c>
      <c r="S51" s="92">
        <v>203</v>
      </c>
      <c r="T51" s="92">
        <v>60752</v>
      </c>
      <c r="V51" s="93"/>
      <c r="W51" s="93"/>
    </row>
    <row r="52" spans="1:34" x14ac:dyDescent="0.2">
      <c r="A52" s="91">
        <v>2017</v>
      </c>
      <c r="B52" s="92">
        <v>6356</v>
      </c>
      <c r="C52" s="92">
        <v>4229084.4000000004</v>
      </c>
      <c r="E52" s="93">
        <v>504</v>
      </c>
      <c r="F52" s="93">
        <v>1263800</v>
      </c>
      <c r="H52" s="94">
        <v>9611796718.3688507</v>
      </c>
      <c r="I52" s="94">
        <v>5179771527.3409004</v>
      </c>
      <c r="J52" s="3">
        <f t="shared" si="0"/>
        <v>14791568245.709751</v>
      </c>
      <c r="K52" s="91">
        <v>2017</v>
      </c>
      <c r="L52" s="92">
        <v>226</v>
      </c>
      <c r="M52" s="92">
        <v>348591</v>
      </c>
      <c r="O52" s="93"/>
      <c r="P52" s="93"/>
      <c r="R52" s="91">
        <v>2017</v>
      </c>
      <c r="S52" s="92">
        <v>179</v>
      </c>
      <c r="T52" s="92">
        <v>97921</v>
      </c>
      <c r="V52" s="93">
        <v>12</v>
      </c>
      <c r="W52" s="93">
        <v>7250</v>
      </c>
    </row>
    <row r="53" spans="1:34" x14ac:dyDescent="0.2">
      <c r="A53" s="91">
        <v>2018</v>
      </c>
      <c r="B53" s="92">
        <v>6411</v>
      </c>
      <c r="C53" s="92">
        <v>4417260.4000000004</v>
      </c>
      <c r="E53" s="93">
        <v>558</v>
      </c>
      <c r="F53" s="93">
        <v>1700900</v>
      </c>
      <c r="H53" s="94">
        <v>9281780596.9342709</v>
      </c>
      <c r="I53" s="94">
        <v>4630140327.7199297</v>
      </c>
      <c r="J53" s="3">
        <f t="shared" si="0"/>
        <v>13911920924.654202</v>
      </c>
      <c r="K53" s="91">
        <v>2018</v>
      </c>
      <c r="L53" s="92">
        <v>97</v>
      </c>
      <c r="M53" s="92">
        <v>217091</v>
      </c>
      <c r="O53" s="93">
        <v>54</v>
      </c>
      <c r="P53" s="93">
        <v>437100</v>
      </c>
      <c r="R53" s="91">
        <v>2018</v>
      </c>
      <c r="S53" s="92">
        <v>42</v>
      </c>
      <c r="T53" s="92">
        <v>28915</v>
      </c>
      <c r="V53" s="93"/>
      <c r="W53" s="93"/>
    </row>
    <row r="54" spans="1:34" x14ac:dyDescent="0.2">
      <c r="A54" s="91" t="s">
        <v>43</v>
      </c>
      <c r="B54" s="92">
        <v>6386</v>
      </c>
      <c r="C54" s="92">
        <v>4405122.2</v>
      </c>
      <c r="E54" s="93">
        <v>558</v>
      </c>
      <c r="F54" s="93">
        <v>1700900</v>
      </c>
      <c r="H54" s="94">
        <v>9961410016.3168392</v>
      </c>
      <c r="I54" s="94">
        <v>6197568996.7008305</v>
      </c>
      <c r="J54" s="3">
        <f t="shared" si="0"/>
        <v>16158979013.01767</v>
      </c>
      <c r="K54" s="91" t="s">
        <v>43</v>
      </c>
      <c r="L54" s="92">
        <v>26</v>
      </c>
      <c r="M54" s="92">
        <v>27858.5</v>
      </c>
      <c r="O54" s="93"/>
      <c r="P54" s="93"/>
      <c r="R54" s="91" t="s">
        <v>43</v>
      </c>
      <c r="S54" s="92">
        <v>51</v>
      </c>
      <c r="T54" s="92">
        <v>39996.699999999997</v>
      </c>
      <c r="V54" s="93"/>
      <c r="W54" s="93"/>
    </row>
    <row r="55" spans="1:34" x14ac:dyDescent="0.2">
      <c r="A55" s="91" t="s">
        <v>51</v>
      </c>
      <c r="B55" s="92">
        <v>6366</v>
      </c>
      <c r="C55" s="92">
        <v>4619182</v>
      </c>
      <c r="E55" s="93">
        <v>558</v>
      </c>
      <c r="F55" s="93">
        <v>1700900</v>
      </c>
      <c r="H55" s="94">
        <v>9750020333.2061596</v>
      </c>
      <c r="I55" s="94">
        <v>6603086300.5349398</v>
      </c>
      <c r="J55" s="3">
        <f t="shared" si="0"/>
        <v>16353106633.7411</v>
      </c>
      <c r="K55" s="91" t="s">
        <v>51</v>
      </c>
      <c r="L55" s="92">
        <v>56</v>
      </c>
      <c r="M55" s="92">
        <v>278271.59999999998</v>
      </c>
      <c r="O55" s="93"/>
      <c r="P55" s="93"/>
      <c r="R55" s="91" t="s">
        <v>51</v>
      </c>
      <c r="S55" s="92">
        <v>76</v>
      </c>
      <c r="T55" s="92">
        <v>64211.799999999996</v>
      </c>
      <c r="V55" s="93"/>
      <c r="W55" s="93"/>
    </row>
    <row r="56" spans="1:34" x14ac:dyDescent="0.2">
      <c r="A56" s="91" t="s">
        <v>52</v>
      </c>
      <c r="B56" s="92">
        <v>6360</v>
      </c>
      <c r="C56" s="92">
        <v>4702158.5999999996</v>
      </c>
      <c r="E56" s="93">
        <v>630</v>
      </c>
      <c r="F56" s="93">
        <v>2305700</v>
      </c>
      <c r="H56" s="94">
        <v>8507752091.7060404</v>
      </c>
      <c r="I56" s="94">
        <v>7592836945.86796</v>
      </c>
      <c r="J56" s="3">
        <f t="shared" si="0"/>
        <v>16100589037.574001</v>
      </c>
      <c r="K56" s="91" t="s">
        <v>52</v>
      </c>
      <c r="L56" s="92">
        <v>49</v>
      </c>
      <c r="M56" s="92">
        <v>185836</v>
      </c>
      <c r="O56" s="93">
        <v>72</v>
      </c>
      <c r="P56" s="93">
        <v>604800</v>
      </c>
      <c r="R56" s="91" t="s">
        <v>52</v>
      </c>
      <c r="S56" s="92">
        <v>55</v>
      </c>
      <c r="T56" s="92">
        <v>102859.4</v>
      </c>
      <c r="V56" s="93"/>
      <c r="W56" s="93"/>
    </row>
    <row r="57" spans="1:34" x14ac:dyDescent="0.2">
      <c r="A57" s="91">
        <v>2022</v>
      </c>
      <c r="B57" s="92">
        <v>6341</v>
      </c>
      <c r="C57" s="92">
        <v>4802710.5999999996</v>
      </c>
      <c r="E57" s="93">
        <v>628</v>
      </c>
      <c r="F57" s="93">
        <v>2301100</v>
      </c>
      <c r="H57" s="94">
        <v>10365870471.6661</v>
      </c>
      <c r="I57" s="94">
        <v>8742581656.6810093</v>
      </c>
      <c r="J57" s="3">
        <f t="shared" si="0"/>
        <v>19108452128.347107</v>
      </c>
      <c r="K57" s="91">
        <v>2022</v>
      </c>
      <c r="L57" s="92">
        <v>45</v>
      </c>
      <c r="M57" s="92">
        <v>155818.6</v>
      </c>
      <c r="O57" s="93"/>
      <c r="P57" s="93"/>
      <c r="R57" s="91">
        <v>2022</v>
      </c>
      <c r="S57" s="92">
        <v>64</v>
      </c>
      <c r="T57" s="92">
        <v>55266.6</v>
      </c>
      <c r="V57" s="93">
        <v>2</v>
      </c>
      <c r="W57" s="93">
        <v>4600</v>
      </c>
      <c r="Z57" s="98"/>
      <c r="AA57" s="98"/>
      <c r="AB57" s="98"/>
    </row>
    <row r="58" spans="1:34" x14ac:dyDescent="0.2">
      <c r="A58" s="91">
        <v>2023</v>
      </c>
      <c r="B58" s="92">
        <v>6326</v>
      </c>
      <c r="C58" s="92">
        <v>4811826.0999999996</v>
      </c>
      <c r="E58" s="93">
        <v>648</v>
      </c>
      <c r="F58" s="93">
        <v>2469100</v>
      </c>
      <c r="H58" s="94">
        <v>10966688742.00099</v>
      </c>
      <c r="I58" s="94">
        <v>8573166975.29354</v>
      </c>
      <c r="J58" s="3">
        <f t="shared" si="0"/>
        <v>19539855717.294529</v>
      </c>
      <c r="K58" s="91">
        <v>2023</v>
      </c>
      <c r="L58" s="92">
        <v>28</v>
      </c>
      <c r="M58" s="92">
        <v>34814.199999999997</v>
      </c>
      <c r="O58" s="93">
        <v>20</v>
      </c>
      <c r="P58" s="93">
        <v>168000</v>
      </c>
      <c r="R58" s="91">
        <v>2023</v>
      </c>
      <c r="S58" s="92">
        <v>43</v>
      </c>
      <c r="T58" s="92">
        <v>25698.7</v>
      </c>
      <c r="V58" s="93"/>
      <c r="W58" s="93"/>
      <c r="Z58" s="98"/>
      <c r="AA58" s="98"/>
      <c r="AB58" s="98"/>
    </row>
    <row r="59" spans="1:34" s="24" customFormat="1" x14ac:dyDescent="0.2">
      <c r="A59" s="107"/>
      <c r="B59" s="58"/>
      <c r="C59" s="58"/>
      <c r="K59" s="107"/>
      <c r="R59" s="107"/>
      <c r="Y59" s="58"/>
      <c r="Z59" s="108"/>
      <c r="AA59" s="108"/>
      <c r="AB59" s="108"/>
      <c r="AC59" s="58"/>
      <c r="AD59" s="58"/>
      <c r="AE59" s="58"/>
      <c r="AF59" s="58"/>
      <c r="AG59" s="58"/>
      <c r="AH59" s="58"/>
    </row>
    <row r="60" spans="1:34" s="24" customFormat="1" x14ac:dyDescent="0.2">
      <c r="A60" s="107"/>
      <c r="B60" s="58"/>
      <c r="C60" s="58"/>
      <c r="D60" s="21"/>
      <c r="K60" s="107"/>
      <c r="R60" s="107"/>
      <c r="Y60" s="58"/>
      <c r="Z60" s="108"/>
      <c r="AA60" s="108"/>
      <c r="AB60" s="108"/>
      <c r="AC60" s="58"/>
      <c r="AD60" s="58"/>
      <c r="AE60" s="58"/>
      <c r="AF60" s="58"/>
      <c r="AG60" s="58"/>
      <c r="AH60" s="58"/>
    </row>
    <row r="61" spans="1:34" s="95" customFormat="1" x14ac:dyDescent="0.2">
      <c r="A61" s="95" t="s">
        <v>53</v>
      </c>
      <c r="F61" s="96"/>
      <c r="Y61" s="98"/>
      <c r="Z61" s="98"/>
      <c r="AA61" s="98"/>
      <c r="AB61" s="98"/>
      <c r="AC61" s="98"/>
      <c r="AD61" s="98"/>
      <c r="AE61" s="98"/>
      <c r="AF61" s="98"/>
      <c r="AG61" s="98"/>
      <c r="AH61" s="98"/>
    </row>
    <row r="62" spans="1:34" s="95" customFormat="1" x14ac:dyDescent="0.2">
      <c r="A62" s="95" t="s">
        <v>54</v>
      </c>
      <c r="Y62" s="98"/>
      <c r="Z62" s="3"/>
      <c r="AA62" s="3"/>
      <c r="AB62" s="3"/>
      <c r="AC62" s="98"/>
      <c r="AD62" s="98"/>
      <c r="AE62" s="98"/>
      <c r="AF62" s="98"/>
      <c r="AG62" s="98"/>
      <c r="AH62" s="98"/>
    </row>
  </sheetData>
  <mergeCells count="14">
    <mergeCell ref="B10:C10"/>
    <mergeCell ref="B7:C7"/>
    <mergeCell ref="E7:F7"/>
    <mergeCell ref="H7:I7"/>
    <mergeCell ref="L7:M7"/>
    <mergeCell ref="E10:F10"/>
    <mergeCell ref="H10:I10"/>
    <mergeCell ref="L10:M10"/>
    <mergeCell ref="O10:P10"/>
    <mergeCell ref="S10:T10"/>
    <mergeCell ref="V10:W10"/>
    <mergeCell ref="V7:W7"/>
    <mergeCell ref="S7:T7"/>
    <mergeCell ref="O7:P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70725407-B809-4E26-B332-47F2969F63F2}"/>
</file>

<file path=customXml/itemProps2.xml><?xml version="1.0" encoding="utf-8"?>
<ds:datastoreItem xmlns:ds="http://schemas.openxmlformats.org/officeDocument/2006/customXml" ds:itemID="{8F63C6B8-40C1-4448-964B-BFE321E9A4D9}"/>
</file>

<file path=customXml/itemProps3.xml><?xml version="1.0" encoding="utf-8"?>
<ds:datastoreItem xmlns:ds="http://schemas.openxmlformats.org/officeDocument/2006/customXml" ds:itemID="{C3140DE3-AA61-48E7-B668-C403D891CB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Total</vt:lpstr>
      <vt:lpstr>Grafer-Graphs</vt:lpstr>
      <vt:lpstr>LAND_HAV - ON_OFF shore</vt:lpstr>
      <vt:lpstr>'Grafer-Graphs'!Udskriftsområde</vt:lpstr>
      <vt:lpstr>Total!Udskriftsområde</vt:lpstr>
    </vt:vector>
  </TitlesOfParts>
  <Company>Energistyrelsen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Iben Spliid</dc:creator>
  <cp:lastModifiedBy>Christian Sjøstrann Jørgensen</cp:lastModifiedBy>
  <cp:lastPrinted>2009-08-10T13:42:46Z</cp:lastPrinted>
  <dcterms:created xsi:type="dcterms:W3CDTF">2003-03-10T10:11:15Z</dcterms:created>
  <dcterms:modified xsi:type="dcterms:W3CDTF">2024-02-16T10:40:18Z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</Properties>
</file>