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remskrivninger\Basisfremskrivninger\2020 Basisfremskrivning\30 Publikation\Kap 7 - Landbrug, jorde og skove\"/>
    </mc:Choice>
  </mc:AlternateContent>
  <bookViews>
    <workbookView xWindow="0" yWindow="0" windowWidth="19200" windowHeight="7050"/>
  </bookViews>
  <sheets>
    <sheet name="Velkommen" sheetId="17" r:id="rId1"/>
    <sheet name="Liste over tabeller" sheetId="8" r:id="rId2"/>
    <sheet name="Tabel 1 Malkekvæg" sheetId="1" r:id="rId3"/>
    <sheet name="Beregning til Tabel 1" sheetId="11" r:id="rId4"/>
    <sheet name="Tabel 2 Øvrige kvæg" sheetId="9" r:id="rId5"/>
    <sheet name="Tabel 3 Græsningsdage" sheetId="10" r:id="rId6"/>
    <sheet name="Tabel 4 Antal svin" sheetId="2" r:id="rId7"/>
    <sheet name="Tabel 5 N-udskillelse fra svin" sheetId="3" r:id="rId8"/>
    <sheet name="Tabel 6 Gødningsmængder" sheetId="14" r:id="rId9"/>
    <sheet name="Tabel 7 Staldtypefordeling" sheetId="15" r:id="rId10"/>
    <sheet name="Tabel 8 Miljøteknologi" sheetId="4" r:id="rId11"/>
    <sheet name="Tabel 9 Red fakt miljøteknologi" sheetId="6" r:id="rId12"/>
    <sheet name="Tabel 10 Gylle til biogas" sheetId="16" r:id="rId13"/>
    <sheet name="Tabel 11 N i handelsgødning" sheetId="7" r:id="rId1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4" l="1"/>
  <c r="U19" i="14"/>
  <c r="D19" i="14"/>
  <c r="L19" i="14"/>
  <c r="T19" i="14"/>
  <c r="AC19" i="14"/>
  <c r="M19" i="14"/>
  <c r="AB19" i="14"/>
  <c r="B19" i="14"/>
  <c r="P9" i="14"/>
  <c r="Y9" i="14"/>
  <c r="AF9" i="14"/>
  <c r="H9" i="14"/>
  <c r="I9" i="14"/>
  <c r="X9" i="14"/>
  <c r="Q9" i="14"/>
  <c r="B9" i="14"/>
  <c r="X3" i="2"/>
  <c r="Y3" i="2" s="1"/>
  <c r="Z3" i="2" s="1"/>
  <c r="AA3" i="2" s="1"/>
  <c r="AB3" i="2" s="1"/>
  <c r="AC3" i="2" s="1"/>
  <c r="AD3" i="2" s="1"/>
  <c r="AE3" i="2" s="1"/>
  <c r="AF3" i="2" s="1"/>
  <c r="AG3" i="2" s="1"/>
  <c r="X4" i="2"/>
  <c r="Y4" i="2" s="1"/>
  <c r="Z4" i="2" s="1"/>
  <c r="AA4" i="2" s="1"/>
  <c r="AB4" i="2" s="1"/>
  <c r="AC4" i="2" s="1"/>
  <c r="AD4" i="2" s="1"/>
  <c r="AE4" i="2" s="1"/>
  <c r="AF4" i="2" s="1"/>
  <c r="AG4" i="2" s="1"/>
  <c r="X5" i="2"/>
  <c r="Y5" i="2" s="1"/>
  <c r="Z5" i="2" s="1"/>
  <c r="AA5" i="2" s="1"/>
  <c r="AB5" i="2" s="1"/>
  <c r="AC5" i="2" s="1"/>
  <c r="AD5" i="2" s="1"/>
  <c r="AE5" i="2" s="1"/>
  <c r="AF5" i="2" s="1"/>
  <c r="AG5" i="2" s="1"/>
  <c r="C6" i="11"/>
  <c r="C8" i="1" s="1"/>
  <c r="D6" i="11"/>
  <c r="D8" i="1" s="1"/>
  <c r="E6" i="11"/>
  <c r="E8" i="1" s="1"/>
  <c r="F6" i="11"/>
  <c r="F8" i="1" s="1"/>
  <c r="G6" i="11"/>
  <c r="G8" i="1" s="1"/>
  <c r="H6" i="11"/>
  <c r="H8" i="1" s="1"/>
  <c r="I6" i="11"/>
  <c r="I8" i="1" s="1"/>
  <c r="J6" i="11"/>
  <c r="J8" i="1" s="1"/>
  <c r="K6" i="11"/>
  <c r="K8" i="1" s="1"/>
  <c r="L6" i="11"/>
  <c r="L8" i="1" s="1"/>
  <c r="M6" i="11"/>
  <c r="M8" i="1" s="1"/>
  <c r="N6" i="11"/>
  <c r="N8" i="1" s="1"/>
  <c r="O6" i="11"/>
  <c r="O8" i="1" s="1"/>
  <c r="P6" i="11"/>
  <c r="P8" i="1" s="1"/>
  <c r="Q6" i="11"/>
  <c r="Q8" i="1" s="1"/>
  <c r="R6" i="11"/>
  <c r="R8" i="1" s="1"/>
  <c r="S6" i="11"/>
  <c r="S8" i="1" s="1"/>
  <c r="T6" i="11"/>
  <c r="T8" i="1" s="1"/>
  <c r="U6" i="11"/>
  <c r="U8" i="1" s="1"/>
  <c r="V6" i="11"/>
  <c r="V8" i="1" s="1"/>
  <c r="W6" i="11"/>
  <c r="W8" i="1" s="1"/>
  <c r="X6" i="11"/>
  <c r="X8" i="1" s="1"/>
  <c r="Y6" i="11"/>
  <c r="Y8" i="1" s="1"/>
  <c r="Z6" i="11"/>
  <c r="Z8" i="1" s="1"/>
  <c r="AA6" i="11"/>
  <c r="AA8" i="1" s="1"/>
  <c r="AB6" i="11"/>
  <c r="AB8" i="1" s="1"/>
  <c r="AC6" i="11"/>
  <c r="AC8" i="1" s="1"/>
  <c r="AD6" i="11"/>
  <c r="AD8" i="1" s="1"/>
  <c r="AE6" i="11"/>
  <c r="AE8" i="1" s="1"/>
  <c r="AF6" i="11"/>
  <c r="AF8" i="1" s="1"/>
  <c r="B6" i="11"/>
  <c r="B8" i="1" s="1"/>
  <c r="AE19" i="14" l="1"/>
  <c r="W19" i="14"/>
  <c r="O19" i="14"/>
  <c r="G19" i="14"/>
  <c r="AA19" i="14"/>
  <c r="S19" i="14"/>
  <c r="K19" i="14"/>
  <c r="C19" i="14"/>
  <c r="Y19" i="14"/>
  <c r="Q19" i="14"/>
  <c r="I19" i="14"/>
  <c r="AA9" i="14"/>
  <c r="S9" i="14"/>
  <c r="K9" i="14"/>
  <c r="C9" i="14"/>
  <c r="AE9" i="14"/>
  <c r="W9" i="14"/>
  <c r="O9" i="14"/>
  <c r="G9" i="14"/>
  <c r="AC9" i="14"/>
  <c r="U9" i="14"/>
  <c r="M9" i="14"/>
  <c r="E9" i="14"/>
  <c r="AD19" i="14"/>
  <c r="V19" i="14"/>
  <c r="N19" i="14"/>
  <c r="F19" i="14"/>
  <c r="Z19" i="14"/>
  <c r="R19" i="14"/>
  <c r="J19" i="14"/>
  <c r="AF19" i="14"/>
  <c r="X19" i="14"/>
  <c r="P19" i="14"/>
  <c r="H19" i="14"/>
  <c r="AD9" i="14"/>
  <c r="V9" i="14"/>
  <c r="N9" i="14"/>
  <c r="F9" i="14"/>
  <c r="AB9" i="14"/>
  <c r="T9" i="14"/>
  <c r="L9" i="14"/>
  <c r="D9" i="14"/>
  <c r="Z9" i="14"/>
  <c r="R9" i="14"/>
  <c r="J9" i="14"/>
  <c r="AF7" i="11"/>
  <c r="AF9" i="1" s="1"/>
  <c r="AB7" i="11"/>
  <c r="AB9" i="1" s="1"/>
  <c r="AA7" i="11"/>
  <c r="AA9" i="1" s="1"/>
  <c r="L7" i="11"/>
  <c r="L9" i="1" s="1"/>
  <c r="D7" i="11"/>
  <c r="D9" i="1" s="1"/>
  <c r="C7" i="11"/>
  <c r="C9" i="1" s="1"/>
  <c r="X7" i="11"/>
  <c r="X9" i="1" s="1"/>
  <c r="K7" i="11"/>
  <c r="K9" i="1" s="1"/>
  <c r="O7" i="11"/>
  <c r="O9" i="1" s="1"/>
  <c r="W7" i="11"/>
  <c r="W9" i="1" s="1"/>
  <c r="I7" i="11"/>
  <c r="I9" i="1" s="1"/>
  <c r="T7" i="11"/>
  <c r="T9" i="1" s="1"/>
  <c r="H7" i="11"/>
  <c r="H9" i="1" s="1"/>
  <c r="B7" i="11"/>
  <c r="B9" i="1" s="1"/>
  <c r="S7" i="11"/>
  <c r="S9" i="1" s="1"/>
  <c r="G7" i="11"/>
  <c r="G9" i="1" s="1"/>
  <c r="Q7" i="11"/>
  <c r="Q9" i="1" s="1"/>
  <c r="AE7" i="11"/>
  <c r="AE9" i="1" s="1"/>
  <c r="P7" i="11"/>
  <c r="P9" i="1" s="1"/>
  <c r="Z7" i="11"/>
  <c r="Z9" i="1" s="1"/>
  <c r="R7" i="11"/>
  <c r="R9" i="1" s="1"/>
  <c r="J7" i="11"/>
  <c r="J9" i="1" s="1"/>
  <c r="Y7" i="11"/>
  <c r="Y9" i="1" s="1"/>
  <c r="AD7" i="11"/>
  <c r="AD9" i="1" s="1"/>
  <c r="V7" i="11"/>
  <c r="V9" i="1" s="1"/>
  <c r="N7" i="11"/>
  <c r="N9" i="1" s="1"/>
  <c r="F7" i="11"/>
  <c r="F9" i="1" s="1"/>
  <c r="AC7" i="11"/>
  <c r="AC9" i="1" s="1"/>
  <c r="U7" i="11"/>
  <c r="U9" i="1" s="1"/>
  <c r="M7" i="11"/>
  <c r="M9" i="1" s="1"/>
  <c r="E7" i="11"/>
  <c r="E9" i="1" s="1"/>
  <c r="W3" i="7" l="1"/>
  <c r="X3" i="7" s="1"/>
  <c r="Y3" i="7" s="1"/>
  <c r="Z3" i="7" s="1"/>
  <c r="AA3" i="7" s="1"/>
  <c r="AB3" i="7" s="1"/>
  <c r="AC3" i="7" s="1"/>
  <c r="AD3" i="7" s="1"/>
  <c r="AE3" i="7" s="1"/>
  <c r="AF3" i="7" s="1"/>
  <c r="W4" i="1" l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<sst xmlns="http://schemas.openxmlformats.org/spreadsheetml/2006/main" count="414" uniqueCount="207">
  <si>
    <t>Malkekvæg</t>
  </si>
  <si>
    <t>Antal, 1000 stk.</t>
  </si>
  <si>
    <t>Mælkeydelse, kg pr. Ko</t>
  </si>
  <si>
    <t>N-udskillelse stor race, kg N pr. Ko</t>
  </si>
  <si>
    <t>Svin</t>
  </si>
  <si>
    <t>Trend</t>
  </si>
  <si>
    <t>Søer</t>
  </si>
  <si>
    <t>Smågrise</t>
  </si>
  <si>
    <t>Slagtesvin</t>
  </si>
  <si>
    <t>Antal, millioner produceret</t>
  </si>
  <si>
    <t>Teknologi</t>
  </si>
  <si>
    <t>Procentdel af produktionen med teknologi</t>
  </si>
  <si>
    <t>Gyllekøling</t>
  </si>
  <si>
    <t>Kvier</t>
  </si>
  <si>
    <t>Luftrensning</t>
  </si>
  <si>
    <t>Varmevekslere</t>
  </si>
  <si>
    <t>Slagtekyllinger</t>
  </si>
  <si>
    <t>Udmugning to gange ugentlig</t>
  </si>
  <si>
    <t>Mink</t>
  </si>
  <si>
    <t>Sted</t>
  </si>
  <si>
    <t>Dyr</t>
  </si>
  <si>
    <t>Stof</t>
  </si>
  <si>
    <t>Reduktion</t>
  </si>
  <si>
    <t>Reference</t>
  </si>
  <si>
    <t>Stald</t>
  </si>
  <si>
    <t>Stald/lager</t>
  </si>
  <si>
    <t>NH3</t>
  </si>
  <si>
    <t>CH4</t>
  </si>
  <si>
    <t>Forsuring</t>
  </si>
  <si>
    <t>Kvæg</t>
  </si>
  <si>
    <t>Lager</t>
  </si>
  <si>
    <t>Kvæg/svin</t>
  </si>
  <si>
    <t>Udbringning</t>
  </si>
  <si>
    <t>Miljøgodkendelser*</t>
  </si>
  <si>
    <t>Hansen et al., 2015</t>
  </si>
  <si>
    <t>Biogasbehandling</t>
  </si>
  <si>
    <t>Fælles- eller gårdanlæg</t>
  </si>
  <si>
    <t>N I handelsgødning</t>
  </si>
  <si>
    <t>Forsuring ved udbringning</t>
  </si>
  <si>
    <t>Svinegylle</t>
  </si>
  <si>
    <t>Kvæggylle</t>
  </si>
  <si>
    <t>Luftrensning**</t>
  </si>
  <si>
    <t>Gyllekøling*</t>
  </si>
  <si>
    <t>Forsuring I stald*</t>
  </si>
  <si>
    <t>-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</si>
  <si>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</si>
  <si>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</si>
  <si>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</si>
  <si>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</si>
  <si>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</si>
  <si>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</si>
  <si>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</si>
  <si>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</si>
  <si>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Ym (metandannelsesfaktor, stor race)</t>
  </si>
  <si>
    <t>Tørstofoptag, kg pr ko (stor race)</t>
  </si>
  <si>
    <t>Øvrige kvæg</t>
  </si>
  <si>
    <t>Græsningsdage</t>
  </si>
  <si>
    <t>Græsningsdage kvæg</t>
  </si>
  <si>
    <t>Tyre kalve</t>
  </si>
  <si>
    <t>Tyre</t>
  </si>
  <si>
    <t>Kvie kalve</t>
  </si>
  <si>
    <t>Ammekøer</t>
  </si>
  <si>
    <t>Enterisk metan emission, kg CH4 pr ko (stor race)</t>
  </si>
  <si>
    <t>Malkekøer, st. race</t>
  </si>
  <si>
    <t>Antal (Stor race)</t>
  </si>
  <si>
    <t>Emission fra fordøjelse, kt</t>
  </si>
  <si>
    <t>Fordøjelse, kg CH4 pr ko</t>
  </si>
  <si>
    <t>Emission fra gødning (CH4), kt</t>
  </si>
  <si>
    <t>Gødning, kg CH4 pr ko</t>
  </si>
  <si>
    <t>Gødning metan emission, kg CH4 pr ko (stor race)*</t>
  </si>
  <si>
    <t>* Fra 2019 inkluderer dette reduktion I emission af CH4 for stalde med forsuring</t>
  </si>
  <si>
    <t>Antal øvrige kvæg opdelt på typer</t>
  </si>
  <si>
    <t>Fjerkræ</t>
  </si>
  <si>
    <t>Øvrige dyr</t>
  </si>
  <si>
    <t>Mængder af gødning</t>
  </si>
  <si>
    <t>Flydende gødning</t>
  </si>
  <si>
    <t>Tons</t>
  </si>
  <si>
    <t>Sum</t>
  </si>
  <si>
    <t>Fast gødning</t>
  </si>
  <si>
    <t>Staldtypefordeling</t>
  </si>
  <si>
    <t>Tyre, 0-6 mdr., st. race</t>
  </si>
  <si>
    <t>Dybstrøelse (hele arealet)</t>
  </si>
  <si>
    <t xml:space="preserve">Dybstrøelse, kort ædeplads, fast gulv </t>
  </si>
  <si>
    <t>Tyre, 0-6 mdr., jersey</t>
  </si>
  <si>
    <t>Bindestald m. grebning</t>
  </si>
  <si>
    <t>Bindestald m. riste</t>
  </si>
  <si>
    <t>Spaltegulvbokse</t>
  </si>
  <si>
    <t>Sengestald m. fast gulv</t>
  </si>
  <si>
    <t>Sengestald m. spaltegulv (1,2 m kanal, bagskyl)</t>
  </si>
  <si>
    <t>Sengestald m. spaltegulv (0,4 m kanal, linespil)</t>
  </si>
  <si>
    <t>Sengestald m. fast gulv. 2% hældning. Skrabning hver 2. time</t>
  </si>
  <si>
    <t>Dybstrøelse, kort ædeplads, fast gulv</t>
  </si>
  <si>
    <t>Dybstrøelse, spalter, bagskyl/ringkanalanlæg</t>
  </si>
  <si>
    <t>Dybstrøelse, spalter, skraberanlæg</t>
  </si>
  <si>
    <t>Dybstrøelse, fast gulv, skraberanlæg</t>
  </si>
  <si>
    <t>Opdræt, 0-6 mdr., st. race</t>
  </si>
  <si>
    <t>Opdræt, 0-6 mdr., jersey</t>
  </si>
  <si>
    <t>Opdræt, 6 mdr.-kælv., st. race</t>
  </si>
  <si>
    <t>Opdræt, 6 mdr.-kælv., jersey</t>
  </si>
  <si>
    <t>Malkekøer, jersey</t>
  </si>
  <si>
    <t>Ammekøer 600 kg</t>
  </si>
  <si>
    <t>Bindestald med riste</t>
  </si>
  <si>
    <t>Dybstrøelse, spalter (1,2 m kanal, bagskyl)</t>
  </si>
  <si>
    <t>Dybstrøelse, spalter  (0,4 m kanal, linespil)</t>
  </si>
  <si>
    <t>Dybstrøelses, fast gulv</t>
  </si>
  <si>
    <t>Ammekøer 400-600 kg</t>
  </si>
  <si>
    <t>Ammekøer 400 kg</t>
  </si>
  <si>
    <t>Dybstrøelse</t>
  </si>
  <si>
    <t>Søer, løbe og drægtighedsstald</t>
  </si>
  <si>
    <t>Løsgående, dybstrøelse + fast gulv</t>
  </si>
  <si>
    <t>Løsgående, dybstrøelse + spaltegulv</t>
  </si>
  <si>
    <t>Løsgående, dybstrøelse</t>
  </si>
  <si>
    <t>Individuel opstaldning, delvis spaltegulv</t>
  </si>
  <si>
    <t>Individuel opstaldning, fuldspaltegulv</t>
  </si>
  <si>
    <t>Individuel opstaldning, fast gulv</t>
  </si>
  <si>
    <t>Løsgående, delvis spaltegulv</t>
  </si>
  <si>
    <t>Kassestier, delvis spaltegulv</t>
  </si>
  <si>
    <t>Kassestier, fuldspaltegulv</t>
  </si>
  <si>
    <t>Løsdrift, fast gulv</t>
  </si>
  <si>
    <t>Løsdrift, delvis spaltegulv</t>
  </si>
  <si>
    <t>Smågrise, 7,5-30 kg</t>
  </si>
  <si>
    <t>Fuldspaltegulv</t>
  </si>
  <si>
    <t>Toklimastald m. delvis spaltegulv</t>
  </si>
  <si>
    <t>Fast gulv</t>
  </si>
  <si>
    <t>Toklimastald m. dybstrøelse</t>
  </si>
  <si>
    <t>Drænet gulv + spalter</t>
  </si>
  <si>
    <t>Opdelt lejeareal</t>
  </si>
  <si>
    <t>Drænet gulv</t>
  </si>
  <si>
    <t>Delvist fast gulv, 25-49% (bedste stald og lager)</t>
  </si>
  <si>
    <t>Delvist fast gulv, 50-75%</t>
  </si>
  <si>
    <t>Slagtekyllinger (1000 prod. stk.)</t>
  </si>
  <si>
    <t>Skrabekyllinger 56 dage</t>
  </si>
  <si>
    <t>Slagtekyllinger  40 +45 dage</t>
  </si>
  <si>
    <t>Mink &amp; Ilder (tæver)</t>
  </si>
  <si>
    <t>Gyllesystem</t>
  </si>
  <si>
    <t>Fast gødning og ajle</t>
  </si>
  <si>
    <t>Husdyrkategori</t>
  </si>
  <si>
    <t>Staldtype</t>
  </si>
  <si>
    <t>Sengestald, gylle går til biogas</t>
  </si>
  <si>
    <t>Delvist fast gulv, gylle går til biogas</t>
  </si>
  <si>
    <t>Fritgående høns</t>
  </si>
  <si>
    <t>Økologiske høns</t>
  </si>
  <si>
    <t>Skrabehøns</t>
  </si>
  <si>
    <t>Volierehøns</t>
  </si>
  <si>
    <t>Burhøns</t>
  </si>
  <si>
    <t>Rugeægshøns</t>
  </si>
  <si>
    <t>Tyre, 6 mdr.-slagt, jersey</t>
  </si>
  <si>
    <t>Tyre, 6 mdr.-slagt, st. race</t>
  </si>
  <si>
    <t>Søer, farestalde</t>
  </si>
  <si>
    <t>Slagtekyllinger 30 dage</t>
  </si>
  <si>
    <t>Slagtekyllinger 32 dage</t>
  </si>
  <si>
    <t>Slagtekyllinger 35 dage</t>
  </si>
  <si>
    <t>Økologiske slagtekyllinger, 81 dage</t>
  </si>
  <si>
    <t>Fordeling for kvæg, svin, mink og fjerkræ</t>
  </si>
  <si>
    <t>Hyppig udmugning</t>
  </si>
  <si>
    <t>Sl. Kyllinger</t>
  </si>
  <si>
    <t>Miljøteknologi</t>
  </si>
  <si>
    <t>Tabel 9</t>
  </si>
  <si>
    <t>Tabel 10</t>
  </si>
  <si>
    <t>Tabel 11</t>
  </si>
  <si>
    <t>Reduktionsfaktorer for miljøteknologi</t>
  </si>
  <si>
    <t>N2O</t>
  </si>
  <si>
    <t>IPCC 2006</t>
  </si>
  <si>
    <t>Mængde gylle afsat til biogas</t>
  </si>
  <si>
    <t>Kvæg- og svinegylle</t>
  </si>
  <si>
    <t>Mængde bioforgasset gylle</t>
  </si>
  <si>
    <t>Tabel nr</t>
  </si>
  <si>
    <t>Tabel navn</t>
  </si>
  <si>
    <t>Beskrivelse</t>
  </si>
  <si>
    <t>Antal malkekøer, mælkeydelse, N-udskillelse, Ym, tørstofoptag, emission per ko</t>
  </si>
  <si>
    <t>Antal græsdage</t>
  </si>
  <si>
    <t>Trend for udviklingen I antal dyr fra AGMEMOD, antal dyr brugt I emissionsberegningerne</t>
  </si>
  <si>
    <t>N-udskillelse per årsso, smågris og slagtesvin</t>
  </si>
  <si>
    <t>Mængder af fast og flydende gødning opdelt på dyretyper</t>
  </si>
  <si>
    <t xml:space="preserve">Andel af antal dyr I stalde med miljøteknologi </t>
  </si>
  <si>
    <t>Reduktionsfaktorer for NH3, CH4 og N2O</t>
  </si>
  <si>
    <t xml:space="preserve">*Procentdelene for 2010-2018 er baseret på information fra Miljøgodkendelser for husdyrbrug og leverandør for forsuringsanlæg og den reducerende emission er inkluderet i den historiske opgørelse. Fremskrivningen er baseret på samme udvikling som den historiske for perioden 2011-2017 og samme fordeling mellem forskellige miljøteknologier.  </t>
  </si>
  <si>
    <t>**Reduktion fra luftrensning er ikke inkluderet i den historiske opgørelse. Fremskrivningen er baseret på samme antagelse som i fremskrivning fra 2019.</t>
  </si>
  <si>
    <t>*Baseret på analyse af miljøgodkendelser 2007-2016 (DCE, 2018)</t>
  </si>
  <si>
    <t>Miljøstyrelsen**</t>
  </si>
  <si>
    <t>**Teknologilisten (MST, 2020)</t>
  </si>
  <si>
    <t>Nielsen et al., 2020***</t>
  </si>
  <si>
    <t xml:space="preserve">*** Emissionsopgørelser </t>
  </si>
  <si>
    <t>Kg N udskilt/årsso</t>
  </si>
  <si>
    <t>Kg N udskilt/produceret smågris</t>
  </si>
  <si>
    <t>Kg N udskilt/produceret slagtesvin</t>
  </si>
  <si>
    <t>38-43%</t>
  </si>
  <si>
    <t>15-18%</t>
  </si>
  <si>
    <t>*Summen kan afvige pga. afrunding</t>
  </si>
  <si>
    <t>Mængde N i handelsgødning</t>
  </si>
  <si>
    <t>Malkekvæg, antal (1000 stk.)</t>
  </si>
  <si>
    <t xml:space="preserve">Tabellerne i fanerne i denne excel-mappe giver en oversigt over de væsentligste beregningsforudsætninger DCE anvender til at beregne drivhusgasudledninger fra landbruget til Basisfremskrivning 2021 </t>
  </si>
  <si>
    <t>N=Nitrat</t>
  </si>
  <si>
    <t>Ordforklaring:</t>
  </si>
  <si>
    <t>CH4=metan</t>
  </si>
  <si>
    <t>N2=lattergas</t>
  </si>
  <si>
    <t>NH3=ammoniak</t>
  </si>
  <si>
    <t>AGMEMOD=Modelværktøj der estimerer bl.a. det forventede antal af husdyr i Danmark, jf. rapporten her: https://static-curis.ku.dk/portal/files/241358793/IFRO_Udredning_2020_12.pdf</t>
  </si>
  <si>
    <t>For yderligere detaljer henvises til DCE, Dansk Center for Miljø og Energi, https://dce.au.dk/</t>
  </si>
  <si>
    <t>Ym=metankonverteringsfaktor ift. metanudledning fra husdyrs fordøjelse set ift. energiindholdet i foderindtag</t>
  </si>
  <si>
    <t>1000 ton N/år</t>
  </si>
  <si>
    <t>1000 t/år</t>
  </si>
  <si>
    <t>Pct.-andele for hver underkategori</t>
  </si>
  <si>
    <t>I emissionsopgørelserne og fremskrivningerne skelnes ikke mellem konventionel og økologisk kvægproduktion, derfor har det ikke været muligt at angive antal/andel økologisk kvæg og græsningsdage. I antallet af græsningsdage er implicit taget højde for økologisk produktion, hvor der stilles krav til minimum antal græsningsdage, dog er der ikke taget højde for ændringer fremadrettet i relation til øget eller reduceret andel af økologisk produktion.</t>
  </si>
  <si>
    <t>For bioforgasning af husdyrgødning regnes der i emissionsopgørelserne og fremskrivningerne udelukkende med reduktion i emissionen fra gylle, men ikke fra dybstrøelse/fast gødning. Derfor er der ikke angivet tal for mængden af dybstrøelse/fast gødning der kommer i biogasanlæg.</t>
  </si>
  <si>
    <t>I forbindelse med forbrug af N fra handelsgødning er der forespurgt om ”Antaget kvotereduktion via målrettet regulering” og ”N reduktion via skærpet udnyttelseskrav til husdyrgødning”. Dette er ikke inkluderet i beregningerne og kan derfor ikke estimeres.</t>
  </si>
  <si>
    <t>Der har været forespurgt om følgende oplysninger, som DCE ikke har haft mulighed for at give svar på: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</si>
</sst>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Blue]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B0F0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</cellStyleXfs>
  <cellXfs count="69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0" fillId="0" borderId="0" xfId="0" applyFill="1" applyBorder="1"/>
    <xf numFmtId="9" fontId="0" fillId="0" borderId="0" xfId="0" applyNumberFormat="1"/>
    <xf numFmtId="9" fontId="0" fillId="0" borderId="1" xfId="0" applyNumberFormat="1" applyBorder="1"/>
    <xf numFmtId="0" fontId="0" fillId="0" borderId="1" xfId="0" applyFill="1" applyBorder="1"/>
    <xf numFmtId="0" fontId="0" fillId="0" borderId="0" xfId="0" applyFont="1" applyBorder="1"/>
    <xf numFmtId="1" fontId="3" fillId="0" borderId="3" xfId="1" applyNumberFormat="1" applyFont="1" applyFill="1" applyBorder="1" applyAlignment="1">
      <alignment horizontal="right" wrapText="1"/>
    </xf>
    <xf numFmtId="0" fontId="3" fillId="0" borderId="3" xfId="2" applyFont="1" applyFill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/>
    <xf numFmtId="0" fontId="3" fillId="0" borderId="3" xfId="3" applyFont="1" applyFill="1" applyBorder="1" applyAlignment="1">
      <alignment horizontal="right" wrapText="1"/>
    </xf>
    <xf numFmtId="1" fontId="0" fillId="0" borderId="0" xfId="0" applyNumberFormat="1" applyFill="1" applyBorder="1"/>
    <xf numFmtId="3" fontId="0" fillId="0" borderId="0" xfId="0" applyNumberFormat="1"/>
    <xf numFmtId="0" fontId="3" fillId="0" borderId="3" xfId="4" applyFont="1" applyFill="1" applyBorder="1" applyAlignment="1">
      <alignment horizontal="right" wrapText="1"/>
    </xf>
    <xf numFmtId="164" fontId="3" fillId="0" borderId="3" xfId="4" applyNumberFormat="1" applyFont="1" applyFill="1" applyBorder="1" applyAlignment="1">
      <alignment horizontal="right" wrapText="1"/>
    </xf>
    <xf numFmtId="0" fontId="6" fillId="0" borderId="0" xfId="0" quotePrefix="1" applyFont="1"/>
    <xf numFmtId="0" fontId="0" fillId="0" borderId="4" xfId="0" applyBorder="1"/>
    <xf numFmtId="0" fontId="1" fillId="0" borderId="0" xfId="0" applyFont="1" applyFill="1" applyBorder="1"/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/>
    <xf numFmtId="0" fontId="7" fillId="0" borderId="1" xfId="0" applyFont="1" applyFill="1" applyBorder="1"/>
    <xf numFmtId="0" fontId="9" fillId="0" borderId="0" xfId="0" applyFont="1" applyFill="1"/>
    <xf numFmtId="0" fontId="7" fillId="0" borderId="0" xfId="0" applyFont="1" applyFill="1" applyBorder="1"/>
    <xf numFmtId="0" fontId="7" fillId="0" borderId="0" xfId="5" applyFont="1" applyFill="1"/>
    <xf numFmtId="0" fontId="7" fillId="0" borderId="1" xfId="5" applyFont="1" applyFill="1" applyBorder="1"/>
    <xf numFmtId="165" fontId="7" fillId="0" borderId="0" xfId="0" applyNumberFormat="1" applyFont="1" applyFill="1"/>
    <xf numFmtId="0" fontId="8" fillId="0" borderId="5" xfId="0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/>
    <xf numFmtId="1" fontId="4" fillId="0" borderId="0" xfId="0" applyNumberFormat="1" applyFont="1" applyBorder="1" applyAlignment="1">
      <alignment horizontal="right"/>
    </xf>
    <xf numFmtId="1" fontId="0" fillId="0" borderId="0" xfId="0" applyNumberFormat="1" applyBorder="1"/>
    <xf numFmtId="0" fontId="10" fillId="0" borderId="1" xfId="0" applyFont="1" applyFill="1" applyBorder="1"/>
    <xf numFmtId="0" fontId="4" fillId="0" borderId="4" xfId="0" applyFont="1" applyFill="1" applyBorder="1"/>
    <xf numFmtId="1" fontId="4" fillId="0" borderId="4" xfId="0" applyNumberFormat="1" applyFont="1" applyBorder="1" applyAlignment="1">
      <alignment horizontal="right"/>
    </xf>
    <xf numFmtId="1" fontId="0" fillId="0" borderId="4" xfId="0" applyNumberFormat="1" applyBorder="1"/>
    <xf numFmtId="1" fontId="4" fillId="0" borderId="0" xfId="0" applyNumberFormat="1" applyFont="1"/>
    <xf numFmtId="0" fontId="11" fillId="0" borderId="0" xfId="0" applyFont="1"/>
    <xf numFmtId="9" fontId="0" fillId="0" borderId="1" xfId="0" applyNumberFormat="1" applyBorder="1" applyAlignment="1">
      <alignment horizontal="right"/>
    </xf>
    <xf numFmtId="3" fontId="3" fillId="0" borderId="3" xfId="6" applyNumberFormat="1" applyFont="1" applyFill="1" applyBorder="1" applyAlignment="1">
      <alignment horizontal="right"/>
    </xf>
    <xf numFmtId="0" fontId="12" fillId="0" borderId="0" xfId="0" applyFont="1"/>
    <xf numFmtId="0" fontId="12" fillId="0" borderId="1" xfId="0" applyFont="1" applyBorder="1"/>
    <xf numFmtId="0" fontId="12" fillId="0" borderId="1" xfId="0" applyFont="1" applyFill="1" applyBorder="1"/>
    <xf numFmtId="0" fontId="12" fillId="0" borderId="0" xfId="0" applyFont="1" applyFill="1"/>
    <xf numFmtId="0" fontId="10" fillId="0" borderId="1" xfId="0" applyFont="1" applyBorder="1"/>
    <xf numFmtId="0" fontId="5" fillId="0" borderId="0" xfId="0" applyFont="1"/>
    <xf numFmtId="9" fontId="13" fillId="0" borderId="0" xfId="0" applyNumberFormat="1" applyFont="1" applyFill="1" applyBorder="1"/>
    <xf numFmtId="0" fontId="13" fillId="0" borderId="0" xfId="0" applyFont="1"/>
    <xf numFmtId="0" fontId="13" fillId="0" borderId="0" xfId="0" applyFont="1" applyBorder="1"/>
    <xf numFmtId="9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0" xfId="0" applyFont="1" applyFill="1"/>
    <xf numFmtId="0" fontId="0" fillId="0" borderId="0" xfId="0" applyFill="1"/>
    <xf numFmtId="3" fontId="0" fillId="0" borderId="0" xfId="0" applyNumberFormat="1" applyFill="1"/>
    <xf numFmtId="0" fontId="0" fillId="0" borderId="4" xfId="0" applyFill="1" applyBorder="1"/>
    <xf numFmtId="3" fontId="0" fillId="0" borderId="4" xfId="0" applyNumberFormat="1" applyFill="1" applyBorder="1"/>
    <xf numFmtId="3" fontId="0" fillId="0" borderId="0" xfId="0" applyNumberFormat="1" applyFill="1" applyBorder="1"/>
    <xf numFmtId="0" fontId="12" fillId="0" borderId="0" xfId="0" quotePrefix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7">
    <cellStyle name="Normal" xfId="0" builtinId="0"/>
    <cellStyle name="Normal 2" xfId="5"/>
    <cellStyle name="Normal_Beregning til Tabel 1" xfId="4"/>
    <cellStyle name="Normal_Tabel 1" xfId="3"/>
    <cellStyle name="Normal_Tabel 10" xfId="6"/>
    <cellStyle name="Normal_Tabel 6" xfId="1"/>
    <cellStyle name="Normal_Tabe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selection activeCell="A5" sqref="A5:A8"/>
    </sheetView>
  </sheetViews>
  <sheetFormatPr defaultRowHeight="14.5" x14ac:dyDescent="0.35"/>
  <sheetData>
    <row r="1" spans="1:1" x14ac:dyDescent="0.35">
      <c r="A1" t="s">
        <v>191</v>
      </c>
    </row>
    <row r="3" spans="1:1" x14ac:dyDescent="0.35">
      <c r="A3" t="s">
        <v>198</v>
      </c>
    </row>
    <row r="9" spans="1:1" x14ac:dyDescent="0.35">
      <c r="A9" s="6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47"/>
  <sheetViews>
    <sheetView workbookViewId="0">
      <selection activeCell="C2" sqref="C2"/>
    </sheetView>
  </sheetViews>
  <sheetFormatPr defaultColWidth="9.1796875" defaultRowHeight="12.5" x14ac:dyDescent="0.25"/>
  <cols>
    <col min="1" max="1" width="27.453125" style="49" bestFit="1" customWidth="1"/>
    <col min="2" max="2" width="53.26953125" style="49" bestFit="1" customWidth="1"/>
    <col min="3" max="16384" width="9.1796875" style="49"/>
  </cols>
  <sheetData>
    <row r="1" spans="1:246" x14ac:dyDescent="0.25">
      <c r="C1" s="49" t="s">
        <v>202</v>
      </c>
    </row>
    <row r="2" spans="1:246" s="30" customFormat="1" ht="13" x14ac:dyDescent="0.3">
      <c r="A2" s="36" t="s">
        <v>136</v>
      </c>
      <c r="B2" s="36" t="s">
        <v>137</v>
      </c>
      <c r="C2" s="36">
        <v>2010</v>
      </c>
      <c r="D2" s="36">
        <v>2011</v>
      </c>
      <c r="E2" s="36">
        <v>2012</v>
      </c>
      <c r="F2" s="36">
        <v>2013</v>
      </c>
      <c r="G2" s="36">
        <v>2014</v>
      </c>
      <c r="H2" s="36">
        <v>2015</v>
      </c>
      <c r="I2" s="36">
        <v>2016</v>
      </c>
      <c r="J2" s="36">
        <v>2017</v>
      </c>
      <c r="K2" s="36">
        <v>2018</v>
      </c>
      <c r="L2" s="36">
        <v>2019</v>
      </c>
      <c r="M2" s="36">
        <v>2020</v>
      </c>
      <c r="N2" s="36">
        <v>2021</v>
      </c>
      <c r="O2" s="36">
        <v>2022</v>
      </c>
      <c r="P2" s="36">
        <v>2023</v>
      </c>
      <c r="Q2" s="36">
        <v>2024</v>
      </c>
      <c r="R2" s="36">
        <v>2025</v>
      </c>
      <c r="S2" s="36">
        <v>2026</v>
      </c>
      <c r="T2" s="36">
        <v>2027</v>
      </c>
      <c r="U2" s="36">
        <v>2028</v>
      </c>
      <c r="V2" s="36">
        <v>2029</v>
      </c>
      <c r="W2" s="36">
        <v>2030</v>
      </c>
      <c r="X2" s="36">
        <v>2031</v>
      </c>
      <c r="Y2" s="36">
        <v>2032</v>
      </c>
      <c r="Z2" s="36">
        <v>2033</v>
      </c>
      <c r="AA2" s="36">
        <v>2034</v>
      </c>
      <c r="AB2" s="36">
        <v>2035</v>
      </c>
      <c r="AC2" s="36">
        <v>2036</v>
      </c>
      <c r="AD2" s="36">
        <v>2037</v>
      </c>
      <c r="AE2" s="36">
        <v>2038</v>
      </c>
      <c r="AF2" s="36">
        <v>2039</v>
      </c>
      <c r="AG2" s="36">
        <v>2040</v>
      </c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</row>
    <row r="3" spans="1:246" x14ac:dyDescent="0.25">
      <c r="A3" s="29" t="s">
        <v>80</v>
      </c>
      <c r="B3" s="29" t="s">
        <v>81</v>
      </c>
      <c r="C3" s="49">
        <v>97</v>
      </c>
      <c r="D3" s="49">
        <v>96.7</v>
      </c>
      <c r="E3" s="49">
        <v>96.9</v>
      </c>
      <c r="F3" s="49">
        <v>97.5</v>
      </c>
      <c r="G3" s="49">
        <v>96.9</v>
      </c>
      <c r="H3" s="49">
        <v>96.5</v>
      </c>
      <c r="I3" s="49">
        <v>96.5</v>
      </c>
      <c r="J3" s="49">
        <v>96.6</v>
      </c>
      <c r="K3" s="49">
        <v>96.2</v>
      </c>
      <c r="L3" s="49">
        <v>88.1</v>
      </c>
      <c r="M3" s="49">
        <v>80</v>
      </c>
      <c r="N3" s="49">
        <v>80</v>
      </c>
      <c r="O3" s="49">
        <v>80</v>
      </c>
      <c r="P3" s="49">
        <v>80</v>
      </c>
      <c r="Q3" s="49">
        <v>80</v>
      </c>
      <c r="R3" s="49">
        <v>80</v>
      </c>
      <c r="S3" s="49">
        <v>80</v>
      </c>
      <c r="T3" s="49">
        <v>80</v>
      </c>
      <c r="U3" s="49">
        <v>80</v>
      </c>
      <c r="V3" s="49">
        <v>80</v>
      </c>
      <c r="W3" s="49">
        <v>80</v>
      </c>
      <c r="X3" s="49">
        <v>80</v>
      </c>
      <c r="Y3" s="49">
        <v>80</v>
      </c>
      <c r="Z3" s="49">
        <v>80</v>
      </c>
      <c r="AA3" s="49">
        <v>80</v>
      </c>
      <c r="AB3" s="49">
        <v>80</v>
      </c>
      <c r="AC3" s="49">
        <v>80</v>
      </c>
      <c r="AD3" s="49">
        <v>80</v>
      </c>
      <c r="AE3" s="49">
        <v>80</v>
      </c>
      <c r="AF3" s="49">
        <v>80</v>
      </c>
      <c r="AG3" s="49">
        <v>80</v>
      </c>
    </row>
    <row r="4" spans="1:246" s="50" customFormat="1" x14ac:dyDescent="0.25">
      <c r="A4" s="30"/>
      <c r="B4" s="30" t="s">
        <v>82</v>
      </c>
      <c r="C4" s="50">
        <v>3</v>
      </c>
      <c r="D4" s="50">
        <v>3.3</v>
      </c>
      <c r="E4" s="50">
        <v>3.1</v>
      </c>
      <c r="F4" s="50">
        <v>2.5</v>
      </c>
      <c r="G4" s="50">
        <v>3.1</v>
      </c>
      <c r="H4" s="50">
        <v>3.5</v>
      </c>
      <c r="I4" s="50">
        <v>3.5</v>
      </c>
      <c r="J4" s="50">
        <v>3.4</v>
      </c>
      <c r="K4" s="50">
        <v>3.8</v>
      </c>
      <c r="L4" s="50">
        <v>11.9</v>
      </c>
      <c r="M4" s="50">
        <v>20</v>
      </c>
      <c r="N4" s="50">
        <v>20</v>
      </c>
      <c r="O4" s="50">
        <v>20</v>
      </c>
      <c r="P4" s="50">
        <v>20</v>
      </c>
      <c r="Q4" s="50">
        <v>20</v>
      </c>
      <c r="R4" s="50">
        <v>20</v>
      </c>
      <c r="S4" s="50">
        <v>20</v>
      </c>
      <c r="T4" s="50">
        <v>20</v>
      </c>
      <c r="U4" s="50">
        <v>20</v>
      </c>
      <c r="V4" s="50">
        <v>20</v>
      </c>
      <c r="W4" s="50">
        <v>20</v>
      </c>
      <c r="X4" s="50">
        <v>20</v>
      </c>
      <c r="Y4" s="50">
        <v>20</v>
      </c>
      <c r="Z4" s="50">
        <v>20</v>
      </c>
      <c r="AA4" s="50">
        <v>20</v>
      </c>
      <c r="AB4" s="50">
        <v>20</v>
      </c>
      <c r="AC4" s="50">
        <v>20</v>
      </c>
      <c r="AD4" s="50">
        <v>20</v>
      </c>
      <c r="AE4" s="50">
        <v>20</v>
      </c>
      <c r="AF4" s="50">
        <v>20</v>
      </c>
      <c r="AG4" s="50">
        <v>20</v>
      </c>
    </row>
    <row r="5" spans="1:246" x14ac:dyDescent="0.25">
      <c r="A5" s="29" t="s">
        <v>83</v>
      </c>
      <c r="B5" s="29" t="s">
        <v>81</v>
      </c>
      <c r="C5" s="49">
        <v>95.6</v>
      </c>
      <c r="D5" s="49">
        <v>95.9</v>
      </c>
      <c r="E5" s="49">
        <v>95.5</v>
      </c>
      <c r="F5" s="49">
        <v>94.2</v>
      </c>
      <c r="G5" s="49">
        <v>96.5</v>
      </c>
      <c r="H5" s="49">
        <v>96.7</v>
      </c>
      <c r="I5" s="49">
        <v>97.2</v>
      </c>
      <c r="J5" s="49">
        <v>96.6</v>
      </c>
      <c r="K5" s="49">
        <v>97.4</v>
      </c>
      <c r="L5" s="49">
        <v>88.7</v>
      </c>
      <c r="M5" s="49">
        <v>80</v>
      </c>
      <c r="N5" s="49">
        <v>80</v>
      </c>
      <c r="O5" s="49">
        <v>80</v>
      </c>
      <c r="P5" s="49">
        <v>80</v>
      </c>
      <c r="Q5" s="49">
        <v>80</v>
      </c>
      <c r="R5" s="49">
        <v>80</v>
      </c>
      <c r="S5" s="49">
        <v>80</v>
      </c>
      <c r="T5" s="49">
        <v>80</v>
      </c>
      <c r="U5" s="49">
        <v>80</v>
      </c>
      <c r="V5" s="49">
        <v>80</v>
      </c>
      <c r="W5" s="49">
        <v>80</v>
      </c>
      <c r="X5" s="49">
        <v>80</v>
      </c>
      <c r="Y5" s="49">
        <v>80</v>
      </c>
      <c r="Z5" s="49">
        <v>80</v>
      </c>
      <c r="AA5" s="49">
        <v>80</v>
      </c>
      <c r="AB5" s="49">
        <v>80</v>
      </c>
      <c r="AC5" s="49">
        <v>80</v>
      </c>
      <c r="AD5" s="49">
        <v>80</v>
      </c>
      <c r="AE5" s="49">
        <v>80</v>
      </c>
      <c r="AF5" s="49">
        <v>80</v>
      </c>
      <c r="AG5" s="49">
        <v>80</v>
      </c>
    </row>
    <row r="6" spans="1:246" s="50" customFormat="1" x14ac:dyDescent="0.25">
      <c r="A6" s="30"/>
      <c r="B6" s="30" t="s">
        <v>82</v>
      </c>
      <c r="C6" s="50">
        <v>4.4000000000000004</v>
      </c>
      <c r="D6" s="50">
        <v>4.0999999999999996</v>
      </c>
      <c r="E6" s="50">
        <v>4.5</v>
      </c>
      <c r="F6" s="50">
        <v>5.8</v>
      </c>
      <c r="G6" s="50">
        <v>3.5</v>
      </c>
      <c r="H6" s="50">
        <v>3.3</v>
      </c>
      <c r="I6" s="50">
        <v>2.8</v>
      </c>
      <c r="J6" s="50">
        <v>3.4</v>
      </c>
      <c r="K6" s="50">
        <v>2.6</v>
      </c>
      <c r="L6" s="50">
        <v>11.3</v>
      </c>
      <c r="M6" s="50">
        <v>20</v>
      </c>
      <c r="N6" s="50">
        <v>20</v>
      </c>
      <c r="O6" s="50">
        <v>20</v>
      </c>
      <c r="P6" s="50">
        <v>20</v>
      </c>
      <c r="Q6" s="50">
        <v>20</v>
      </c>
      <c r="R6" s="50">
        <v>20</v>
      </c>
      <c r="S6" s="50">
        <v>20</v>
      </c>
      <c r="T6" s="50">
        <v>20</v>
      </c>
      <c r="U6" s="50">
        <v>20</v>
      </c>
      <c r="V6" s="50">
        <v>20</v>
      </c>
      <c r="W6" s="50">
        <v>20</v>
      </c>
      <c r="X6" s="50">
        <v>20</v>
      </c>
      <c r="Y6" s="50">
        <v>20</v>
      </c>
      <c r="Z6" s="50">
        <v>20</v>
      </c>
      <c r="AA6" s="50">
        <v>20</v>
      </c>
      <c r="AB6" s="50">
        <v>20</v>
      </c>
      <c r="AC6" s="50">
        <v>20</v>
      </c>
      <c r="AD6" s="50">
        <v>20</v>
      </c>
      <c r="AE6" s="50">
        <v>20</v>
      </c>
      <c r="AF6" s="50">
        <v>20</v>
      </c>
      <c r="AG6" s="50">
        <v>20</v>
      </c>
    </row>
    <row r="7" spans="1:246" x14ac:dyDescent="0.25">
      <c r="A7" s="29" t="s">
        <v>147</v>
      </c>
      <c r="B7" s="29" t="s">
        <v>84</v>
      </c>
      <c r="C7" s="49">
        <v>3.1</v>
      </c>
      <c r="D7" s="49">
        <v>2.5</v>
      </c>
      <c r="E7" s="49">
        <v>2.2999999999999998</v>
      </c>
      <c r="F7" s="49">
        <v>2.1</v>
      </c>
      <c r="G7" s="49">
        <v>1.8</v>
      </c>
      <c r="H7" s="49">
        <v>1.7</v>
      </c>
      <c r="I7" s="49">
        <v>1.4</v>
      </c>
      <c r="J7" s="49">
        <v>1.3</v>
      </c>
      <c r="K7" s="49">
        <v>1.1000000000000001</v>
      </c>
      <c r="L7" s="49">
        <v>1.6</v>
      </c>
      <c r="M7" s="49">
        <v>2</v>
      </c>
      <c r="N7" s="49">
        <v>2</v>
      </c>
      <c r="O7" s="49">
        <v>2</v>
      </c>
      <c r="P7" s="49">
        <v>2</v>
      </c>
      <c r="Q7" s="49">
        <v>2</v>
      </c>
      <c r="R7" s="49">
        <v>2</v>
      </c>
      <c r="S7" s="49">
        <v>2</v>
      </c>
      <c r="T7" s="49">
        <v>2</v>
      </c>
      <c r="U7" s="49">
        <v>2</v>
      </c>
      <c r="V7" s="49">
        <v>2</v>
      </c>
      <c r="W7" s="49">
        <v>2</v>
      </c>
      <c r="X7" s="49">
        <v>2</v>
      </c>
      <c r="Y7" s="49">
        <v>2</v>
      </c>
      <c r="Z7" s="49">
        <v>2</v>
      </c>
      <c r="AA7" s="49">
        <v>2</v>
      </c>
      <c r="AB7" s="49">
        <v>2</v>
      </c>
      <c r="AC7" s="49">
        <v>2</v>
      </c>
      <c r="AD7" s="49">
        <v>2</v>
      </c>
      <c r="AE7" s="49">
        <v>2</v>
      </c>
      <c r="AF7" s="49">
        <v>2</v>
      </c>
      <c r="AG7" s="49">
        <v>2</v>
      </c>
    </row>
    <row r="8" spans="1:246" x14ac:dyDescent="0.25">
      <c r="A8" s="29"/>
      <c r="B8" s="29" t="s">
        <v>85</v>
      </c>
      <c r="C8" s="49">
        <v>0.8</v>
      </c>
      <c r="D8" s="49">
        <v>0.8</v>
      </c>
      <c r="E8" s="49">
        <v>0.6</v>
      </c>
      <c r="F8" s="49">
        <v>0.6</v>
      </c>
      <c r="G8" s="49">
        <v>0.5</v>
      </c>
      <c r="H8" s="49">
        <v>0.5</v>
      </c>
      <c r="I8" s="49">
        <v>0.4</v>
      </c>
      <c r="J8" s="49">
        <v>0.3</v>
      </c>
      <c r="K8" s="49">
        <v>0.3</v>
      </c>
      <c r="L8" s="49">
        <v>1.2</v>
      </c>
      <c r="M8" s="49">
        <v>2</v>
      </c>
      <c r="N8" s="49">
        <v>2</v>
      </c>
      <c r="O8" s="49">
        <v>2</v>
      </c>
      <c r="P8" s="49">
        <v>2</v>
      </c>
      <c r="Q8" s="49">
        <v>2</v>
      </c>
      <c r="R8" s="49">
        <v>2</v>
      </c>
      <c r="S8" s="49">
        <v>2</v>
      </c>
      <c r="T8" s="49">
        <v>2</v>
      </c>
      <c r="U8" s="49">
        <v>2</v>
      </c>
      <c r="V8" s="49">
        <v>2</v>
      </c>
      <c r="W8" s="49">
        <v>2</v>
      </c>
      <c r="X8" s="49">
        <v>2</v>
      </c>
      <c r="Y8" s="49">
        <v>2</v>
      </c>
      <c r="Z8" s="49">
        <v>2</v>
      </c>
      <c r="AA8" s="49">
        <v>2</v>
      </c>
      <c r="AB8" s="49">
        <v>2</v>
      </c>
      <c r="AC8" s="49">
        <v>2</v>
      </c>
      <c r="AD8" s="49">
        <v>2</v>
      </c>
      <c r="AE8" s="49">
        <v>2</v>
      </c>
      <c r="AF8" s="49">
        <v>2</v>
      </c>
      <c r="AG8" s="49">
        <v>2</v>
      </c>
    </row>
    <row r="9" spans="1:246" x14ac:dyDescent="0.25">
      <c r="A9" s="29"/>
      <c r="B9" s="29" t="s">
        <v>86</v>
      </c>
      <c r="C9" s="49">
        <v>27.3</v>
      </c>
      <c r="D9" s="49">
        <v>24.9</v>
      </c>
      <c r="E9" s="49">
        <v>23.3</v>
      </c>
      <c r="F9" s="49">
        <v>21.6</v>
      </c>
      <c r="G9" s="49">
        <v>20.7</v>
      </c>
      <c r="H9" s="49">
        <v>21.2</v>
      </c>
      <c r="I9" s="49">
        <v>19.8</v>
      </c>
      <c r="J9" s="49">
        <v>18.899999999999999</v>
      </c>
      <c r="K9" s="49">
        <v>18.399999999999999</v>
      </c>
      <c r="L9" s="49">
        <v>11.7</v>
      </c>
      <c r="M9" s="49">
        <v>5</v>
      </c>
      <c r="N9" s="49">
        <v>5</v>
      </c>
      <c r="O9" s="49">
        <v>5</v>
      </c>
      <c r="P9" s="49">
        <v>5</v>
      </c>
      <c r="Q9" s="49">
        <v>5</v>
      </c>
      <c r="R9" s="49">
        <v>5</v>
      </c>
      <c r="S9" s="49">
        <v>5</v>
      </c>
      <c r="T9" s="49">
        <v>5</v>
      </c>
      <c r="U9" s="49">
        <v>5</v>
      </c>
      <c r="V9" s="49">
        <v>5</v>
      </c>
      <c r="W9" s="49">
        <v>5</v>
      </c>
      <c r="X9" s="49">
        <v>5</v>
      </c>
      <c r="Y9" s="49">
        <v>5</v>
      </c>
      <c r="Z9" s="49">
        <v>5</v>
      </c>
      <c r="AA9" s="49">
        <v>5</v>
      </c>
      <c r="AB9" s="49">
        <v>5</v>
      </c>
      <c r="AC9" s="49">
        <v>5</v>
      </c>
      <c r="AD9" s="49">
        <v>5</v>
      </c>
      <c r="AE9" s="49">
        <v>5</v>
      </c>
      <c r="AF9" s="49">
        <v>5</v>
      </c>
      <c r="AG9" s="49">
        <v>5</v>
      </c>
    </row>
    <row r="10" spans="1:246" x14ac:dyDescent="0.25">
      <c r="A10" s="29"/>
      <c r="B10" s="29" t="s">
        <v>87</v>
      </c>
      <c r="C10" s="49">
        <v>0</v>
      </c>
      <c r="D10" s="49">
        <v>0.1</v>
      </c>
      <c r="E10" s="49">
        <v>0.1</v>
      </c>
      <c r="F10" s="49">
        <v>0.2</v>
      </c>
      <c r="G10" s="49">
        <v>0.3</v>
      </c>
      <c r="H10" s="49">
        <v>0.9</v>
      </c>
      <c r="I10" s="49">
        <v>1.4</v>
      </c>
      <c r="J10" s="49">
        <v>3.1</v>
      </c>
      <c r="K10" s="49">
        <v>4.2</v>
      </c>
      <c r="L10" s="49">
        <v>5.0999999999999996</v>
      </c>
      <c r="M10" s="49">
        <v>6</v>
      </c>
      <c r="N10" s="49">
        <v>6</v>
      </c>
      <c r="O10" s="49">
        <v>6</v>
      </c>
      <c r="P10" s="49">
        <v>6</v>
      </c>
      <c r="Q10" s="49">
        <v>6</v>
      </c>
      <c r="R10" s="49">
        <v>6</v>
      </c>
      <c r="S10" s="49">
        <v>6</v>
      </c>
      <c r="T10" s="49">
        <v>6</v>
      </c>
      <c r="U10" s="49">
        <v>6</v>
      </c>
      <c r="V10" s="49">
        <v>6</v>
      </c>
      <c r="W10" s="49">
        <v>6</v>
      </c>
      <c r="X10" s="49">
        <v>6</v>
      </c>
      <c r="Y10" s="49">
        <v>6</v>
      </c>
      <c r="Z10" s="49">
        <v>6</v>
      </c>
      <c r="AA10" s="49">
        <v>6</v>
      </c>
      <c r="AB10" s="49">
        <v>6</v>
      </c>
      <c r="AC10" s="49">
        <v>6</v>
      </c>
      <c r="AD10" s="49">
        <v>6</v>
      </c>
      <c r="AE10" s="49">
        <v>6</v>
      </c>
      <c r="AF10" s="49">
        <v>6</v>
      </c>
      <c r="AG10" s="49">
        <v>6</v>
      </c>
    </row>
    <row r="11" spans="1:246" x14ac:dyDescent="0.25">
      <c r="A11" s="29"/>
      <c r="B11" s="29" t="s">
        <v>88</v>
      </c>
      <c r="C11" s="49">
        <v>0.2</v>
      </c>
      <c r="D11" s="49">
        <v>2.6</v>
      </c>
      <c r="E11" s="49">
        <v>4.8</v>
      </c>
      <c r="F11" s="49">
        <v>8.1999999999999993</v>
      </c>
      <c r="G11" s="49">
        <v>6.1</v>
      </c>
      <c r="H11" s="49">
        <v>6.2</v>
      </c>
      <c r="I11" s="49">
        <v>7.5</v>
      </c>
      <c r="J11" s="49">
        <v>8.8000000000000007</v>
      </c>
      <c r="K11" s="49">
        <v>10.5</v>
      </c>
      <c r="L11" s="49">
        <v>8.3000000000000007</v>
      </c>
      <c r="M11" s="49">
        <v>6</v>
      </c>
      <c r="N11" s="49">
        <v>6</v>
      </c>
      <c r="O11" s="49">
        <v>6</v>
      </c>
      <c r="P11" s="49">
        <v>6</v>
      </c>
      <c r="Q11" s="49">
        <v>6</v>
      </c>
      <c r="R11" s="49">
        <v>6</v>
      </c>
      <c r="S11" s="49">
        <v>6</v>
      </c>
      <c r="T11" s="49">
        <v>6</v>
      </c>
      <c r="U11" s="49">
        <v>6</v>
      </c>
      <c r="V11" s="49">
        <v>6</v>
      </c>
      <c r="W11" s="49">
        <v>6</v>
      </c>
      <c r="X11" s="49">
        <v>6</v>
      </c>
      <c r="Y11" s="49">
        <v>6</v>
      </c>
      <c r="Z11" s="49">
        <v>6</v>
      </c>
      <c r="AA11" s="49">
        <v>6</v>
      </c>
      <c r="AB11" s="49">
        <v>6</v>
      </c>
      <c r="AC11" s="49">
        <v>6</v>
      </c>
      <c r="AD11" s="49">
        <v>6</v>
      </c>
      <c r="AE11" s="49">
        <v>6</v>
      </c>
      <c r="AF11" s="49">
        <v>6</v>
      </c>
      <c r="AG11" s="49">
        <v>6</v>
      </c>
    </row>
    <row r="12" spans="1:246" x14ac:dyDescent="0.25">
      <c r="A12" s="29"/>
      <c r="B12" s="29" t="s">
        <v>89</v>
      </c>
      <c r="C12" s="49">
        <v>0</v>
      </c>
      <c r="D12" s="49">
        <v>2.8</v>
      </c>
      <c r="E12" s="49">
        <v>3.3</v>
      </c>
      <c r="F12" s="49">
        <v>4</v>
      </c>
      <c r="G12" s="49">
        <v>4.0999999999999996</v>
      </c>
      <c r="H12" s="49">
        <v>2.8</v>
      </c>
      <c r="I12" s="49">
        <v>2.7</v>
      </c>
      <c r="J12" s="49">
        <v>2.7</v>
      </c>
      <c r="K12" s="49">
        <v>3.2</v>
      </c>
      <c r="L12" s="49">
        <v>4.5999999999999996</v>
      </c>
      <c r="M12" s="49">
        <v>6</v>
      </c>
      <c r="N12" s="49">
        <v>6</v>
      </c>
      <c r="O12" s="49">
        <v>6</v>
      </c>
      <c r="P12" s="49">
        <v>6</v>
      </c>
      <c r="Q12" s="49">
        <v>6</v>
      </c>
      <c r="R12" s="49">
        <v>6</v>
      </c>
      <c r="S12" s="49">
        <v>6</v>
      </c>
      <c r="T12" s="49">
        <v>6</v>
      </c>
      <c r="U12" s="49">
        <v>6</v>
      </c>
      <c r="V12" s="49">
        <v>6</v>
      </c>
      <c r="W12" s="49">
        <v>6</v>
      </c>
      <c r="X12" s="49">
        <v>6</v>
      </c>
      <c r="Y12" s="49">
        <v>6</v>
      </c>
      <c r="Z12" s="49">
        <v>6</v>
      </c>
      <c r="AA12" s="49">
        <v>6</v>
      </c>
      <c r="AB12" s="49">
        <v>6</v>
      </c>
      <c r="AC12" s="49">
        <v>6</v>
      </c>
      <c r="AD12" s="49">
        <v>6</v>
      </c>
      <c r="AE12" s="49">
        <v>6</v>
      </c>
      <c r="AF12" s="49">
        <v>6</v>
      </c>
      <c r="AG12" s="49">
        <v>6</v>
      </c>
    </row>
    <row r="13" spans="1:246" x14ac:dyDescent="0.25">
      <c r="A13" s="29"/>
      <c r="B13" s="29" t="s">
        <v>90</v>
      </c>
      <c r="C13" s="49">
        <v>0</v>
      </c>
      <c r="D13" s="49">
        <v>0.5</v>
      </c>
      <c r="E13" s="49">
        <v>0.6</v>
      </c>
      <c r="F13" s="49">
        <v>0.2</v>
      </c>
      <c r="G13" s="49">
        <v>1.1000000000000001</v>
      </c>
      <c r="H13" s="49">
        <v>1</v>
      </c>
      <c r="I13" s="49">
        <v>1.1000000000000001</v>
      </c>
      <c r="J13" s="49">
        <v>1</v>
      </c>
      <c r="K13" s="49">
        <v>1.2</v>
      </c>
      <c r="L13" s="49">
        <v>3.1</v>
      </c>
      <c r="M13" s="49">
        <v>5</v>
      </c>
      <c r="N13" s="49">
        <v>5</v>
      </c>
      <c r="O13" s="49">
        <v>5</v>
      </c>
      <c r="P13" s="49">
        <v>5</v>
      </c>
      <c r="Q13" s="49">
        <v>5</v>
      </c>
      <c r="R13" s="49">
        <v>5</v>
      </c>
      <c r="S13" s="49">
        <v>5</v>
      </c>
      <c r="T13" s="49">
        <v>5</v>
      </c>
      <c r="U13" s="49">
        <v>5</v>
      </c>
      <c r="V13" s="49">
        <v>5</v>
      </c>
      <c r="W13" s="49">
        <v>5</v>
      </c>
      <c r="X13" s="49">
        <v>5</v>
      </c>
      <c r="Y13" s="49">
        <v>5</v>
      </c>
      <c r="Z13" s="49">
        <v>5</v>
      </c>
      <c r="AA13" s="49">
        <v>5</v>
      </c>
      <c r="AB13" s="49">
        <v>5</v>
      </c>
      <c r="AC13" s="49">
        <v>5</v>
      </c>
      <c r="AD13" s="49">
        <v>5</v>
      </c>
      <c r="AE13" s="49">
        <v>5</v>
      </c>
      <c r="AF13" s="49">
        <v>5</v>
      </c>
      <c r="AG13" s="49">
        <v>5</v>
      </c>
    </row>
    <row r="14" spans="1:246" x14ac:dyDescent="0.25">
      <c r="A14" s="29"/>
      <c r="B14" s="29" t="s">
        <v>81</v>
      </c>
      <c r="C14" s="49">
        <v>60.4</v>
      </c>
      <c r="D14" s="49">
        <v>58</v>
      </c>
      <c r="E14" s="49">
        <v>57.3</v>
      </c>
      <c r="F14" s="49">
        <v>56.8</v>
      </c>
      <c r="G14" s="49">
        <v>58.4</v>
      </c>
      <c r="H14" s="49">
        <v>57.9</v>
      </c>
      <c r="I14" s="49">
        <v>58.4</v>
      </c>
      <c r="J14" s="49">
        <v>56.6</v>
      </c>
      <c r="K14" s="49">
        <v>54.6</v>
      </c>
      <c r="L14" s="49">
        <v>57.3</v>
      </c>
      <c r="M14" s="49">
        <v>60</v>
      </c>
      <c r="N14" s="49">
        <v>60</v>
      </c>
      <c r="O14" s="49">
        <v>60</v>
      </c>
      <c r="P14" s="49">
        <v>60</v>
      </c>
      <c r="Q14" s="49">
        <v>60</v>
      </c>
      <c r="R14" s="49">
        <v>60</v>
      </c>
      <c r="S14" s="49">
        <v>60</v>
      </c>
      <c r="T14" s="49">
        <v>60</v>
      </c>
      <c r="U14" s="49">
        <v>60</v>
      </c>
      <c r="V14" s="49">
        <v>60</v>
      </c>
      <c r="W14" s="49">
        <v>60</v>
      </c>
      <c r="X14" s="49">
        <v>60</v>
      </c>
      <c r="Y14" s="49">
        <v>60</v>
      </c>
      <c r="Z14" s="49">
        <v>60</v>
      </c>
      <c r="AA14" s="49">
        <v>60</v>
      </c>
      <c r="AB14" s="49">
        <v>60</v>
      </c>
      <c r="AC14" s="49">
        <v>60</v>
      </c>
      <c r="AD14" s="49">
        <v>60</v>
      </c>
      <c r="AE14" s="49">
        <v>60</v>
      </c>
      <c r="AF14" s="49">
        <v>60</v>
      </c>
      <c r="AG14" s="49">
        <v>60</v>
      </c>
    </row>
    <row r="15" spans="1:246" x14ac:dyDescent="0.25">
      <c r="A15" s="29"/>
      <c r="B15" s="29" t="s">
        <v>91</v>
      </c>
      <c r="C15" s="49">
        <v>4.2</v>
      </c>
      <c r="D15" s="49">
        <v>3.8</v>
      </c>
      <c r="E15" s="49">
        <v>3.4</v>
      </c>
      <c r="F15" s="49">
        <v>3.4</v>
      </c>
      <c r="G15" s="49">
        <v>3</v>
      </c>
      <c r="H15" s="49">
        <v>3.3</v>
      </c>
      <c r="I15" s="49">
        <v>2.2000000000000002</v>
      </c>
      <c r="J15" s="49">
        <v>2.2999999999999998</v>
      </c>
      <c r="K15" s="49">
        <v>2.4</v>
      </c>
      <c r="L15" s="49">
        <v>2.2000000000000002</v>
      </c>
      <c r="M15" s="49">
        <v>2</v>
      </c>
      <c r="N15" s="49">
        <v>2</v>
      </c>
      <c r="O15" s="49">
        <v>2</v>
      </c>
      <c r="P15" s="49">
        <v>2</v>
      </c>
      <c r="Q15" s="49">
        <v>2</v>
      </c>
      <c r="R15" s="49">
        <v>2</v>
      </c>
      <c r="S15" s="49">
        <v>2</v>
      </c>
      <c r="T15" s="49">
        <v>2</v>
      </c>
      <c r="U15" s="49">
        <v>2</v>
      </c>
      <c r="V15" s="49">
        <v>2</v>
      </c>
      <c r="W15" s="49">
        <v>2</v>
      </c>
      <c r="X15" s="49">
        <v>2</v>
      </c>
      <c r="Y15" s="49">
        <v>2</v>
      </c>
      <c r="Z15" s="49">
        <v>2</v>
      </c>
      <c r="AA15" s="49">
        <v>2</v>
      </c>
      <c r="AB15" s="49">
        <v>2</v>
      </c>
      <c r="AC15" s="49">
        <v>2</v>
      </c>
      <c r="AD15" s="49">
        <v>2</v>
      </c>
      <c r="AE15" s="49">
        <v>2</v>
      </c>
      <c r="AF15" s="49">
        <v>2</v>
      </c>
      <c r="AG15" s="49">
        <v>2</v>
      </c>
    </row>
    <row r="16" spans="1:246" x14ac:dyDescent="0.25">
      <c r="A16" s="29"/>
      <c r="B16" s="29" t="s">
        <v>92</v>
      </c>
      <c r="C16" s="49">
        <v>1.6</v>
      </c>
      <c r="D16" s="49">
        <v>1.4</v>
      </c>
      <c r="E16" s="49">
        <v>1.2</v>
      </c>
      <c r="F16" s="49">
        <v>1.1000000000000001</v>
      </c>
      <c r="G16" s="49">
        <v>1.2</v>
      </c>
      <c r="H16" s="49">
        <v>1.3</v>
      </c>
      <c r="I16" s="49">
        <v>1.7</v>
      </c>
      <c r="J16" s="49">
        <v>2.1</v>
      </c>
      <c r="K16" s="49">
        <v>1.6</v>
      </c>
      <c r="L16" s="49">
        <v>1.8</v>
      </c>
      <c r="M16" s="49">
        <v>2</v>
      </c>
      <c r="N16" s="49">
        <v>2</v>
      </c>
      <c r="O16" s="49">
        <v>2</v>
      </c>
      <c r="P16" s="49">
        <v>2</v>
      </c>
      <c r="Q16" s="49">
        <v>2</v>
      </c>
      <c r="R16" s="49">
        <v>2</v>
      </c>
      <c r="S16" s="49">
        <v>2</v>
      </c>
      <c r="T16" s="49">
        <v>2</v>
      </c>
      <c r="U16" s="49">
        <v>2</v>
      </c>
      <c r="V16" s="49">
        <v>2</v>
      </c>
      <c r="W16" s="49">
        <v>2</v>
      </c>
      <c r="X16" s="49">
        <v>2</v>
      </c>
      <c r="Y16" s="49">
        <v>2</v>
      </c>
      <c r="Z16" s="49">
        <v>2</v>
      </c>
      <c r="AA16" s="49">
        <v>2</v>
      </c>
      <c r="AB16" s="49">
        <v>2</v>
      </c>
      <c r="AC16" s="49">
        <v>2</v>
      </c>
      <c r="AD16" s="49">
        <v>2</v>
      </c>
      <c r="AE16" s="49">
        <v>2</v>
      </c>
      <c r="AF16" s="49">
        <v>2</v>
      </c>
      <c r="AG16" s="49">
        <v>2</v>
      </c>
    </row>
    <row r="17" spans="1:33" x14ac:dyDescent="0.25">
      <c r="A17" s="29"/>
      <c r="B17" s="29" t="s">
        <v>93</v>
      </c>
      <c r="C17" s="49">
        <v>1.3</v>
      </c>
      <c r="D17" s="49">
        <v>1.7</v>
      </c>
      <c r="E17" s="49">
        <v>1.9</v>
      </c>
      <c r="F17" s="49">
        <v>0.7</v>
      </c>
      <c r="G17" s="49">
        <v>1.7</v>
      </c>
      <c r="H17" s="49">
        <v>1.8</v>
      </c>
      <c r="I17" s="49">
        <v>2</v>
      </c>
      <c r="J17" s="49">
        <v>1.4</v>
      </c>
      <c r="K17" s="49">
        <v>1.1000000000000001</v>
      </c>
      <c r="L17" s="49">
        <v>1.6</v>
      </c>
      <c r="M17" s="49">
        <v>2</v>
      </c>
      <c r="N17" s="49">
        <v>2</v>
      </c>
      <c r="O17" s="49">
        <v>2</v>
      </c>
      <c r="P17" s="49">
        <v>2</v>
      </c>
      <c r="Q17" s="49">
        <v>2</v>
      </c>
      <c r="R17" s="49">
        <v>2</v>
      </c>
      <c r="S17" s="49">
        <v>2</v>
      </c>
      <c r="T17" s="49">
        <v>2</v>
      </c>
      <c r="U17" s="49">
        <v>2</v>
      </c>
      <c r="V17" s="49">
        <v>2</v>
      </c>
      <c r="W17" s="49">
        <v>2</v>
      </c>
      <c r="X17" s="49">
        <v>2</v>
      </c>
      <c r="Y17" s="49">
        <v>2</v>
      </c>
      <c r="Z17" s="49">
        <v>2</v>
      </c>
      <c r="AA17" s="49">
        <v>2</v>
      </c>
      <c r="AB17" s="49">
        <v>2</v>
      </c>
      <c r="AC17" s="49">
        <v>2</v>
      </c>
      <c r="AD17" s="49">
        <v>2</v>
      </c>
      <c r="AE17" s="49">
        <v>2</v>
      </c>
      <c r="AF17" s="49">
        <v>2</v>
      </c>
      <c r="AG17" s="49">
        <v>2</v>
      </c>
    </row>
    <row r="18" spans="1:33" s="50" customFormat="1" x14ac:dyDescent="0.25">
      <c r="A18" s="30"/>
      <c r="B18" s="30" t="s">
        <v>94</v>
      </c>
      <c r="C18" s="50">
        <v>1.1000000000000001</v>
      </c>
      <c r="D18" s="50">
        <v>0.9</v>
      </c>
      <c r="E18" s="50">
        <v>1.2</v>
      </c>
      <c r="F18" s="50">
        <v>1.1000000000000001</v>
      </c>
      <c r="G18" s="50">
        <v>1.1000000000000001</v>
      </c>
      <c r="H18" s="50">
        <v>1.4</v>
      </c>
      <c r="I18" s="50">
        <v>1.4</v>
      </c>
      <c r="J18" s="50">
        <v>1.5</v>
      </c>
      <c r="K18" s="50">
        <v>1.4</v>
      </c>
      <c r="L18" s="50">
        <v>1.7</v>
      </c>
      <c r="M18" s="50">
        <v>2</v>
      </c>
      <c r="N18" s="50">
        <v>2</v>
      </c>
      <c r="O18" s="50">
        <v>2</v>
      </c>
      <c r="P18" s="50">
        <v>2</v>
      </c>
      <c r="Q18" s="50">
        <v>2</v>
      </c>
      <c r="R18" s="50">
        <v>2</v>
      </c>
      <c r="S18" s="50">
        <v>2</v>
      </c>
      <c r="T18" s="50">
        <v>2</v>
      </c>
      <c r="U18" s="50">
        <v>2</v>
      </c>
      <c r="V18" s="50">
        <v>2</v>
      </c>
      <c r="W18" s="50">
        <v>2</v>
      </c>
      <c r="X18" s="50">
        <v>2</v>
      </c>
      <c r="Y18" s="50">
        <v>2</v>
      </c>
      <c r="Z18" s="50">
        <v>2</v>
      </c>
      <c r="AA18" s="50">
        <v>2</v>
      </c>
      <c r="AB18" s="50">
        <v>2</v>
      </c>
      <c r="AC18" s="50">
        <v>2</v>
      </c>
      <c r="AD18" s="50">
        <v>2</v>
      </c>
      <c r="AE18" s="50">
        <v>2</v>
      </c>
      <c r="AF18" s="50">
        <v>2</v>
      </c>
      <c r="AG18" s="50">
        <v>2</v>
      </c>
    </row>
    <row r="19" spans="1:33" x14ac:dyDescent="0.25">
      <c r="A19" s="29" t="s">
        <v>146</v>
      </c>
      <c r="B19" s="29" t="s">
        <v>84</v>
      </c>
      <c r="C19" s="49">
        <v>10.199999999999999</v>
      </c>
      <c r="D19" s="49">
        <v>7.6</v>
      </c>
      <c r="E19" s="49">
        <v>6.1</v>
      </c>
      <c r="F19" s="49">
        <v>4.8</v>
      </c>
      <c r="G19" s="49">
        <v>5.5</v>
      </c>
      <c r="H19" s="49">
        <v>6</v>
      </c>
      <c r="I19" s="49">
        <v>5.2</v>
      </c>
      <c r="J19" s="49">
        <v>4.7</v>
      </c>
      <c r="K19" s="49">
        <v>3.3</v>
      </c>
      <c r="L19" s="49">
        <v>2.7</v>
      </c>
      <c r="M19" s="49">
        <v>2</v>
      </c>
      <c r="N19" s="49">
        <v>2</v>
      </c>
      <c r="O19" s="49">
        <v>2</v>
      </c>
      <c r="P19" s="49">
        <v>2</v>
      </c>
      <c r="Q19" s="49">
        <v>2</v>
      </c>
      <c r="R19" s="49">
        <v>2</v>
      </c>
      <c r="S19" s="49">
        <v>2</v>
      </c>
      <c r="T19" s="49">
        <v>2</v>
      </c>
      <c r="U19" s="49">
        <v>2</v>
      </c>
      <c r="V19" s="49">
        <v>2</v>
      </c>
      <c r="W19" s="49">
        <v>2</v>
      </c>
      <c r="X19" s="49">
        <v>2</v>
      </c>
      <c r="Y19" s="49">
        <v>2</v>
      </c>
      <c r="Z19" s="49">
        <v>2</v>
      </c>
      <c r="AA19" s="49">
        <v>2</v>
      </c>
      <c r="AB19" s="49">
        <v>2</v>
      </c>
      <c r="AC19" s="49">
        <v>2</v>
      </c>
      <c r="AD19" s="49">
        <v>2</v>
      </c>
      <c r="AE19" s="49">
        <v>2</v>
      </c>
      <c r="AF19" s="49">
        <v>2</v>
      </c>
      <c r="AG19" s="49">
        <v>2</v>
      </c>
    </row>
    <row r="20" spans="1:33" x14ac:dyDescent="0.25">
      <c r="A20" s="29"/>
      <c r="B20" s="29" t="s">
        <v>85</v>
      </c>
      <c r="C20" s="49">
        <v>0.8</v>
      </c>
      <c r="D20" s="49">
        <v>0.6</v>
      </c>
      <c r="E20" s="49">
        <v>0.2</v>
      </c>
      <c r="F20" s="49">
        <v>1</v>
      </c>
      <c r="G20" s="49">
        <v>1</v>
      </c>
      <c r="H20" s="49">
        <v>0.7</v>
      </c>
      <c r="I20" s="49">
        <v>0.8</v>
      </c>
      <c r="J20" s="49">
        <v>0.4</v>
      </c>
      <c r="K20" s="49">
        <v>0.6</v>
      </c>
      <c r="L20" s="49">
        <v>1.3</v>
      </c>
      <c r="M20" s="49">
        <v>2</v>
      </c>
      <c r="N20" s="49">
        <v>2</v>
      </c>
      <c r="O20" s="49">
        <v>2</v>
      </c>
      <c r="P20" s="49">
        <v>2</v>
      </c>
      <c r="Q20" s="49">
        <v>2</v>
      </c>
      <c r="R20" s="49">
        <v>2</v>
      </c>
      <c r="S20" s="49">
        <v>2</v>
      </c>
      <c r="T20" s="49">
        <v>2</v>
      </c>
      <c r="U20" s="49">
        <v>2</v>
      </c>
      <c r="V20" s="49">
        <v>2</v>
      </c>
      <c r="W20" s="49">
        <v>2</v>
      </c>
      <c r="X20" s="49">
        <v>2</v>
      </c>
      <c r="Y20" s="49">
        <v>2</v>
      </c>
      <c r="Z20" s="49">
        <v>2</v>
      </c>
      <c r="AA20" s="49">
        <v>2</v>
      </c>
      <c r="AB20" s="49">
        <v>2</v>
      </c>
      <c r="AC20" s="49">
        <v>2</v>
      </c>
      <c r="AD20" s="49">
        <v>2</v>
      </c>
      <c r="AE20" s="49">
        <v>2</v>
      </c>
      <c r="AF20" s="49">
        <v>2</v>
      </c>
      <c r="AG20" s="49">
        <v>2</v>
      </c>
    </row>
    <row r="21" spans="1:33" x14ac:dyDescent="0.25">
      <c r="A21" s="29"/>
      <c r="B21" s="29" t="s">
        <v>86</v>
      </c>
      <c r="C21" s="49">
        <v>24.8</v>
      </c>
      <c r="D21" s="49">
        <v>23.3</v>
      </c>
      <c r="E21" s="49">
        <v>20.7</v>
      </c>
      <c r="F21" s="49">
        <v>22.1</v>
      </c>
      <c r="G21" s="49">
        <v>21.4</v>
      </c>
      <c r="H21" s="49">
        <v>17.5</v>
      </c>
      <c r="I21" s="49">
        <v>17.100000000000001</v>
      </c>
      <c r="J21" s="49">
        <v>16</v>
      </c>
      <c r="K21" s="49">
        <v>11.1</v>
      </c>
      <c r="L21" s="49">
        <v>8.1</v>
      </c>
      <c r="M21" s="49">
        <v>5</v>
      </c>
      <c r="N21" s="49">
        <v>5</v>
      </c>
      <c r="O21" s="49">
        <v>5</v>
      </c>
      <c r="P21" s="49">
        <v>5</v>
      </c>
      <c r="Q21" s="49">
        <v>5</v>
      </c>
      <c r="R21" s="49">
        <v>5</v>
      </c>
      <c r="S21" s="49">
        <v>5</v>
      </c>
      <c r="T21" s="49">
        <v>5</v>
      </c>
      <c r="U21" s="49">
        <v>5</v>
      </c>
      <c r="V21" s="49">
        <v>5</v>
      </c>
      <c r="W21" s="49">
        <v>5</v>
      </c>
      <c r="X21" s="49">
        <v>5</v>
      </c>
      <c r="Y21" s="49">
        <v>5</v>
      </c>
      <c r="Z21" s="49">
        <v>5</v>
      </c>
      <c r="AA21" s="49">
        <v>5</v>
      </c>
      <c r="AB21" s="49">
        <v>5</v>
      </c>
      <c r="AC21" s="49">
        <v>5</v>
      </c>
      <c r="AD21" s="49">
        <v>5</v>
      </c>
      <c r="AE21" s="49">
        <v>5</v>
      </c>
      <c r="AF21" s="49">
        <v>5</v>
      </c>
      <c r="AG21" s="49">
        <v>5</v>
      </c>
    </row>
    <row r="22" spans="1:33" x14ac:dyDescent="0.25">
      <c r="A22" s="29"/>
      <c r="B22" s="29" t="s">
        <v>87</v>
      </c>
      <c r="C22" s="49">
        <v>0</v>
      </c>
      <c r="D22" s="49">
        <v>0.3</v>
      </c>
      <c r="E22" s="49">
        <v>1.1000000000000001</v>
      </c>
      <c r="F22" s="49">
        <v>0.2</v>
      </c>
      <c r="G22" s="49">
        <v>0.2</v>
      </c>
      <c r="H22" s="49">
        <v>0.2</v>
      </c>
      <c r="I22" s="49">
        <v>0.7</v>
      </c>
      <c r="J22" s="49">
        <v>1.1000000000000001</v>
      </c>
      <c r="K22" s="49">
        <v>1.3</v>
      </c>
      <c r="L22" s="49">
        <v>3.7</v>
      </c>
      <c r="M22" s="49">
        <v>6</v>
      </c>
      <c r="N22" s="49">
        <v>6</v>
      </c>
      <c r="O22" s="49">
        <v>6</v>
      </c>
      <c r="P22" s="49">
        <v>6</v>
      </c>
      <c r="Q22" s="49">
        <v>6</v>
      </c>
      <c r="R22" s="49">
        <v>6</v>
      </c>
      <c r="S22" s="49">
        <v>6</v>
      </c>
      <c r="T22" s="49">
        <v>6</v>
      </c>
      <c r="U22" s="49">
        <v>6</v>
      </c>
      <c r="V22" s="49">
        <v>6</v>
      </c>
      <c r="W22" s="49">
        <v>6</v>
      </c>
      <c r="X22" s="49">
        <v>6</v>
      </c>
      <c r="Y22" s="49">
        <v>6</v>
      </c>
      <c r="Z22" s="49">
        <v>6</v>
      </c>
      <c r="AA22" s="49">
        <v>6</v>
      </c>
      <c r="AB22" s="49">
        <v>6</v>
      </c>
      <c r="AC22" s="49">
        <v>6</v>
      </c>
      <c r="AD22" s="49">
        <v>6</v>
      </c>
      <c r="AE22" s="49">
        <v>6</v>
      </c>
      <c r="AF22" s="49">
        <v>6</v>
      </c>
      <c r="AG22" s="49">
        <v>6</v>
      </c>
    </row>
    <row r="23" spans="1:33" x14ac:dyDescent="0.25">
      <c r="A23" s="29"/>
      <c r="B23" s="29" t="s">
        <v>88</v>
      </c>
      <c r="C23" s="49">
        <v>0</v>
      </c>
      <c r="D23" s="49">
        <v>1.1000000000000001</v>
      </c>
      <c r="E23" s="49">
        <v>1.2</v>
      </c>
      <c r="F23" s="49">
        <v>0.5</v>
      </c>
      <c r="G23" s="49">
        <v>0.6</v>
      </c>
      <c r="H23" s="49">
        <v>0.9</v>
      </c>
      <c r="I23" s="49">
        <v>1.1000000000000001</v>
      </c>
      <c r="J23" s="49">
        <v>2.4</v>
      </c>
      <c r="K23" s="49">
        <v>2.7</v>
      </c>
      <c r="L23" s="49">
        <v>4.4000000000000004</v>
      </c>
      <c r="M23" s="49">
        <v>6</v>
      </c>
      <c r="N23" s="49">
        <v>6</v>
      </c>
      <c r="O23" s="49">
        <v>6</v>
      </c>
      <c r="P23" s="49">
        <v>6</v>
      </c>
      <c r="Q23" s="49">
        <v>6</v>
      </c>
      <c r="R23" s="49">
        <v>6</v>
      </c>
      <c r="S23" s="49">
        <v>6</v>
      </c>
      <c r="T23" s="49">
        <v>6</v>
      </c>
      <c r="U23" s="49">
        <v>6</v>
      </c>
      <c r="V23" s="49">
        <v>6</v>
      </c>
      <c r="W23" s="49">
        <v>6</v>
      </c>
      <c r="X23" s="49">
        <v>6</v>
      </c>
      <c r="Y23" s="49">
        <v>6</v>
      </c>
      <c r="Z23" s="49">
        <v>6</v>
      </c>
      <c r="AA23" s="49">
        <v>6</v>
      </c>
      <c r="AB23" s="49">
        <v>6</v>
      </c>
      <c r="AC23" s="49">
        <v>6</v>
      </c>
      <c r="AD23" s="49">
        <v>6</v>
      </c>
      <c r="AE23" s="49">
        <v>6</v>
      </c>
      <c r="AF23" s="49">
        <v>6</v>
      </c>
      <c r="AG23" s="49">
        <v>6</v>
      </c>
    </row>
    <row r="24" spans="1:33" x14ac:dyDescent="0.25">
      <c r="A24" s="29"/>
      <c r="B24" s="29" t="s">
        <v>89</v>
      </c>
      <c r="C24" s="49">
        <v>0</v>
      </c>
      <c r="D24" s="49">
        <v>0.2</v>
      </c>
      <c r="E24" s="49">
        <v>0.1</v>
      </c>
      <c r="F24" s="49">
        <v>0.4</v>
      </c>
      <c r="G24" s="49">
        <v>0.3</v>
      </c>
      <c r="H24" s="49">
        <v>0.5</v>
      </c>
      <c r="I24" s="49">
        <v>0.7</v>
      </c>
      <c r="J24" s="49">
        <v>1.5</v>
      </c>
      <c r="K24" s="49">
        <v>1.3</v>
      </c>
      <c r="L24" s="49">
        <v>3.7</v>
      </c>
      <c r="M24" s="49">
        <v>6</v>
      </c>
      <c r="N24" s="49">
        <v>6</v>
      </c>
      <c r="O24" s="49">
        <v>6</v>
      </c>
      <c r="P24" s="49">
        <v>6</v>
      </c>
      <c r="Q24" s="49">
        <v>6</v>
      </c>
      <c r="R24" s="49">
        <v>6</v>
      </c>
      <c r="S24" s="49">
        <v>6</v>
      </c>
      <c r="T24" s="49">
        <v>6</v>
      </c>
      <c r="U24" s="49">
        <v>6</v>
      </c>
      <c r="V24" s="49">
        <v>6</v>
      </c>
      <c r="W24" s="49">
        <v>6</v>
      </c>
      <c r="X24" s="49">
        <v>6</v>
      </c>
      <c r="Y24" s="49">
        <v>6</v>
      </c>
      <c r="Z24" s="49">
        <v>6</v>
      </c>
      <c r="AA24" s="49">
        <v>6</v>
      </c>
      <c r="AB24" s="49">
        <v>6</v>
      </c>
      <c r="AC24" s="49">
        <v>6</v>
      </c>
      <c r="AD24" s="49">
        <v>6</v>
      </c>
      <c r="AE24" s="49">
        <v>6</v>
      </c>
      <c r="AF24" s="49">
        <v>6</v>
      </c>
      <c r="AG24" s="49">
        <v>6</v>
      </c>
    </row>
    <row r="25" spans="1:33" x14ac:dyDescent="0.25">
      <c r="A25" s="29"/>
      <c r="B25" s="29" t="s">
        <v>90</v>
      </c>
      <c r="C25" s="49">
        <v>0</v>
      </c>
      <c r="D25" s="49">
        <v>0.3</v>
      </c>
      <c r="E25" s="49">
        <v>0.2</v>
      </c>
      <c r="F25" s="49">
        <v>0.4</v>
      </c>
      <c r="G25" s="49">
        <v>0.1</v>
      </c>
      <c r="H25" s="49">
        <v>0.2</v>
      </c>
      <c r="I25" s="49">
        <v>0.3</v>
      </c>
      <c r="J25" s="49">
        <v>0.3</v>
      </c>
      <c r="K25" s="49">
        <v>0.3</v>
      </c>
      <c r="L25" s="49">
        <v>2.7</v>
      </c>
      <c r="M25" s="49">
        <v>5</v>
      </c>
      <c r="N25" s="49">
        <v>5</v>
      </c>
      <c r="O25" s="49">
        <v>5</v>
      </c>
      <c r="P25" s="49">
        <v>5</v>
      </c>
      <c r="Q25" s="49">
        <v>5</v>
      </c>
      <c r="R25" s="49">
        <v>5</v>
      </c>
      <c r="S25" s="49">
        <v>5</v>
      </c>
      <c r="T25" s="49">
        <v>5</v>
      </c>
      <c r="U25" s="49">
        <v>5</v>
      </c>
      <c r="V25" s="49">
        <v>5</v>
      </c>
      <c r="W25" s="49">
        <v>5</v>
      </c>
      <c r="X25" s="49">
        <v>5</v>
      </c>
      <c r="Y25" s="49">
        <v>5</v>
      </c>
      <c r="Z25" s="49">
        <v>5</v>
      </c>
      <c r="AA25" s="49">
        <v>5</v>
      </c>
      <c r="AB25" s="49">
        <v>5</v>
      </c>
      <c r="AC25" s="49">
        <v>5</v>
      </c>
      <c r="AD25" s="49">
        <v>5</v>
      </c>
      <c r="AE25" s="49">
        <v>5</v>
      </c>
      <c r="AF25" s="49">
        <v>5</v>
      </c>
      <c r="AG25" s="49">
        <v>5</v>
      </c>
    </row>
    <row r="26" spans="1:33" x14ac:dyDescent="0.25">
      <c r="A26" s="29"/>
      <c r="B26" s="29" t="s">
        <v>81</v>
      </c>
      <c r="C26" s="49">
        <v>58.6</v>
      </c>
      <c r="D26" s="49">
        <v>59.4</v>
      </c>
      <c r="E26" s="49">
        <v>63.2</v>
      </c>
      <c r="F26" s="49">
        <v>60.2</v>
      </c>
      <c r="G26" s="49">
        <v>64.7</v>
      </c>
      <c r="H26" s="49">
        <v>67.7</v>
      </c>
      <c r="I26" s="49">
        <v>68.5</v>
      </c>
      <c r="J26" s="49">
        <v>68.099999999999994</v>
      </c>
      <c r="K26" s="49">
        <v>75.8</v>
      </c>
      <c r="L26" s="49">
        <v>67.900000000000006</v>
      </c>
      <c r="M26" s="49">
        <v>60</v>
      </c>
      <c r="N26" s="49">
        <v>60</v>
      </c>
      <c r="O26" s="49">
        <v>60</v>
      </c>
      <c r="P26" s="49">
        <v>60</v>
      </c>
      <c r="Q26" s="49">
        <v>60</v>
      </c>
      <c r="R26" s="49">
        <v>60</v>
      </c>
      <c r="S26" s="49">
        <v>60</v>
      </c>
      <c r="T26" s="49">
        <v>60</v>
      </c>
      <c r="U26" s="49">
        <v>60</v>
      </c>
      <c r="V26" s="49">
        <v>60</v>
      </c>
      <c r="W26" s="49">
        <v>60</v>
      </c>
      <c r="X26" s="49">
        <v>60</v>
      </c>
      <c r="Y26" s="49">
        <v>60</v>
      </c>
      <c r="Z26" s="49">
        <v>60</v>
      </c>
      <c r="AA26" s="49">
        <v>60</v>
      </c>
      <c r="AB26" s="49">
        <v>60</v>
      </c>
      <c r="AC26" s="49">
        <v>60</v>
      </c>
      <c r="AD26" s="49">
        <v>60</v>
      </c>
      <c r="AE26" s="49">
        <v>60</v>
      </c>
      <c r="AF26" s="49">
        <v>60</v>
      </c>
      <c r="AG26" s="49">
        <v>60</v>
      </c>
    </row>
    <row r="27" spans="1:33" x14ac:dyDescent="0.25">
      <c r="A27" s="29"/>
      <c r="B27" s="29" t="s">
        <v>91</v>
      </c>
      <c r="C27" s="49">
        <v>3.1</v>
      </c>
      <c r="D27" s="49">
        <v>2.6</v>
      </c>
      <c r="E27" s="49">
        <v>3.6</v>
      </c>
      <c r="F27" s="49">
        <v>4.5</v>
      </c>
      <c r="G27" s="49">
        <v>2.6</v>
      </c>
      <c r="H27" s="49">
        <v>2.6</v>
      </c>
      <c r="I27" s="49">
        <v>2</v>
      </c>
      <c r="J27" s="49">
        <v>2</v>
      </c>
      <c r="K27" s="49">
        <v>1.2</v>
      </c>
      <c r="L27" s="49">
        <v>1.6</v>
      </c>
      <c r="M27" s="49">
        <v>2</v>
      </c>
      <c r="N27" s="49">
        <v>2</v>
      </c>
      <c r="O27" s="49">
        <v>2</v>
      </c>
      <c r="P27" s="49">
        <v>2</v>
      </c>
      <c r="Q27" s="49">
        <v>2</v>
      </c>
      <c r="R27" s="49">
        <v>2</v>
      </c>
      <c r="S27" s="49">
        <v>2</v>
      </c>
      <c r="T27" s="49">
        <v>2</v>
      </c>
      <c r="U27" s="49">
        <v>2</v>
      </c>
      <c r="V27" s="49">
        <v>2</v>
      </c>
      <c r="W27" s="49">
        <v>2</v>
      </c>
      <c r="X27" s="49">
        <v>2</v>
      </c>
      <c r="Y27" s="49">
        <v>2</v>
      </c>
      <c r="Z27" s="49">
        <v>2</v>
      </c>
      <c r="AA27" s="49">
        <v>2</v>
      </c>
      <c r="AB27" s="49">
        <v>2</v>
      </c>
      <c r="AC27" s="49">
        <v>2</v>
      </c>
      <c r="AD27" s="49">
        <v>2</v>
      </c>
      <c r="AE27" s="49">
        <v>2</v>
      </c>
      <c r="AF27" s="49">
        <v>2</v>
      </c>
      <c r="AG27" s="49">
        <v>2</v>
      </c>
    </row>
    <row r="28" spans="1:33" x14ac:dyDescent="0.25">
      <c r="A28" s="29"/>
      <c r="B28" s="29" t="s">
        <v>92</v>
      </c>
      <c r="C28" s="49">
        <v>0.8</v>
      </c>
      <c r="D28" s="49">
        <v>1.4</v>
      </c>
      <c r="E28" s="49">
        <v>1</v>
      </c>
      <c r="F28" s="49">
        <v>1.5</v>
      </c>
      <c r="G28" s="49">
        <v>0.3</v>
      </c>
      <c r="H28" s="49">
        <v>0.9</v>
      </c>
      <c r="I28" s="49">
        <v>0.7</v>
      </c>
      <c r="J28" s="49">
        <v>1.1000000000000001</v>
      </c>
      <c r="K28" s="49">
        <v>1.1000000000000001</v>
      </c>
      <c r="L28" s="49">
        <v>1.6</v>
      </c>
      <c r="M28" s="49">
        <v>2</v>
      </c>
      <c r="N28" s="49">
        <v>2</v>
      </c>
      <c r="O28" s="49">
        <v>2</v>
      </c>
      <c r="P28" s="49">
        <v>2</v>
      </c>
      <c r="Q28" s="49">
        <v>2</v>
      </c>
      <c r="R28" s="49">
        <v>2</v>
      </c>
      <c r="S28" s="49">
        <v>2</v>
      </c>
      <c r="T28" s="49">
        <v>2</v>
      </c>
      <c r="U28" s="49">
        <v>2</v>
      </c>
      <c r="V28" s="49">
        <v>2</v>
      </c>
      <c r="W28" s="49">
        <v>2</v>
      </c>
      <c r="X28" s="49">
        <v>2</v>
      </c>
      <c r="Y28" s="49">
        <v>2</v>
      </c>
      <c r="Z28" s="49">
        <v>2</v>
      </c>
      <c r="AA28" s="49">
        <v>2</v>
      </c>
      <c r="AB28" s="49">
        <v>2</v>
      </c>
      <c r="AC28" s="49">
        <v>2</v>
      </c>
      <c r="AD28" s="49">
        <v>2</v>
      </c>
      <c r="AE28" s="49">
        <v>2</v>
      </c>
      <c r="AF28" s="49">
        <v>2</v>
      </c>
      <c r="AG28" s="49">
        <v>2</v>
      </c>
    </row>
    <row r="29" spans="1:33" x14ac:dyDescent="0.25">
      <c r="A29" s="29"/>
      <c r="B29" s="29" t="s">
        <v>93</v>
      </c>
      <c r="C29" s="49">
        <v>1.7</v>
      </c>
      <c r="D29" s="49">
        <v>2.9</v>
      </c>
      <c r="E29" s="49">
        <v>2.5</v>
      </c>
      <c r="F29" s="49">
        <v>4.3</v>
      </c>
      <c r="G29" s="49">
        <v>3.2</v>
      </c>
      <c r="H29" s="49">
        <v>2.6</v>
      </c>
      <c r="I29" s="49">
        <v>2.7</v>
      </c>
      <c r="J29" s="49">
        <v>2.1</v>
      </c>
      <c r="K29" s="49">
        <v>1.3</v>
      </c>
      <c r="L29" s="49">
        <v>1.7</v>
      </c>
      <c r="M29" s="49">
        <v>2</v>
      </c>
      <c r="N29" s="49">
        <v>2</v>
      </c>
      <c r="O29" s="49">
        <v>2</v>
      </c>
      <c r="P29" s="49">
        <v>2</v>
      </c>
      <c r="Q29" s="49">
        <v>2</v>
      </c>
      <c r="R29" s="49">
        <v>2</v>
      </c>
      <c r="S29" s="49">
        <v>2</v>
      </c>
      <c r="T29" s="49">
        <v>2</v>
      </c>
      <c r="U29" s="49">
        <v>2</v>
      </c>
      <c r="V29" s="49">
        <v>2</v>
      </c>
      <c r="W29" s="49">
        <v>2</v>
      </c>
      <c r="X29" s="49">
        <v>2</v>
      </c>
      <c r="Y29" s="49">
        <v>2</v>
      </c>
      <c r="Z29" s="49">
        <v>2</v>
      </c>
      <c r="AA29" s="49">
        <v>2</v>
      </c>
      <c r="AB29" s="49">
        <v>2</v>
      </c>
      <c r="AC29" s="49">
        <v>2</v>
      </c>
      <c r="AD29" s="49">
        <v>2</v>
      </c>
      <c r="AE29" s="49">
        <v>2</v>
      </c>
      <c r="AF29" s="49">
        <v>2</v>
      </c>
      <c r="AG29" s="49">
        <v>2</v>
      </c>
    </row>
    <row r="30" spans="1:33" s="50" customFormat="1" x14ac:dyDescent="0.25">
      <c r="A30" s="30"/>
      <c r="B30" s="30" t="s">
        <v>94</v>
      </c>
      <c r="C30" s="50">
        <v>0</v>
      </c>
      <c r="D30" s="50">
        <v>0.3</v>
      </c>
      <c r="E30" s="50">
        <v>0.1</v>
      </c>
      <c r="F30" s="50">
        <v>0.1</v>
      </c>
      <c r="G30" s="50">
        <v>0.1</v>
      </c>
      <c r="H30" s="50">
        <v>0.2</v>
      </c>
      <c r="I30" s="50">
        <v>0.2</v>
      </c>
      <c r="J30" s="50">
        <v>0.3</v>
      </c>
      <c r="K30" s="50">
        <v>0</v>
      </c>
      <c r="L30" s="50">
        <v>1</v>
      </c>
      <c r="M30" s="50">
        <v>2</v>
      </c>
      <c r="N30" s="50">
        <v>2</v>
      </c>
      <c r="O30" s="50">
        <v>2</v>
      </c>
      <c r="P30" s="50">
        <v>2</v>
      </c>
      <c r="Q30" s="50">
        <v>2</v>
      </c>
      <c r="R30" s="50">
        <v>2</v>
      </c>
      <c r="S30" s="50">
        <v>2</v>
      </c>
      <c r="T30" s="50">
        <v>2</v>
      </c>
      <c r="U30" s="50">
        <v>2</v>
      </c>
      <c r="V30" s="50">
        <v>2</v>
      </c>
      <c r="W30" s="50">
        <v>2</v>
      </c>
      <c r="X30" s="50">
        <v>2</v>
      </c>
      <c r="Y30" s="50">
        <v>2</v>
      </c>
      <c r="Z30" s="50">
        <v>2</v>
      </c>
      <c r="AA30" s="50">
        <v>2</v>
      </c>
      <c r="AB30" s="50">
        <v>2</v>
      </c>
      <c r="AC30" s="50">
        <v>2</v>
      </c>
      <c r="AD30" s="50">
        <v>2</v>
      </c>
      <c r="AE30" s="50">
        <v>2</v>
      </c>
      <c r="AF30" s="50">
        <v>2</v>
      </c>
      <c r="AG30" s="50">
        <v>2</v>
      </c>
    </row>
    <row r="31" spans="1:33" x14ac:dyDescent="0.25">
      <c r="A31" s="29" t="s">
        <v>95</v>
      </c>
      <c r="B31" s="29" t="s">
        <v>81</v>
      </c>
      <c r="C31" s="49">
        <v>96.4</v>
      </c>
      <c r="D31" s="49">
        <v>96.4</v>
      </c>
      <c r="E31" s="49">
        <v>96.4</v>
      </c>
      <c r="F31" s="49">
        <v>96.9</v>
      </c>
      <c r="G31" s="49">
        <v>96.4</v>
      </c>
      <c r="H31" s="49">
        <v>96.4</v>
      </c>
      <c r="I31" s="49">
        <v>96.6</v>
      </c>
      <c r="J31" s="49">
        <v>96.6</v>
      </c>
      <c r="K31" s="49">
        <v>96.5</v>
      </c>
      <c r="L31" s="49">
        <v>88.3</v>
      </c>
      <c r="M31" s="49">
        <v>80</v>
      </c>
      <c r="N31" s="49">
        <v>80</v>
      </c>
      <c r="O31" s="49">
        <v>80</v>
      </c>
      <c r="P31" s="49">
        <v>80</v>
      </c>
      <c r="Q31" s="49">
        <v>80</v>
      </c>
      <c r="R31" s="49">
        <v>80</v>
      </c>
      <c r="S31" s="49">
        <v>80</v>
      </c>
      <c r="T31" s="49">
        <v>80</v>
      </c>
      <c r="U31" s="49">
        <v>80</v>
      </c>
      <c r="V31" s="49">
        <v>80</v>
      </c>
      <c r="W31" s="49">
        <v>80</v>
      </c>
      <c r="X31" s="49">
        <v>80</v>
      </c>
      <c r="Y31" s="49">
        <v>80</v>
      </c>
      <c r="Z31" s="49">
        <v>80</v>
      </c>
      <c r="AA31" s="49">
        <v>80</v>
      </c>
      <c r="AB31" s="49">
        <v>80</v>
      </c>
      <c r="AC31" s="49">
        <v>80</v>
      </c>
      <c r="AD31" s="49">
        <v>80</v>
      </c>
      <c r="AE31" s="49">
        <v>80</v>
      </c>
      <c r="AF31" s="49">
        <v>80</v>
      </c>
      <c r="AG31" s="49">
        <v>80</v>
      </c>
    </row>
    <row r="32" spans="1:33" s="50" customFormat="1" x14ac:dyDescent="0.25">
      <c r="A32" s="30"/>
      <c r="B32" s="30" t="s">
        <v>82</v>
      </c>
      <c r="C32" s="50">
        <v>3.6</v>
      </c>
      <c r="D32" s="50">
        <v>3.6</v>
      </c>
      <c r="E32" s="50">
        <v>3.6</v>
      </c>
      <c r="F32" s="50">
        <v>3.1</v>
      </c>
      <c r="G32" s="50">
        <v>3.6</v>
      </c>
      <c r="H32" s="50">
        <v>3.6</v>
      </c>
      <c r="I32" s="50">
        <v>3.4</v>
      </c>
      <c r="J32" s="50">
        <v>3.4</v>
      </c>
      <c r="K32" s="50">
        <v>3.5</v>
      </c>
      <c r="L32" s="50">
        <v>11.8</v>
      </c>
      <c r="M32" s="50">
        <v>20</v>
      </c>
      <c r="N32" s="50">
        <v>20</v>
      </c>
      <c r="O32" s="50">
        <v>20</v>
      </c>
      <c r="P32" s="50">
        <v>20</v>
      </c>
      <c r="Q32" s="50">
        <v>20</v>
      </c>
      <c r="R32" s="50">
        <v>20</v>
      </c>
      <c r="S32" s="50">
        <v>20</v>
      </c>
      <c r="T32" s="50">
        <v>20</v>
      </c>
      <c r="U32" s="50">
        <v>20</v>
      </c>
      <c r="V32" s="50">
        <v>20</v>
      </c>
      <c r="W32" s="50">
        <v>20</v>
      </c>
      <c r="X32" s="50">
        <v>20</v>
      </c>
      <c r="Y32" s="50">
        <v>20</v>
      </c>
      <c r="Z32" s="50">
        <v>20</v>
      </c>
      <c r="AA32" s="50">
        <v>20</v>
      </c>
      <c r="AB32" s="50">
        <v>20</v>
      </c>
      <c r="AC32" s="50">
        <v>20</v>
      </c>
      <c r="AD32" s="50">
        <v>20</v>
      </c>
      <c r="AE32" s="50">
        <v>20</v>
      </c>
      <c r="AF32" s="50">
        <v>20</v>
      </c>
      <c r="AG32" s="50">
        <v>20</v>
      </c>
    </row>
    <row r="33" spans="1:33" x14ac:dyDescent="0.25">
      <c r="A33" s="29" t="s">
        <v>96</v>
      </c>
      <c r="B33" s="29" t="s">
        <v>81</v>
      </c>
      <c r="C33" s="49">
        <v>97</v>
      </c>
      <c r="D33" s="49">
        <v>97.4</v>
      </c>
      <c r="E33" s="49">
        <v>97.4</v>
      </c>
      <c r="F33" s="49">
        <v>97.8</v>
      </c>
      <c r="G33" s="49">
        <v>97.2</v>
      </c>
      <c r="H33" s="49">
        <v>96.7</v>
      </c>
      <c r="I33" s="49">
        <v>97</v>
      </c>
      <c r="J33" s="49">
        <v>97.2</v>
      </c>
      <c r="K33" s="49">
        <v>97.3</v>
      </c>
      <c r="L33" s="49">
        <v>88.7</v>
      </c>
      <c r="M33" s="49">
        <v>80</v>
      </c>
      <c r="N33" s="49">
        <v>80</v>
      </c>
      <c r="O33" s="49">
        <v>80</v>
      </c>
      <c r="P33" s="49">
        <v>80</v>
      </c>
      <c r="Q33" s="49">
        <v>80</v>
      </c>
      <c r="R33" s="49">
        <v>80</v>
      </c>
      <c r="S33" s="49">
        <v>80</v>
      </c>
      <c r="T33" s="49">
        <v>80</v>
      </c>
      <c r="U33" s="49">
        <v>80</v>
      </c>
      <c r="V33" s="49">
        <v>80</v>
      </c>
      <c r="W33" s="49">
        <v>80</v>
      </c>
      <c r="X33" s="49">
        <v>80</v>
      </c>
      <c r="Y33" s="49">
        <v>80</v>
      </c>
      <c r="Z33" s="49">
        <v>80</v>
      </c>
      <c r="AA33" s="49">
        <v>80</v>
      </c>
      <c r="AB33" s="49">
        <v>80</v>
      </c>
      <c r="AC33" s="49">
        <v>80</v>
      </c>
      <c r="AD33" s="49">
        <v>80</v>
      </c>
      <c r="AE33" s="49">
        <v>80</v>
      </c>
      <c r="AF33" s="49">
        <v>80</v>
      </c>
      <c r="AG33" s="49">
        <v>80</v>
      </c>
    </row>
    <row r="34" spans="1:33" s="50" customFormat="1" x14ac:dyDescent="0.25">
      <c r="A34" s="30"/>
      <c r="B34" s="30" t="s">
        <v>82</v>
      </c>
      <c r="C34" s="50">
        <v>3</v>
      </c>
      <c r="D34" s="50">
        <v>2.6</v>
      </c>
      <c r="E34" s="50">
        <v>2.6</v>
      </c>
      <c r="F34" s="50">
        <v>2.2000000000000002</v>
      </c>
      <c r="G34" s="50">
        <v>2.8</v>
      </c>
      <c r="H34" s="50">
        <v>3.3</v>
      </c>
      <c r="I34" s="50">
        <v>3</v>
      </c>
      <c r="J34" s="50">
        <v>2.8</v>
      </c>
      <c r="K34" s="50">
        <v>2.7</v>
      </c>
      <c r="L34" s="50">
        <v>11.4</v>
      </c>
      <c r="M34" s="50">
        <v>20</v>
      </c>
      <c r="N34" s="50">
        <v>20</v>
      </c>
      <c r="O34" s="50">
        <v>20</v>
      </c>
      <c r="P34" s="50">
        <v>20</v>
      </c>
      <c r="Q34" s="50">
        <v>20</v>
      </c>
      <c r="R34" s="50">
        <v>20</v>
      </c>
      <c r="S34" s="50">
        <v>20</v>
      </c>
      <c r="T34" s="50">
        <v>20</v>
      </c>
      <c r="U34" s="50">
        <v>20</v>
      </c>
      <c r="V34" s="50">
        <v>20</v>
      </c>
      <c r="W34" s="50">
        <v>20</v>
      </c>
      <c r="X34" s="50">
        <v>20</v>
      </c>
      <c r="Y34" s="50">
        <v>20</v>
      </c>
      <c r="Z34" s="50">
        <v>20</v>
      </c>
      <c r="AA34" s="50">
        <v>20</v>
      </c>
      <c r="AB34" s="50">
        <v>20</v>
      </c>
      <c r="AC34" s="50">
        <v>20</v>
      </c>
      <c r="AD34" s="50">
        <v>20</v>
      </c>
      <c r="AE34" s="50">
        <v>20</v>
      </c>
      <c r="AF34" s="50">
        <v>20</v>
      </c>
      <c r="AG34" s="50">
        <v>20</v>
      </c>
    </row>
    <row r="35" spans="1:33" x14ac:dyDescent="0.25">
      <c r="A35" s="29" t="s">
        <v>97</v>
      </c>
      <c r="B35" s="29" t="s">
        <v>84</v>
      </c>
      <c r="C35" s="49">
        <v>5.7</v>
      </c>
      <c r="D35" s="49">
        <v>4.5999999999999996</v>
      </c>
      <c r="E35" s="49">
        <v>4.0999999999999996</v>
      </c>
      <c r="F35" s="49">
        <v>3.8</v>
      </c>
      <c r="G35" s="49">
        <v>3.3</v>
      </c>
      <c r="H35" s="49">
        <v>3</v>
      </c>
      <c r="I35" s="49">
        <v>2.6</v>
      </c>
      <c r="J35" s="49">
        <v>2.4</v>
      </c>
      <c r="K35" s="49">
        <v>2.1</v>
      </c>
      <c r="L35" s="49">
        <v>2.1</v>
      </c>
      <c r="M35" s="49">
        <v>2</v>
      </c>
      <c r="N35" s="49">
        <v>1.8</v>
      </c>
      <c r="O35" s="49">
        <v>1.6</v>
      </c>
      <c r="P35" s="49">
        <v>1.4</v>
      </c>
      <c r="Q35" s="49">
        <v>1.2</v>
      </c>
      <c r="R35" s="49">
        <v>1</v>
      </c>
      <c r="S35" s="49">
        <v>0.8</v>
      </c>
      <c r="T35" s="49">
        <v>0.6</v>
      </c>
      <c r="U35" s="49">
        <v>0.4</v>
      </c>
      <c r="V35" s="49">
        <v>0.2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</row>
    <row r="36" spans="1:33" x14ac:dyDescent="0.25">
      <c r="A36" s="29"/>
      <c r="B36" s="29" t="s">
        <v>85</v>
      </c>
      <c r="C36" s="49">
        <v>2.2000000000000002</v>
      </c>
      <c r="D36" s="49">
        <v>1.7</v>
      </c>
      <c r="E36" s="49">
        <v>1.6</v>
      </c>
      <c r="F36" s="49">
        <v>1.4</v>
      </c>
      <c r="G36" s="49">
        <v>1.3</v>
      </c>
      <c r="H36" s="49">
        <v>1.2</v>
      </c>
      <c r="I36" s="49">
        <v>1.3</v>
      </c>
      <c r="J36" s="49">
        <v>1.1000000000000001</v>
      </c>
      <c r="K36" s="49">
        <v>1</v>
      </c>
      <c r="L36" s="49">
        <v>2</v>
      </c>
      <c r="M36" s="49">
        <v>3</v>
      </c>
      <c r="N36" s="49">
        <v>2.7</v>
      </c>
      <c r="O36" s="49">
        <v>2.4</v>
      </c>
      <c r="P36" s="49">
        <v>2.1</v>
      </c>
      <c r="Q36" s="49">
        <v>1.8</v>
      </c>
      <c r="R36" s="49">
        <v>1.5</v>
      </c>
      <c r="S36" s="49">
        <v>1.2</v>
      </c>
      <c r="T36" s="49">
        <v>0.9</v>
      </c>
      <c r="U36" s="49">
        <v>0.6</v>
      </c>
      <c r="V36" s="49">
        <v>0.3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</row>
    <row r="37" spans="1:33" x14ac:dyDescent="0.25">
      <c r="A37" s="29"/>
      <c r="B37" s="29" t="s">
        <v>86</v>
      </c>
      <c r="C37" s="49">
        <v>35</v>
      </c>
      <c r="D37" s="49">
        <v>31.3</v>
      </c>
      <c r="E37" s="49">
        <v>29.8</v>
      </c>
      <c r="F37" s="49">
        <v>28.7</v>
      </c>
      <c r="G37" s="49">
        <v>27.2</v>
      </c>
      <c r="H37" s="49">
        <v>25.2</v>
      </c>
      <c r="I37" s="49">
        <v>24</v>
      </c>
      <c r="J37" s="49">
        <v>22</v>
      </c>
      <c r="K37" s="49">
        <v>20.3</v>
      </c>
      <c r="L37" s="49">
        <v>12.7</v>
      </c>
      <c r="M37" s="49">
        <v>5</v>
      </c>
      <c r="N37" s="49">
        <v>4.5</v>
      </c>
      <c r="O37" s="49">
        <v>4</v>
      </c>
      <c r="P37" s="49">
        <v>3.5</v>
      </c>
      <c r="Q37" s="49">
        <v>3</v>
      </c>
      <c r="R37" s="49">
        <v>2.5</v>
      </c>
      <c r="S37" s="49">
        <v>2</v>
      </c>
      <c r="T37" s="49">
        <v>1.5</v>
      </c>
      <c r="U37" s="49">
        <v>1</v>
      </c>
      <c r="V37" s="49">
        <v>0.5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</row>
    <row r="38" spans="1:33" x14ac:dyDescent="0.25">
      <c r="A38" s="29"/>
      <c r="B38" s="29" t="s">
        <v>87</v>
      </c>
      <c r="C38" s="49">
        <v>6.3</v>
      </c>
      <c r="D38" s="49">
        <v>6.8</v>
      </c>
      <c r="E38" s="49">
        <v>7.1</v>
      </c>
      <c r="F38" s="49">
        <v>6.9</v>
      </c>
      <c r="G38" s="49">
        <v>7.6</v>
      </c>
      <c r="H38" s="49">
        <v>7.7</v>
      </c>
      <c r="I38" s="49">
        <v>8.1</v>
      </c>
      <c r="J38" s="49">
        <v>8.6</v>
      </c>
      <c r="K38" s="49">
        <v>8.8000000000000007</v>
      </c>
      <c r="L38" s="49">
        <v>9.4</v>
      </c>
      <c r="M38" s="49">
        <v>10</v>
      </c>
      <c r="N38" s="49">
        <v>10</v>
      </c>
      <c r="O38" s="49">
        <v>10</v>
      </c>
      <c r="P38" s="49">
        <v>10</v>
      </c>
      <c r="Q38" s="49">
        <v>10</v>
      </c>
      <c r="R38" s="49">
        <v>10</v>
      </c>
      <c r="S38" s="49">
        <v>10</v>
      </c>
      <c r="T38" s="49">
        <v>10</v>
      </c>
      <c r="U38" s="49">
        <v>10</v>
      </c>
      <c r="V38" s="49">
        <v>10</v>
      </c>
      <c r="W38" s="49">
        <v>10</v>
      </c>
      <c r="X38" s="49">
        <v>10</v>
      </c>
      <c r="Y38" s="49">
        <v>10</v>
      </c>
      <c r="Z38" s="49">
        <v>10</v>
      </c>
      <c r="AA38" s="49">
        <v>10</v>
      </c>
      <c r="AB38" s="49">
        <v>10</v>
      </c>
      <c r="AC38" s="49">
        <v>10</v>
      </c>
      <c r="AD38" s="49">
        <v>10</v>
      </c>
      <c r="AE38" s="49">
        <v>10</v>
      </c>
      <c r="AF38" s="49">
        <v>10</v>
      </c>
      <c r="AG38" s="49">
        <v>10</v>
      </c>
    </row>
    <row r="39" spans="1:33" x14ac:dyDescent="0.25">
      <c r="A39" s="29"/>
      <c r="B39" s="29" t="s">
        <v>88</v>
      </c>
      <c r="C39" s="49">
        <v>16.2</v>
      </c>
      <c r="D39" s="49">
        <v>19</v>
      </c>
      <c r="E39" s="49">
        <v>20.399999999999999</v>
      </c>
      <c r="F39" s="49">
        <v>21.2</v>
      </c>
      <c r="G39" s="49">
        <v>22.2</v>
      </c>
      <c r="H39" s="49">
        <v>24.2</v>
      </c>
      <c r="I39" s="49">
        <v>25.4</v>
      </c>
      <c r="J39" s="49">
        <v>25.8</v>
      </c>
      <c r="K39" s="49">
        <v>27.6</v>
      </c>
      <c r="L39" s="49">
        <v>28.8</v>
      </c>
      <c r="M39" s="49">
        <v>30</v>
      </c>
      <c r="N39" s="49">
        <v>30.6</v>
      </c>
      <c r="O39" s="49">
        <v>31.1</v>
      </c>
      <c r="P39" s="49">
        <v>31.7</v>
      </c>
      <c r="Q39" s="49">
        <v>32.200000000000003</v>
      </c>
      <c r="R39" s="49">
        <v>32.799999999999997</v>
      </c>
      <c r="S39" s="49">
        <v>33.299999999999997</v>
      </c>
      <c r="T39" s="49">
        <v>33.9</v>
      </c>
      <c r="U39" s="49">
        <v>34.4</v>
      </c>
      <c r="V39" s="49">
        <v>35</v>
      </c>
      <c r="W39" s="49">
        <v>35.5</v>
      </c>
      <c r="X39" s="49">
        <v>35.5</v>
      </c>
      <c r="Y39" s="49">
        <v>35.5</v>
      </c>
      <c r="Z39" s="49">
        <v>35.5</v>
      </c>
      <c r="AA39" s="49">
        <v>35.5</v>
      </c>
      <c r="AB39" s="49">
        <v>35.5</v>
      </c>
      <c r="AC39" s="49">
        <v>35.5</v>
      </c>
      <c r="AD39" s="49">
        <v>35.5</v>
      </c>
      <c r="AE39" s="49">
        <v>35.5</v>
      </c>
      <c r="AF39" s="49">
        <v>35.5</v>
      </c>
      <c r="AG39" s="49">
        <v>35.5</v>
      </c>
    </row>
    <row r="40" spans="1:33" x14ac:dyDescent="0.25">
      <c r="A40" s="29"/>
      <c r="B40" s="29" t="s">
        <v>89</v>
      </c>
      <c r="C40" s="49">
        <v>6.4</v>
      </c>
      <c r="D40" s="49">
        <v>7.2</v>
      </c>
      <c r="E40" s="49">
        <v>7.7</v>
      </c>
      <c r="F40" s="49">
        <v>7.4</v>
      </c>
      <c r="G40" s="49">
        <v>8.5</v>
      </c>
      <c r="H40" s="49">
        <v>9.1999999999999993</v>
      </c>
      <c r="I40" s="49">
        <v>9</v>
      </c>
      <c r="J40" s="49">
        <v>9.5</v>
      </c>
      <c r="K40" s="49">
        <v>9.5</v>
      </c>
      <c r="L40" s="49">
        <v>9.8000000000000007</v>
      </c>
      <c r="M40" s="49">
        <v>10</v>
      </c>
      <c r="N40" s="49">
        <v>10.5</v>
      </c>
      <c r="O40" s="49">
        <v>10.9</v>
      </c>
      <c r="P40" s="49">
        <v>11.4</v>
      </c>
      <c r="Q40" s="49">
        <v>11.8</v>
      </c>
      <c r="R40" s="49">
        <v>12.3</v>
      </c>
      <c r="S40" s="49">
        <v>12.7</v>
      </c>
      <c r="T40" s="49">
        <v>13.2</v>
      </c>
      <c r="U40" s="49">
        <v>13.6</v>
      </c>
      <c r="V40" s="49">
        <v>14.1</v>
      </c>
      <c r="W40" s="49">
        <v>14.5</v>
      </c>
      <c r="X40" s="49">
        <v>14.5</v>
      </c>
      <c r="Y40" s="49">
        <v>14.5</v>
      </c>
      <c r="Z40" s="49">
        <v>14.5</v>
      </c>
      <c r="AA40" s="49">
        <v>14.5</v>
      </c>
      <c r="AB40" s="49">
        <v>14.5</v>
      </c>
      <c r="AC40" s="49">
        <v>14.5</v>
      </c>
      <c r="AD40" s="49">
        <v>14.5</v>
      </c>
      <c r="AE40" s="49">
        <v>14.5</v>
      </c>
      <c r="AF40" s="49">
        <v>14.5</v>
      </c>
      <c r="AG40" s="49">
        <v>14.5</v>
      </c>
    </row>
    <row r="41" spans="1:33" x14ac:dyDescent="0.25">
      <c r="A41" s="29"/>
      <c r="B41" s="29" t="s">
        <v>90</v>
      </c>
      <c r="C41" s="49">
        <v>0</v>
      </c>
      <c r="D41" s="49">
        <v>1</v>
      </c>
      <c r="E41" s="49">
        <v>1.4</v>
      </c>
      <c r="F41" s="49">
        <v>1.8</v>
      </c>
      <c r="G41" s="49">
        <v>1.7</v>
      </c>
      <c r="H41" s="49">
        <v>1.9</v>
      </c>
      <c r="I41" s="49">
        <v>1.9</v>
      </c>
      <c r="J41" s="49">
        <v>2.6</v>
      </c>
      <c r="K41" s="49">
        <v>2.6</v>
      </c>
      <c r="L41" s="49">
        <v>3.8</v>
      </c>
      <c r="M41" s="49">
        <v>5</v>
      </c>
      <c r="N41" s="49">
        <v>6</v>
      </c>
      <c r="O41" s="49">
        <v>7</v>
      </c>
      <c r="P41" s="49">
        <v>8</v>
      </c>
      <c r="Q41" s="49">
        <v>9</v>
      </c>
      <c r="R41" s="49">
        <v>10</v>
      </c>
      <c r="S41" s="49">
        <v>11</v>
      </c>
      <c r="T41" s="49">
        <v>12</v>
      </c>
      <c r="U41" s="49">
        <v>13</v>
      </c>
      <c r="V41" s="49">
        <v>14</v>
      </c>
      <c r="W41" s="49">
        <v>15</v>
      </c>
      <c r="X41" s="49">
        <v>15</v>
      </c>
      <c r="Y41" s="49">
        <v>15</v>
      </c>
      <c r="Z41" s="49">
        <v>15</v>
      </c>
      <c r="AA41" s="49">
        <v>15</v>
      </c>
      <c r="AB41" s="49">
        <v>15</v>
      </c>
      <c r="AC41" s="49">
        <v>15</v>
      </c>
      <c r="AD41" s="49">
        <v>15</v>
      </c>
      <c r="AE41" s="49">
        <v>15</v>
      </c>
      <c r="AF41" s="49">
        <v>15</v>
      </c>
      <c r="AG41" s="49">
        <v>15</v>
      </c>
    </row>
    <row r="42" spans="1:33" x14ac:dyDescent="0.25">
      <c r="A42" s="29"/>
      <c r="B42" s="29" t="s">
        <v>81</v>
      </c>
      <c r="C42" s="49">
        <v>21.9</v>
      </c>
      <c r="D42" s="49">
        <v>21.4</v>
      </c>
      <c r="E42" s="49">
        <v>21.2</v>
      </c>
      <c r="F42" s="49">
        <v>22.3</v>
      </c>
      <c r="G42" s="49">
        <v>21.6</v>
      </c>
      <c r="H42" s="49">
        <v>21.5</v>
      </c>
      <c r="I42" s="49">
        <v>21.9</v>
      </c>
      <c r="J42" s="49">
        <v>22.1</v>
      </c>
      <c r="K42" s="49">
        <v>22.1</v>
      </c>
      <c r="L42" s="49">
        <v>18.600000000000001</v>
      </c>
      <c r="M42" s="49">
        <v>15</v>
      </c>
      <c r="N42" s="49">
        <v>14.5</v>
      </c>
      <c r="O42" s="49">
        <v>13.9</v>
      </c>
      <c r="P42" s="49">
        <v>13.4</v>
      </c>
      <c r="Q42" s="49">
        <v>12.8</v>
      </c>
      <c r="R42" s="49">
        <v>12.3</v>
      </c>
      <c r="S42" s="49">
        <v>11.7</v>
      </c>
      <c r="T42" s="49">
        <v>11.2</v>
      </c>
      <c r="U42" s="49">
        <v>10.6</v>
      </c>
      <c r="V42" s="49">
        <v>10.1</v>
      </c>
      <c r="W42" s="49">
        <v>9.5</v>
      </c>
      <c r="X42" s="49">
        <v>9.5</v>
      </c>
      <c r="Y42" s="49">
        <v>9.5</v>
      </c>
      <c r="Z42" s="49">
        <v>9.5</v>
      </c>
      <c r="AA42" s="49">
        <v>9.5</v>
      </c>
      <c r="AB42" s="49">
        <v>9.5</v>
      </c>
      <c r="AC42" s="49">
        <v>9.5</v>
      </c>
      <c r="AD42" s="49">
        <v>9.5</v>
      </c>
      <c r="AE42" s="49">
        <v>9.5</v>
      </c>
      <c r="AF42" s="49">
        <v>9.5</v>
      </c>
      <c r="AG42" s="49">
        <v>9.5</v>
      </c>
    </row>
    <row r="43" spans="1:33" x14ac:dyDescent="0.25">
      <c r="A43" s="29"/>
      <c r="B43" s="29" t="s">
        <v>91</v>
      </c>
      <c r="C43" s="49">
        <v>0.8</v>
      </c>
      <c r="D43" s="49">
        <v>0.9</v>
      </c>
      <c r="E43" s="49">
        <v>1</v>
      </c>
      <c r="F43" s="49">
        <v>0.6</v>
      </c>
      <c r="G43" s="49">
        <v>0.8</v>
      </c>
      <c r="H43" s="49">
        <v>0.8</v>
      </c>
      <c r="I43" s="49">
        <v>0.8</v>
      </c>
      <c r="J43" s="49">
        <v>0.9</v>
      </c>
      <c r="K43" s="49">
        <v>0.9</v>
      </c>
      <c r="L43" s="49">
        <v>3</v>
      </c>
      <c r="M43" s="49">
        <v>5</v>
      </c>
      <c r="N43" s="49">
        <v>5</v>
      </c>
      <c r="O43" s="49">
        <v>5</v>
      </c>
      <c r="P43" s="49">
        <v>5</v>
      </c>
      <c r="Q43" s="49">
        <v>5</v>
      </c>
      <c r="R43" s="49">
        <v>5</v>
      </c>
      <c r="S43" s="49">
        <v>5</v>
      </c>
      <c r="T43" s="49">
        <v>5</v>
      </c>
      <c r="U43" s="49">
        <v>5</v>
      </c>
      <c r="V43" s="49">
        <v>5</v>
      </c>
      <c r="W43" s="49">
        <v>5</v>
      </c>
      <c r="X43" s="49">
        <v>5</v>
      </c>
      <c r="Y43" s="49">
        <v>5</v>
      </c>
      <c r="Z43" s="49">
        <v>5</v>
      </c>
      <c r="AA43" s="49">
        <v>5</v>
      </c>
      <c r="AB43" s="49">
        <v>5</v>
      </c>
      <c r="AC43" s="49">
        <v>5</v>
      </c>
      <c r="AD43" s="49">
        <v>5</v>
      </c>
      <c r="AE43" s="49">
        <v>5</v>
      </c>
      <c r="AF43" s="49">
        <v>5</v>
      </c>
      <c r="AG43" s="49">
        <v>5</v>
      </c>
    </row>
    <row r="44" spans="1:33" x14ac:dyDescent="0.25">
      <c r="A44" s="29"/>
      <c r="B44" s="29" t="s">
        <v>92</v>
      </c>
      <c r="C44" s="49">
        <v>1.8</v>
      </c>
      <c r="D44" s="49">
        <v>1.7</v>
      </c>
      <c r="E44" s="49">
        <v>1.6</v>
      </c>
      <c r="F44" s="49">
        <v>1.8</v>
      </c>
      <c r="G44" s="49">
        <v>1.7</v>
      </c>
      <c r="H44" s="49">
        <v>1.8</v>
      </c>
      <c r="I44" s="49">
        <v>1.7</v>
      </c>
      <c r="J44" s="49">
        <v>1.8</v>
      </c>
      <c r="K44" s="49">
        <v>1.5</v>
      </c>
      <c r="L44" s="49">
        <v>3.3</v>
      </c>
      <c r="M44" s="49">
        <v>5</v>
      </c>
      <c r="N44" s="49">
        <v>5</v>
      </c>
      <c r="O44" s="49">
        <v>5</v>
      </c>
      <c r="P44" s="49">
        <v>5</v>
      </c>
      <c r="Q44" s="49">
        <v>5</v>
      </c>
      <c r="R44" s="49">
        <v>5</v>
      </c>
      <c r="S44" s="49">
        <v>5</v>
      </c>
      <c r="T44" s="49">
        <v>5</v>
      </c>
      <c r="U44" s="49">
        <v>5</v>
      </c>
      <c r="V44" s="49">
        <v>5</v>
      </c>
      <c r="W44" s="49">
        <v>5</v>
      </c>
      <c r="X44" s="49">
        <v>5</v>
      </c>
      <c r="Y44" s="49">
        <v>5</v>
      </c>
      <c r="Z44" s="49">
        <v>5</v>
      </c>
      <c r="AA44" s="49">
        <v>5</v>
      </c>
      <c r="AB44" s="49">
        <v>5</v>
      </c>
      <c r="AC44" s="49">
        <v>5</v>
      </c>
      <c r="AD44" s="49">
        <v>5</v>
      </c>
      <c r="AE44" s="49">
        <v>5</v>
      </c>
      <c r="AF44" s="49">
        <v>5</v>
      </c>
      <c r="AG44" s="49">
        <v>5</v>
      </c>
    </row>
    <row r="45" spans="1:33" x14ac:dyDescent="0.25">
      <c r="A45" s="29"/>
      <c r="B45" s="29" t="s">
        <v>93</v>
      </c>
      <c r="C45" s="49">
        <v>2.1</v>
      </c>
      <c r="D45" s="49">
        <v>2.6</v>
      </c>
      <c r="E45" s="49">
        <v>2.4</v>
      </c>
      <c r="F45" s="49">
        <v>2.5</v>
      </c>
      <c r="G45" s="49">
        <v>2.6</v>
      </c>
      <c r="H45" s="49">
        <v>2.1</v>
      </c>
      <c r="I45" s="49">
        <v>1.9</v>
      </c>
      <c r="J45" s="49">
        <v>1.7</v>
      </c>
      <c r="K45" s="49">
        <v>2</v>
      </c>
      <c r="L45" s="49">
        <v>3.5</v>
      </c>
      <c r="M45" s="49">
        <v>5</v>
      </c>
      <c r="N45" s="49">
        <v>5</v>
      </c>
      <c r="O45" s="49">
        <v>5</v>
      </c>
      <c r="P45" s="49">
        <v>5</v>
      </c>
      <c r="Q45" s="49">
        <v>5</v>
      </c>
      <c r="R45" s="49">
        <v>5</v>
      </c>
      <c r="S45" s="49">
        <v>5</v>
      </c>
      <c r="T45" s="49">
        <v>5</v>
      </c>
      <c r="U45" s="49">
        <v>5</v>
      </c>
      <c r="V45" s="49">
        <v>5</v>
      </c>
      <c r="W45" s="49">
        <v>5</v>
      </c>
      <c r="X45" s="49">
        <v>5</v>
      </c>
      <c r="Y45" s="49">
        <v>5</v>
      </c>
      <c r="Z45" s="49">
        <v>5</v>
      </c>
      <c r="AA45" s="49">
        <v>5</v>
      </c>
      <c r="AB45" s="49">
        <v>5</v>
      </c>
      <c r="AC45" s="49">
        <v>5</v>
      </c>
      <c r="AD45" s="49">
        <v>5</v>
      </c>
      <c r="AE45" s="49">
        <v>5</v>
      </c>
      <c r="AF45" s="49">
        <v>5</v>
      </c>
      <c r="AG45" s="49">
        <v>5</v>
      </c>
    </row>
    <row r="46" spans="1:33" s="50" customFormat="1" x14ac:dyDescent="0.25">
      <c r="A46" s="30"/>
      <c r="B46" s="30" t="s">
        <v>94</v>
      </c>
      <c r="C46" s="50">
        <v>1.6</v>
      </c>
      <c r="D46" s="50">
        <v>1.8</v>
      </c>
      <c r="E46" s="50">
        <v>1.7</v>
      </c>
      <c r="F46" s="50">
        <v>1.5</v>
      </c>
      <c r="G46" s="50">
        <v>1.5</v>
      </c>
      <c r="H46" s="50">
        <v>1.4</v>
      </c>
      <c r="I46" s="50">
        <v>1.4</v>
      </c>
      <c r="J46" s="50">
        <v>1.5</v>
      </c>
      <c r="K46" s="50">
        <v>1.6</v>
      </c>
      <c r="L46" s="50">
        <v>3.3</v>
      </c>
      <c r="M46" s="50">
        <v>5</v>
      </c>
      <c r="N46" s="50">
        <v>4.5999999999999996</v>
      </c>
      <c r="O46" s="50">
        <v>4.0999999999999996</v>
      </c>
      <c r="P46" s="50">
        <v>3.7</v>
      </c>
      <c r="Q46" s="50">
        <v>3.2</v>
      </c>
      <c r="R46" s="50">
        <v>2.8</v>
      </c>
      <c r="S46" s="50">
        <v>2.2999999999999998</v>
      </c>
      <c r="T46" s="50">
        <v>1.9</v>
      </c>
      <c r="U46" s="50">
        <v>1.4</v>
      </c>
      <c r="V46" s="50">
        <v>0.9</v>
      </c>
      <c r="W46" s="50">
        <v>0.5</v>
      </c>
      <c r="X46" s="50">
        <v>0.5</v>
      </c>
      <c r="Y46" s="50">
        <v>0.5</v>
      </c>
      <c r="Z46" s="50">
        <v>0.5</v>
      </c>
      <c r="AA46" s="50">
        <v>0.5</v>
      </c>
      <c r="AB46" s="50">
        <v>0.5</v>
      </c>
      <c r="AC46" s="50">
        <v>0.5</v>
      </c>
      <c r="AD46" s="50">
        <v>0.5</v>
      </c>
      <c r="AE46" s="50">
        <v>0.5</v>
      </c>
      <c r="AF46" s="50">
        <v>0.5</v>
      </c>
      <c r="AG46" s="50">
        <v>0.5</v>
      </c>
    </row>
    <row r="47" spans="1:33" x14ac:dyDescent="0.25">
      <c r="A47" s="29" t="s">
        <v>98</v>
      </c>
      <c r="B47" s="29" t="s">
        <v>84</v>
      </c>
      <c r="C47" s="49">
        <v>7.6</v>
      </c>
      <c r="D47" s="49">
        <v>5.6</v>
      </c>
      <c r="E47" s="49">
        <v>5.5</v>
      </c>
      <c r="F47" s="49">
        <v>5.7</v>
      </c>
      <c r="G47" s="49">
        <v>4.9000000000000004</v>
      </c>
      <c r="H47" s="49">
        <v>4.4000000000000004</v>
      </c>
      <c r="I47" s="49">
        <v>3.1</v>
      </c>
      <c r="J47" s="49">
        <v>2.5</v>
      </c>
      <c r="K47" s="49">
        <v>2</v>
      </c>
      <c r="L47" s="49">
        <v>2</v>
      </c>
      <c r="M47" s="49">
        <v>2</v>
      </c>
      <c r="N47" s="49">
        <v>1.8</v>
      </c>
      <c r="O47" s="49">
        <v>1.6</v>
      </c>
      <c r="P47" s="49">
        <v>1.4</v>
      </c>
      <c r="Q47" s="49">
        <v>1.2</v>
      </c>
      <c r="R47" s="49">
        <v>1</v>
      </c>
      <c r="S47" s="49">
        <v>0.8</v>
      </c>
      <c r="T47" s="49">
        <v>0.6</v>
      </c>
      <c r="U47" s="49">
        <v>0.4</v>
      </c>
      <c r="V47" s="49">
        <v>0.2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  <c r="AG47" s="49">
        <v>0</v>
      </c>
    </row>
    <row r="48" spans="1:33" x14ac:dyDescent="0.25">
      <c r="A48" s="29"/>
      <c r="B48" s="29" t="s">
        <v>85</v>
      </c>
      <c r="C48" s="49">
        <v>1.1000000000000001</v>
      </c>
      <c r="D48" s="49">
        <v>1.1000000000000001</v>
      </c>
      <c r="E48" s="49">
        <v>0.7</v>
      </c>
      <c r="F48" s="49">
        <v>1</v>
      </c>
      <c r="G48" s="49">
        <v>0.3</v>
      </c>
      <c r="H48" s="49">
        <v>0.4</v>
      </c>
      <c r="I48" s="49">
        <v>0.4</v>
      </c>
      <c r="J48" s="49">
        <v>0.6</v>
      </c>
      <c r="K48" s="49">
        <v>0.7</v>
      </c>
      <c r="L48" s="49">
        <v>1.9</v>
      </c>
      <c r="M48" s="49">
        <v>3</v>
      </c>
      <c r="N48" s="49">
        <v>2.7</v>
      </c>
      <c r="O48" s="49">
        <v>2.4</v>
      </c>
      <c r="P48" s="49">
        <v>2.1</v>
      </c>
      <c r="Q48" s="49">
        <v>1.8</v>
      </c>
      <c r="R48" s="49">
        <v>1.5</v>
      </c>
      <c r="S48" s="49">
        <v>1.2</v>
      </c>
      <c r="T48" s="49">
        <v>0.9</v>
      </c>
      <c r="U48" s="49">
        <v>0.6</v>
      </c>
      <c r="V48" s="49">
        <v>0.3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</row>
    <row r="49" spans="1:33" x14ac:dyDescent="0.25">
      <c r="A49" s="29"/>
      <c r="B49" s="29" t="s">
        <v>86</v>
      </c>
      <c r="C49" s="49">
        <v>21.6</v>
      </c>
      <c r="D49" s="49">
        <v>20.3</v>
      </c>
      <c r="E49" s="49">
        <v>19.2</v>
      </c>
      <c r="F49" s="49">
        <v>18.899999999999999</v>
      </c>
      <c r="G49" s="49">
        <v>18.7</v>
      </c>
      <c r="H49" s="49">
        <v>17</v>
      </c>
      <c r="I49" s="49">
        <v>16.2</v>
      </c>
      <c r="J49" s="49">
        <v>14.1</v>
      </c>
      <c r="K49" s="49">
        <v>10.9</v>
      </c>
      <c r="L49" s="49">
        <v>8</v>
      </c>
      <c r="M49" s="49">
        <v>5</v>
      </c>
      <c r="N49" s="49">
        <v>4.5</v>
      </c>
      <c r="O49" s="49">
        <v>4</v>
      </c>
      <c r="P49" s="49">
        <v>3.5</v>
      </c>
      <c r="Q49" s="49">
        <v>3</v>
      </c>
      <c r="R49" s="49">
        <v>2.5</v>
      </c>
      <c r="S49" s="49">
        <v>2</v>
      </c>
      <c r="T49" s="49">
        <v>1.5</v>
      </c>
      <c r="U49" s="49">
        <v>1</v>
      </c>
      <c r="V49" s="49">
        <v>0.5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</row>
    <row r="50" spans="1:33" x14ac:dyDescent="0.25">
      <c r="A50" s="29"/>
      <c r="B50" s="29" t="s">
        <v>87</v>
      </c>
      <c r="C50" s="49">
        <v>8.4</v>
      </c>
      <c r="D50" s="49">
        <v>9.3000000000000007</v>
      </c>
      <c r="E50" s="49">
        <v>9.5</v>
      </c>
      <c r="F50" s="49">
        <v>8.1</v>
      </c>
      <c r="G50" s="49">
        <v>9.6999999999999993</v>
      </c>
      <c r="H50" s="49">
        <v>10</v>
      </c>
      <c r="I50" s="49">
        <v>9.9</v>
      </c>
      <c r="J50" s="49">
        <v>10.6</v>
      </c>
      <c r="K50" s="49">
        <v>11.8</v>
      </c>
      <c r="L50" s="49">
        <v>10.9</v>
      </c>
      <c r="M50" s="49">
        <v>10</v>
      </c>
      <c r="N50" s="49">
        <v>10</v>
      </c>
      <c r="O50" s="49">
        <v>10</v>
      </c>
      <c r="P50" s="49">
        <v>10</v>
      </c>
      <c r="Q50" s="49">
        <v>10</v>
      </c>
      <c r="R50" s="49">
        <v>10</v>
      </c>
      <c r="S50" s="49">
        <v>10</v>
      </c>
      <c r="T50" s="49">
        <v>10</v>
      </c>
      <c r="U50" s="49">
        <v>10</v>
      </c>
      <c r="V50" s="49">
        <v>10</v>
      </c>
      <c r="W50" s="49">
        <v>10</v>
      </c>
      <c r="X50" s="49">
        <v>10</v>
      </c>
      <c r="Y50" s="49">
        <v>10</v>
      </c>
      <c r="Z50" s="49">
        <v>10</v>
      </c>
      <c r="AA50" s="49">
        <v>10</v>
      </c>
      <c r="AB50" s="49">
        <v>10</v>
      </c>
      <c r="AC50" s="49">
        <v>10</v>
      </c>
      <c r="AD50" s="49">
        <v>10</v>
      </c>
      <c r="AE50" s="49">
        <v>10</v>
      </c>
      <c r="AF50" s="49">
        <v>10</v>
      </c>
      <c r="AG50" s="49">
        <v>10</v>
      </c>
    </row>
    <row r="51" spans="1:33" x14ac:dyDescent="0.25">
      <c r="A51" s="29"/>
      <c r="B51" s="29" t="s">
        <v>88</v>
      </c>
      <c r="C51" s="49">
        <v>14.3</v>
      </c>
      <c r="D51" s="49">
        <v>14.5</v>
      </c>
      <c r="E51" s="49">
        <v>16.600000000000001</v>
      </c>
      <c r="F51" s="49">
        <v>18.2</v>
      </c>
      <c r="G51" s="49">
        <v>17.100000000000001</v>
      </c>
      <c r="H51" s="49">
        <v>17.100000000000001</v>
      </c>
      <c r="I51" s="49">
        <v>18.3</v>
      </c>
      <c r="J51" s="49">
        <v>20.399999999999999</v>
      </c>
      <c r="K51" s="49">
        <v>21.5</v>
      </c>
      <c r="L51" s="49">
        <v>25.8</v>
      </c>
      <c r="M51" s="49">
        <v>30</v>
      </c>
      <c r="N51" s="49">
        <v>30.6</v>
      </c>
      <c r="O51" s="49">
        <v>31.1</v>
      </c>
      <c r="P51" s="49">
        <v>31.7</v>
      </c>
      <c r="Q51" s="49">
        <v>32.200000000000003</v>
      </c>
      <c r="R51" s="49">
        <v>32.799999999999997</v>
      </c>
      <c r="S51" s="49">
        <v>33.299999999999997</v>
      </c>
      <c r="T51" s="49">
        <v>33.9</v>
      </c>
      <c r="U51" s="49">
        <v>34.4</v>
      </c>
      <c r="V51" s="49">
        <v>35</v>
      </c>
      <c r="W51" s="49">
        <v>35.5</v>
      </c>
      <c r="X51" s="49">
        <v>35.5</v>
      </c>
      <c r="Y51" s="49">
        <v>35.5</v>
      </c>
      <c r="Z51" s="49">
        <v>35.5</v>
      </c>
      <c r="AA51" s="49">
        <v>35.5</v>
      </c>
      <c r="AB51" s="49">
        <v>35.5</v>
      </c>
      <c r="AC51" s="49">
        <v>35.5</v>
      </c>
      <c r="AD51" s="49">
        <v>35.5</v>
      </c>
      <c r="AE51" s="49">
        <v>35.5</v>
      </c>
      <c r="AF51" s="49">
        <v>35.5</v>
      </c>
      <c r="AG51" s="49">
        <v>35.5</v>
      </c>
    </row>
    <row r="52" spans="1:33" x14ac:dyDescent="0.25">
      <c r="A52" s="29"/>
      <c r="B52" s="29" t="s">
        <v>89</v>
      </c>
      <c r="C52" s="49">
        <v>4</v>
      </c>
      <c r="D52" s="49">
        <v>5</v>
      </c>
      <c r="E52" s="49">
        <v>5.7</v>
      </c>
      <c r="F52" s="49">
        <v>6.3</v>
      </c>
      <c r="G52" s="49">
        <v>7.1</v>
      </c>
      <c r="H52" s="49">
        <v>8</v>
      </c>
      <c r="I52" s="49">
        <v>8.4</v>
      </c>
      <c r="J52" s="49">
        <v>10.199999999999999</v>
      </c>
      <c r="K52" s="49">
        <v>11.4</v>
      </c>
      <c r="L52" s="49">
        <v>10.7</v>
      </c>
      <c r="M52" s="49">
        <v>10</v>
      </c>
      <c r="N52" s="49">
        <v>10.5</v>
      </c>
      <c r="O52" s="49">
        <v>10.9</v>
      </c>
      <c r="P52" s="49">
        <v>11.4</v>
      </c>
      <c r="Q52" s="49">
        <v>11.8</v>
      </c>
      <c r="R52" s="49">
        <v>12.3</v>
      </c>
      <c r="S52" s="49">
        <v>12.7</v>
      </c>
      <c r="T52" s="49">
        <v>13.2</v>
      </c>
      <c r="U52" s="49">
        <v>13.6</v>
      </c>
      <c r="V52" s="49">
        <v>14.1</v>
      </c>
      <c r="W52" s="49">
        <v>14.5</v>
      </c>
      <c r="X52" s="49">
        <v>14.5</v>
      </c>
      <c r="Y52" s="49">
        <v>14.5</v>
      </c>
      <c r="Z52" s="49">
        <v>14.5</v>
      </c>
      <c r="AA52" s="49">
        <v>14.5</v>
      </c>
      <c r="AB52" s="49">
        <v>14.5</v>
      </c>
      <c r="AC52" s="49">
        <v>14.5</v>
      </c>
      <c r="AD52" s="49">
        <v>14.5</v>
      </c>
      <c r="AE52" s="49">
        <v>14.5</v>
      </c>
      <c r="AF52" s="49">
        <v>14.5</v>
      </c>
      <c r="AG52" s="49">
        <v>14.5</v>
      </c>
    </row>
    <row r="53" spans="1:33" x14ac:dyDescent="0.25">
      <c r="A53" s="29"/>
      <c r="B53" s="29" t="s">
        <v>90</v>
      </c>
      <c r="C53" s="49">
        <v>0</v>
      </c>
      <c r="D53" s="49">
        <v>1.5</v>
      </c>
      <c r="E53" s="49">
        <v>1.7</v>
      </c>
      <c r="F53" s="49">
        <v>2.8</v>
      </c>
      <c r="G53" s="49">
        <v>2.4</v>
      </c>
      <c r="H53" s="49">
        <v>2.9</v>
      </c>
      <c r="I53" s="49">
        <v>3.6</v>
      </c>
      <c r="J53" s="49">
        <v>3.3</v>
      </c>
      <c r="K53" s="49">
        <v>3.2</v>
      </c>
      <c r="L53" s="49">
        <v>4.0999999999999996</v>
      </c>
      <c r="M53" s="49">
        <v>5</v>
      </c>
      <c r="N53" s="49">
        <v>6</v>
      </c>
      <c r="O53" s="49">
        <v>7</v>
      </c>
      <c r="P53" s="49">
        <v>8</v>
      </c>
      <c r="Q53" s="49">
        <v>9</v>
      </c>
      <c r="R53" s="49">
        <v>10</v>
      </c>
      <c r="S53" s="49">
        <v>11</v>
      </c>
      <c r="T53" s="49">
        <v>12</v>
      </c>
      <c r="U53" s="49">
        <v>13</v>
      </c>
      <c r="V53" s="49">
        <v>14</v>
      </c>
      <c r="W53" s="49">
        <v>15</v>
      </c>
      <c r="X53" s="49">
        <v>15</v>
      </c>
      <c r="Y53" s="49">
        <v>15</v>
      </c>
      <c r="Z53" s="49">
        <v>15</v>
      </c>
      <c r="AA53" s="49">
        <v>15</v>
      </c>
      <c r="AB53" s="49">
        <v>15</v>
      </c>
      <c r="AC53" s="49">
        <v>15</v>
      </c>
      <c r="AD53" s="49">
        <v>15</v>
      </c>
      <c r="AE53" s="49">
        <v>15</v>
      </c>
      <c r="AF53" s="49">
        <v>15</v>
      </c>
      <c r="AG53" s="49">
        <v>15</v>
      </c>
    </row>
    <row r="54" spans="1:33" x14ac:dyDescent="0.25">
      <c r="A54" s="29"/>
      <c r="B54" s="29" t="s">
        <v>81</v>
      </c>
      <c r="C54" s="49">
        <v>31.9</v>
      </c>
      <c r="D54" s="49">
        <v>30.1</v>
      </c>
      <c r="E54" s="49">
        <v>29.5</v>
      </c>
      <c r="F54" s="49">
        <v>27.6</v>
      </c>
      <c r="G54" s="49">
        <v>29.3</v>
      </c>
      <c r="H54" s="49">
        <v>29.5</v>
      </c>
      <c r="I54" s="49">
        <v>28.2</v>
      </c>
      <c r="J54" s="49">
        <v>27.2</v>
      </c>
      <c r="K54" s="49">
        <v>29.2</v>
      </c>
      <c r="L54" s="49">
        <v>22.1</v>
      </c>
      <c r="M54" s="49">
        <v>15</v>
      </c>
      <c r="N54" s="49">
        <v>14.5</v>
      </c>
      <c r="O54" s="49">
        <v>13.9</v>
      </c>
      <c r="P54" s="49">
        <v>13.4</v>
      </c>
      <c r="Q54" s="49">
        <v>12.8</v>
      </c>
      <c r="R54" s="49">
        <v>12.3</v>
      </c>
      <c r="S54" s="49">
        <v>11.7</v>
      </c>
      <c r="T54" s="49">
        <v>11.2</v>
      </c>
      <c r="U54" s="49">
        <v>10.6</v>
      </c>
      <c r="V54" s="49">
        <v>10.1</v>
      </c>
      <c r="W54" s="49">
        <v>9.5</v>
      </c>
      <c r="X54" s="49">
        <v>9.5</v>
      </c>
      <c r="Y54" s="49">
        <v>9.5</v>
      </c>
      <c r="Z54" s="49">
        <v>9.5</v>
      </c>
      <c r="AA54" s="49">
        <v>9.5</v>
      </c>
      <c r="AB54" s="49">
        <v>9.5</v>
      </c>
      <c r="AC54" s="49">
        <v>9.5</v>
      </c>
      <c r="AD54" s="49">
        <v>9.5</v>
      </c>
      <c r="AE54" s="49">
        <v>9.5</v>
      </c>
      <c r="AF54" s="49">
        <v>9.5</v>
      </c>
      <c r="AG54" s="49">
        <v>9.5</v>
      </c>
    </row>
    <row r="55" spans="1:33" x14ac:dyDescent="0.25">
      <c r="A55" s="29"/>
      <c r="B55" s="29" t="s">
        <v>91</v>
      </c>
      <c r="C55" s="49">
        <v>1</v>
      </c>
      <c r="D55" s="49">
        <v>1</v>
      </c>
      <c r="E55" s="49">
        <v>1.1000000000000001</v>
      </c>
      <c r="F55" s="49">
        <v>1.6</v>
      </c>
      <c r="G55" s="49">
        <v>0.8</v>
      </c>
      <c r="H55" s="49">
        <v>0.8</v>
      </c>
      <c r="I55" s="49">
        <v>0.8</v>
      </c>
      <c r="J55" s="49">
        <v>1.8</v>
      </c>
      <c r="K55" s="49">
        <v>1.8</v>
      </c>
      <c r="L55" s="49">
        <v>3.4</v>
      </c>
      <c r="M55" s="49">
        <v>5</v>
      </c>
      <c r="N55" s="49">
        <v>5</v>
      </c>
      <c r="O55" s="49">
        <v>5</v>
      </c>
      <c r="P55" s="49">
        <v>5</v>
      </c>
      <c r="Q55" s="49">
        <v>5</v>
      </c>
      <c r="R55" s="49">
        <v>5</v>
      </c>
      <c r="S55" s="49">
        <v>5</v>
      </c>
      <c r="T55" s="49">
        <v>5</v>
      </c>
      <c r="U55" s="49">
        <v>5</v>
      </c>
      <c r="V55" s="49">
        <v>5</v>
      </c>
      <c r="W55" s="49">
        <v>5</v>
      </c>
      <c r="X55" s="49">
        <v>5</v>
      </c>
      <c r="Y55" s="49">
        <v>5</v>
      </c>
      <c r="Z55" s="49">
        <v>5</v>
      </c>
      <c r="AA55" s="49">
        <v>5</v>
      </c>
      <c r="AB55" s="49">
        <v>5</v>
      </c>
      <c r="AC55" s="49">
        <v>5</v>
      </c>
      <c r="AD55" s="49">
        <v>5</v>
      </c>
      <c r="AE55" s="49">
        <v>5</v>
      </c>
      <c r="AF55" s="49">
        <v>5</v>
      </c>
      <c r="AG55" s="49">
        <v>5</v>
      </c>
    </row>
    <row r="56" spans="1:33" x14ac:dyDescent="0.25">
      <c r="A56" s="29"/>
      <c r="B56" s="29" t="s">
        <v>92</v>
      </c>
      <c r="C56" s="49">
        <v>4.4000000000000004</v>
      </c>
      <c r="D56" s="49">
        <v>4.4000000000000004</v>
      </c>
      <c r="E56" s="49">
        <v>4.5</v>
      </c>
      <c r="F56" s="49">
        <v>4.3</v>
      </c>
      <c r="G56" s="49">
        <v>3.9</v>
      </c>
      <c r="H56" s="49">
        <v>4.2</v>
      </c>
      <c r="I56" s="49">
        <v>3.6</v>
      </c>
      <c r="J56" s="49">
        <v>3.4</v>
      </c>
      <c r="K56" s="49">
        <v>2.8</v>
      </c>
      <c r="L56" s="49">
        <v>3.9</v>
      </c>
      <c r="M56" s="49">
        <v>5</v>
      </c>
      <c r="N56" s="49">
        <v>5</v>
      </c>
      <c r="O56" s="49">
        <v>5</v>
      </c>
      <c r="P56" s="49">
        <v>5</v>
      </c>
      <c r="Q56" s="49">
        <v>5</v>
      </c>
      <c r="R56" s="49">
        <v>5</v>
      </c>
      <c r="S56" s="49">
        <v>5</v>
      </c>
      <c r="T56" s="49">
        <v>5</v>
      </c>
      <c r="U56" s="49">
        <v>5</v>
      </c>
      <c r="V56" s="49">
        <v>5</v>
      </c>
      <c r="W56" s="49">
        <v>5</v>
      </c>
      <c r="X56" s="49">
        <v>5</v>
      </c>
      <c r="Y56" s="49">
        <v>5</v>
      </c>
      <c r="Z56" s="49">
        <v>5</v>
      </c>
      <c r="AA56" s="49">
        <v>5</v>
      </c>
      <c r="AB56" s="49">
        <v>5</v>
      </c>
      <c r="AC56" s="49">
        <v>5</v>
      </c>
      <c r="AD56" s="49">
        <v>5</v>
      </c>
      <c r="AE56" s="49">
        <v>5</v>
      </c>
      <c r="AF56" s="49">
        <v>5</v>
      </c>
      <c r="AG56" s="49">
        <v>5</v>
      </c>
    </row>
    <row r="57" spans="1:33" x14ac:dyDescent="0.25">
      <c r="A57" s="29"/>
      <c r="B57" s="29" t="s">
        <v>93</v>
      </c>
      <c r="C57" s="49">
        <v>3.6</v>
      </c>
      <c r="D57" s="49">
        <v>4.8</v>
      </c>
      <c r="E57" s="49">
        <v>3.7</v>
      </c>
      <c r="F57" s="49">
        <v>2.5</v>
      </c>
      <c r="G57" s="49">
        <v>3.2</v>
      </c>
      <c r="H57" s="49">
        <v>3.4</v>
      </c>
      <c r="I57" s="49">
        <v>3.7</v>
      </c>
      <c r="J57" s="49">
        <v>3.6</v>
      </c>
      <c r="K57" s="49">
        <v>2.5</v>
      </c>
      <c r="L57" s="49">
        <v>3.8</v>
      </c>
      <c r="M57" s="49">
        <v>5</v>
      </c>
      <c r="N57" s="49">
        <v>5</v>
      </c>
      <c r="O57" s="49">
        <v>5</v>
      </c>
      <c r="P57" s="49">
        <v>5</v>
      </c>
      <c r="Q57" s="49">
        <v>5</v>
      </c>
      <c r="R57" s="49">
        <v>5</v>
      </c>
      <c r="S57" s="49">
        <v>5</v>
      </c>
      <c r="T57" s="49">
        <v>5</v>
      </c>
      <c r="U57" s="49">
        <v>5</v>
      </c>
      <c r="V57" s="49">
        <v>5</v>
      </c>
      <c r="W57" s="49">
        <v>5</v>
      </c>
      <c r="X57" s="49">
        <v>5</v>
      </c>
      <c r="Y57" s="49">
        <v>5</v>
      </c>
      <c r="Z57" s="49">
        <v>5</v>
      </c>
      <c r="AA57" s="49">
        <v>5</v>
      </c>
      <c r="AB57" s="49">
        <v>5</v>
      </c>
      <c r="AC57" s="49">
        <v>5</v>
      </c>
      <c r="AD57" s="49">
        <v>5</v>
      </c>
      <c r="AE57" s="49">
        <v>5</v>
      </c>
      <c r="AF57" s="49">
        <v>5</v>
      </c>
      <c r="AG57" s="49">
        <v>5</v>
      </c>
    </row>
    <row r="58" spans="1:33" s="50" customFormat="1" x14ac:dyDescent="0.25">
      <c r="A58" s="30"/>
      <c r="B58" s="30" t="s">
        <v>94</v>
      </c>
      <c r="C58" s="50">
        <v>2.1</v>
      </c>
      <c r="D58" s="50">
        <v>2.4</v>
      </c>
      <c r="E58" s="50">
        <v>2.2999999999999998</v>
      </c>
      <c r="F58" s="50">
        <v>3</v>
      </c>
      <c r="G58" s="50">
        <v>2.6</v>
      </c>
      <c r="H58" s="50">
        <v>2.2999999999999998</v>
      </c>
      <c r="I58" s="50">
        <v>3.8</v>
      </c>
      <c r="J58" s="50">
        <v>2.2999999999999998</v>
      </c>
      <c r="K58" s="50">
        <v>2.2000000000000002</v>
      </c>
      <c r="L58" s="50">
        <v>3.6</v>
      </c>
      <c r="M58" s="50">
        <v>5</v>
      </c>
      <c r="N58" s="50">
        <v>4.5999999999999996</v>
      </c>
      <c r="O58" s="50">
        <v>4.0999999999999996</v>
      </c>
      <c r="P58" s="50">
        <v>3.7</v>
      </c>
      <c r="Q58" s="50">
        <v>3.2</v>
      </c>
      <c r="R58" s="50">
        <v>2.8</v>
      </c>
      <c r="S58" s="50">
        <v>2.2999999999999998</v>
      </c>
      <c r="T58" s="50">
        <v>1.9</v>
      </c>
      <c r="U58" s="50">
        <v>1.4</v>
      </c>
      <c r="V58" s="50">
        <v>0.9</v>
      </c>
      <c r="W58" s="50">
        <v>0.5</v>
      </c>
      <c r="X58" s="50">
        <v>0.5</v>
      </c>
      <c r="Y58" s="50">
        <v>0.5</v>
      </c>
      <c r="Z58" s="50">
        <v>0.5</v>
      </c>
      <c r="AA58" s="50">
        <v>0.5</v>
      </c>
      <c r="AB58" s="50">
        <v>0.5</v>
      </c>
      <c r="AC58" s="50">
        <v>0.5</v>
      </c>
      <c r="AD58" s="50">
        <v>0.5</v>
      </c>
      <c r="AE58" s="50">
        <v>0.5</v>
      </c>
      <c r="AF58" s="50">
        <v>0.5</v>
      </c>
      <c r="AG58" s="50">
        <v>0.5</v>
      </c>
    </row>
    <row r="59" spans="1:33" x14ac:dyDescent="0.25">
      <c r="A59" s="29" t="s">
        <v>63</v>
      </c>
      <c r="B59" s="29" t="s">
        <v>84</v>
      </c>
      <c r="C59" s="49">
        <v>4.8</v>
      </c>
      <c r="D59" s="49">
        <v>3.8</v>
      </c>
      <c r="E59" s="49">
        <v>3.3</v>
      </c>
      <c r="F59" s="49">
        <v>3</v>
      </c>
      <c r="G59" s="49">
        <v>2.8</v>
      </c>
      <c r="H59" s="49">
        <v>2.6</v>
      </c>
      <c r="I59" s="49">
        <v>2.4</v>
      </c>
      <c r="J59" s="49">
        <v>2</v>
      </c>
      <c r="K59" s="49">
        <v>1.7</v>
      </c>
      <c r="L59" s="49">
        <v>1.9</v>
      </c>
      <c r="M59" s="49">
        <v>2</v>
      </c>
      <c r="N59" s="49">
        <v>1.8</v>
      </c>
      <c r="O59" s="49">
        <v>1.6</v>
      </c>
      <c r="P59" s="49">
        <v>1.4</v>
      </c>
      <c r="Q59" s="49">
        <v>1.2</v>
      </c>
      <c r="R59" s="49">
        <v>1</v>
      </c>
      <c r="S59" s="49">
        <v>0.8</v>
      </c>
      <c r="T59" s="49">
        <v>0.6</v>
      </c>
      <c r="U59" s="49">
        <v>0.4</v>
      </c>
      <c r="V59" s="49">
        <v>0.2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  <c r="AG59" s="49">
        <v>0</v>
      </c>
    </row>
    <row r="60" spans="1:33" x14ac:dyDescent="0.25">
      <c r="A60" s="29"/>
      <c r="B60" s="29" t="s">
        <v>85</v>
      </c>
      <c r="C60" s="49">
        <v>7.4</v>
      </c>
      <c r="D60" s="49">
        <v>5.9</v>
      </c>
      <c r="E60" s="49">
        <v>5.3</v>
      </c>
      <c r="F60" s="49">
        <v>5.2</v>
      </c>
      <c r="G60" s="49">
        <v>4.3</v>
      </c>
      <c r="H60" s="49">
        <v>4</v>
      </c>
      <c r="I60" s="49">
        <v>3.5</v>
      </c>
      <c r="J60" s="49">
        <v>3</v>
      </c>
      <c r="K60" s="49">
        <v>2.6</v>
      </c>
      <c r="L60" s="49">
        <v>2.8</v>
      </c>
      <c r="M60" s="49">
        <v>3</v>
      </c>
      <c r="N60" s="49">
        <v>2.7</v>
      </c>
      <c r="O60" s="49">
        <v>2.4</v>
      </c>
      <c r="P60" s="49">
        <v>2.1</v>
      </c>
      <c r="Q60" s="49">
        <v>1.8</v>
      </c>
      <c r="R60" s="49">
        <v>1.5</v>
      </c>
      <c r="S60" s="49">
        <v>1.2</v>
      </c>
      <c r="T60" s="49">
        <v>0.9</v>
      </c>
      <c r="U60" s="49">
        <v>0.6</v>
      </c>
      <c r="V60" s="49">
        <v>0.3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  <c r="AG60" s="49">
        <v>0</v>
      </c>
    </row>
    <row r="61" spans="1:33" x14ac:dyDescent="0.25">
      <c r="A61" s="29"/>
      <c r="B61" s="29" t="s">
        <v>87</v>
      </c>
      <c r="C61" s="49">
        <v>14.1</v>
      </c>
      <c r="D61" s="49">
        <v>15.5</v>
      </c>
      <c r="E61" s="49">
        <v>15.3</v>
      </c>
      <c r="F61" s="49">
        <v>14.1</v>
      </c>
      <c r="G61" s="49">
        <v>15</v>
      </c>
      <c r="H61" s="49">
        <v>15.2</v>
      </c>
      <c r="I61" s="49">
        <v>14.9</v>
      </c>
      <c r="J61" s="49">
        <v>14.9</v>
      </c>
      <c r="K61" s="49">
        <v>15.5</v>
      </c>
      <c r="L61" s="49">
        <v>14.3</v>
      </c>
      <c r="M61" s="49">
        <v>13</v>
      </c>
      <c r="N61" s="49">
        <v>11.7</v>
      </c>
      <c r="O61" s="49">
        <v>10.4</v>
      </c>
      <c r="P61" s="49">
        <v>9.1</v>
      </c>
      <c r="Q61" s="49">
        <v>7.8</v>
      </c>
      <c r="R61" s="49">
        <v>6.5</v>
      </c>
      <c r="S61" s="49">
        <v>5.2</v>
      </c>
      <c r="T61" s="49">
        <v>3.9</v>
      </c>
      <c r="U61" s="49">
        <v>2.6</v>
      </c>
      <c r="V61" s="49">
        <v>1.3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  <c r="AG61" s="49">
        <v>0</v>
      </c>
    </row>
    <row r="62" spans="1:33" x14ac:dyDescent="0.25">
      <c r="A62" s="31"/>
      <c r="B62" s="29" t="s">
        <v>88</v>
      </c>
      <c r="C62" s="49">
        <v>44.5</v>
      </c>
      <c r="D62" s="49">
        <v>45.6</v>
      </c>
      <c r="E62" s="49">
        <v>38.9</v>
      </c>
      <c r="F62" s="49">
        <v>39.6</v>
      </c>
      <c r="G62" s="49">
        <v>37.6</v>
      </c>
      <c r="H62" s="49">
        <v>33.200000000000003</v>
      </c>
      <c r="I62" s="49">
        <v>32.299999999999997</v>
      </c>
      <c r="J62" s="49">
        <v>25.3</v>
      </c>
      <c r="K62" s="49">
        <v>26.3</v>
      </c>
      <c r="L62" s="49">
        <v>30</v>
      </c>
      <c r="M62" s="49">
        <v>30.1</v>
      </c>
      <c r="N62" s="49">
        <v>25.9</v>
      </c>
      <c r="O62" s="49">
        <v>20.7</v>
      </c>
      <c r="P62" s="49">
        <v>18.5</v>
      </c>
      <c r="Q62" s="49">
        <v>17.399999999999999</v>
      </c>
      <c r="R62" s="49">
        <v>16.3</v>
      </c>
      <c r="S62" s="49">
        <v>15.2</v>
      </c>
      <c r="T62" s="49">
        <v>14.1</v>
      </c>
      <c r="U62" s="49">
        <v>13.1</v>
      </c>
      <c r="V62" s="49">
        <v>12</v>
      </c>
      <c r="W62" s="49">
        <v>10.9</v>
      </c>
      <c r="X62" s="49">
        <v>10.9</v>
      </c>
      <c r="Y62" s="49">
        <v>10.9</v>
      </c>
      <c r="Z62" s="49">
        <v>14.5</v>
      </c>
      <c r="AA62" s="49">
        <v>15</v>
      </c>
      <c r="AB62" s="49">
        <v>15.8</v>
      </c>
      <c r="AC62" s="49">
        <v>18.2</v>
      </c>
      <c r="AD62" s="49">
        <v>20.7</v>
      </c>
      <c r="AE62" s="49">
        <v>23.1</v>
      </c>
      <c r="AF62" s="49">
        <v>26.7</v>
      </c>
      <c r="AG62" s="49">
        <v>33.9</v>
      </c>
    </row>
    <row r="63" spans="1:33" x14ac:dyDescent="0.25">
      <c r="A63" s="29"/>
      <c r="B63" s="29" t="s">
        <v>89</v>
      </c>
      <c r="C63" s="49">
        <v>20.8</v>
      </c>
      <c r="D63" s="49">
        <v>21.3</v>
      </c>
      <c r="E63" s="49">
        <v>21.5</v>
      </c>
      <c r="F63" s="49">
        <v>21.7</v>
      </c>
      <c r="G63" s="49">
        <v>21.5</v>
      </c>
      <c r="H63" s="49">
        <v>21.4</v>
      </c>
      <c r="I63" s="49">
        <v>21.9</v>
      </c>
      <c r="J63" s="49">
        <v>21.5</v>
      </c>
      <c r="K63" s="49">
        <v>21.7</v>
      </c>
      <c r="L63" s="49">
        <v>13.1</v>
      </c>
      <c r="M63" s="49">
        <v>3.4</v>
      </c>
      <c r="N63" s="49">
        <v>3.6</v>
      </c>
      <c r="O63" s="49">
        <v>3.5</v>
      </c>
      <c r="P63" s="49">
        <v>4</v>
      </c>
      <c r="Q63" s="49">
        <v>4.7</v>
      </c>
      <c r="R63" s="49">
        <v>5.5</v>
      </c>
      <c r="S63" s="49">
        <v>6.2</v>
      </c>
      <c r="T63" s="49">
        <v>7</v>
      </c>
      <c r="U63" s="49">
        <v>7.7</v>
      </c>
      <c r="V63" s="49">
        <v>8.4</v>
      </c>
      <c r="W63" s="49">
        <v>9.1999999999999993</v>
      </c>
      <c r="X63" s="49">
        <v>9.1999999999999993</v>
      </c>
      <c r="Y63" s="49">
        <v>9.1999999999999993</v>
      </c>
      <c r="Z63" s="49">
        <v>9.9</v>
      </c>
      <c r="AA63" s="49">
        <v>10</v>
      </c>
      <c r="AB63" s="49">
        <v>10.199999999999999</v>
      </c>
      <c r="AC63" s="49">
        <v>10.6</v>
      </c>
      <c r="AD63" s="49">
        <v>11.1</v>
      </c>
      <c r="AE63" s="49">
        <v>11.6</v>
      </c>
      <c r="AF63" s="49">
        <v>12.3</v>
      </c>
      <c r="AG63" s="49">
        <v>13.8</v>
      </c>
    </row>
    <row r="64" spans="1:33" x14ac:dyDescent="0.25">
      <c r="A64" s="29"/>
      <c r="B64" s="29" t="s">
        <v>90</v>
      </c>
      <c r="C64" s="49">
        <v>2.4</v>
      </c>
      <c r="D64" s="49">
        <v>2.6</v>
      </c>
      <c r="E64" s="49">
        <v>3.3</v>
      </c>
      <c r="F64" s="49">
        <v>2.7</v>
      </c>
      <c r="G64" s="49">
        <v>4</v>
      </c>
      <c r="H64" s="49">
        <v>4.4000000000000004</v>
      </c>
      <c r="I64" s="49">
        <v>4.7</v>
      </c>
      <c r="J64" s="49">
        <v>5.3</v>
      </c>
      <c r="K64" s="49">
        <v>5.4</v>
      </c>
      <c r="L64" s="49">
        <v>5</v>
      </c>
      <c r="M64" s="49">
        <v>2.2000000000000002</v>
      </c>
      <c r="N64" s="49">
        <v>2.2000000000000002</v>
      </c>
      <c r="O64" s="49">
        <v>1.3</v>
      </c>
      <c r="P64" s="49">
        <v>2.9</v>
      </c>
      <c r="Q64" s="49">
        <v>5.4</v>
      </c>
      <c r="R64" s="49">
        <v>7.9</v>
      </c>
      <c r="S64" s="49">
        <v>10.3</v>
      </c>
      <c r="T64" s="49">
        <v>12.8</v>
      </c>
      <c r="U64" s="49">
        <v>15.3</v>
      </c>
      <c r="V64" s="49">
        <v>17.7</v>
      </c>
      <c r="W64" s="49">
        <v>20.2</v>
      </c>
      <c r="X64" s="49">
        <v>20.2</v>
      </c>
      <c r="Y64" s="49">
        <v>20.2</v>
      </c>
      <c r="Z64" s="49">
        <v>23.1</v>
      </c>
      <c r="AA64" s="49">
        <v>23.5</v>
      </c>
      <c r="AB64" s="49">
        <v>24.2</v>
      </c>
      <c r="AC64" s="49">
        <v>26.1</v>
      </c>
      <c r="AD64" s="49">
        <v>28</v>
      </c>
      <c r="AE64" s="49">
        <v>30</v>
      </c>
      <c r="AF64" s="49">
        <v>32.9</v>
      </c>
      <c r="AG64" s="49">
        <v>38.6</v>
      </c>
    </row>
    <row r="65" spans="1:33" x14ac:dyDescent="0.25">
      <c r="A65" s="29"/>
      <c r="B65" s="29" t="s">
        <v>81</v>
      </c>
      <c r="C65" s="49">
        <v>2</v>
      </c>
      <c r="D65" s="49">
        <v>2.1</v>
      </c>
      <c r="E65" s="49">
        <v>2.4</v>
      </c>
      <c r="F65" s="49">
        <v>2.7</v>
      </c>
      <c r="G65" s="49">
        <v>3</v>
      </c>
      <c r="H65" s="49">
        <v>3.4</v>
      </c>
      <c r="I65" s="49">
        <v>4</v>
      </c>
      <c r="J65" s="49">
        <v>4.4000000000000004</v>
      </c>
      <c r="K65" s="49">
        <v>4.7</v>
      </c>
      <c r="L65" s="49">
        <v>2.9</v>
      </c>
      <c r="M65" s="49">
        <v>1</v>
      </c>
      <c r="N65" s="49">
        <v>0.9</v>
      </c>
      <c r="O65" s="49">
        <v>0.8</v>
      </c>
      <c r="P65" s="49">
        <v>0.7</v>
      </c>
      <c r="Q65" s="49">
        <v>0.6</v>
      </c>
      <c r="R65" s="49">
        <v>0.5</v>
      </c>
      <c r="S65" s="49">
        <v>0.4</v>
      </c>
      <c r="T65" s="49">
        <v>0.3</v>
      </c>
      <c r="U65" s="49">
        <v>0.2</v>
      </c>
      <c r="V65" s="49">
        <v>0.1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  <c r="AG65" s="49">
        <v>0</v>
      </c>
    </row>
    <row r="66" spans="1:33" x14ac:dyDescent="0.25">
      <c r="A66" s="29"/>
      <c r="B66" s="29" t="s">
        <v>92</v>
      </c>
      <c r="C66" s="49">
        <v>1.8</v>
      </c>
      <c r="D66" s="49">
        <v>1.5</v>
      </c>
      <c r="E66" s="49">
        <v>1.4</v>
      </c>
      <c r="F66" s="49">
        <v>1.5</v>
      </c>
      <c r="G66" s="49">
        <v>1.3</v>
      </c>
      <c r="H66" s="49">
        <v>1.4</v>
      </c>
      <c r="I66" s="49">
        <v>1.2</v>
      </c>
      <c r="J66" s="49">
        <v>1.3</v>
      </c>
      <c r="K66" s="49">
        <v>1.2</v>
      </c>
      <c r="L66" s="49">
        <v>0.9</v>
      </c>
      <c r="M66" s="49">
        <v>0.5</v>
      </c>
      <c r="N66" s="49">
        <v>0.5</v>
      </c>
      <c r="O66" s="49">
        <v>0.5</v>
      </c>
      <c r="P66" s="49">
        <v>0.5</v>
      </c>
      <c r="Q66" s="49">
        <v>0.5</v>
      </c>
      <c r="R66" s="49">
        <v>0.5</v>
      </c>
      <c r="S66" s="49">
        <v>0.5</v>
      </c>
      <c r="T66" s="49">
        <v>0.5</v>
      </c>
      <c r="U66" s="49">
        <v>0.5</v>
      </c>
      <c r="V66" s="49">
        <v>0.5</v>
      </c>
      <c r="W66" s="49">
        <v>0.5</v>
      </c>
      <c r="X66" s="49">
        <v>0.5</v>
      </c>
      <c r="Y66" s="49">
        <v>0.5</v>
      </c>
      <c r="Z66" s="49">
        <v>0.5</v>
      </c>
      <c r="AA66" s="49">
        <v>0.5</v>
      </c>
      <c r="AB66" s="49">
        <v>0.5</v>
      </c>
      <c r="AC66" s="49">
        <v>0.5</v>
      </c>
      <c r="AD66" s="49">
        <v>0.5</v>
      </c>
      <c r="AE66" s="49">
        <v>0.5</v>
      </c>
      <c r="AF66" s="49">
        <v>0.5</v>
      </c>
      <c r="AG66" s="49">
        <v>0.5</v>
      </c>
    </row>
    <row r="67" spans="1:33" x14ac:dyDescent="0.25">
      <c r="A67" s="29"/>
      <c r="B67" s="29" t="s">
        <v>93</v>
      </c>
      <c r="C67" s="49">
        <v>1.4</v>
      </c>
      <c r="D67" s="49">
        <v>1</v>
      </c>
      <c r="E67" s="49">
        <v>1</v>
      </c>
      <c r="F67" s="49">
        <v>1</v>
      </c>
      <c r="G67" s="49">
        <v>0.9</v>
      </c>
      <c r="H67" s="49">
        <v>0.9</v>
      </c>
      <c r="I67" s="49">
        <v>0.9</v>
      </c>
      <c r="J67" s="49">
        <v>0.8</v>
      </c>
      <c r="K67" s="49">
        <v>0.8</v>
      </c>
      <c r="L67" s="49">
        <v>0.7</v>
      </c>
      <c r="M67" s="49">
        <v>0.5</v>
      </c>
      <c r="N67" s="49">
        <v>0.5</v>
      </c>
      <c r="O67" s="49">
        <v>0.5</v>
      </c>
      <c r="P67" s="49">
        <v>0.5</v>
      </c>
      <c r="Q67" s="49">
        <v>0.5</v>
      </c>
      <c r="R67" s="49">
        <v>0.5</v>
      </c>
      <c r="S67" s="49">
        <v>0.5</v>
      </c>
      <c r="T67" s="49">
        <v>0.5</v>
      </c>
      <c r="U67" s="49">
        <v>0.5</v>
      </c>
      <c r="V67" s="49">
        <v>0.5</v>
      </c>
      <c r="W67" s="49">
        <v>0.5</v>
      </c>
      <c r="X67" s="49">
        <v>0.5</v>
      </c>
      <c r="Y67" s="49">
        <v>0.5</v>
      </c>
      <c r="Z67" s="49">
        <v>0.5</v>
      </c>
      <c r="AA67" s="49">
        <v>0.5</v>
      </c>
      <c r="AB67" s="49">
        <v>0.5</v>
      </c>
      <c r="AC67" s="49">
        <v>0.5</v>
      </c>
      <c r="AD67" s="49">
        <v>0.5</v>
      </c>
      <c r="AE67" s="49">
        <v>0.5</v>
      </c>
      <c r="AF67" s="49">
        <v>0.5</v>
      </c>
      <c r="AG67" s="49">
        <v>0.5</v>
      </c>
    </row>
    <row r="68" spans="1:33" x14ac:dyDescent="0.25">
      <c r="A68" s="29"/>
      <c r="B68" s="29" t="s">
        <v>94</v>
      </c>
      <c r="C68" s="49">
        <v>0.8</v>
      </c>
      <c r="D68" s="49">
        <v>0.7</v>
      </c>
      <c r="E68" s="49">
        <v>0.6</v>
      </c>
      <c r="F68" s="49">
        <v>0.7</v>
      </c>
      <c r="G68" s="49">
        <v>0.6</v>
      </c>
      <c r="H68" s="49">
        <v>0.5</v>
      </c>
      <c r="I68" s="49">
        <v>0.6</v>
      </c>
      <c r="J68" s="49">
        <v>0.7</v>
      </c>
      <c r="K68" s="49">
        <v>0.6</v>
      </c>
      <c r="L68" s="49">
        <v>0.6</v>
      </c>
      <c r="M68" s="49">
        <v>0.5</v>
      </c>
      <c r="N68" s="49">
        <v>0.5</v>
      </c>
      <c r="O68" s="49">
        <v>0.5</v>
      </c>
      <c r="P68" s="49">
        <v>0.5</v>
      </c>
      <c r="Q68" s="49">
        <v>0.5</v>
      </c>
      <c r="R68" s="49">
        <v>0.5</v>
      </c>
      <c r="S68" s="49">
        <v>0.5</v>
      </c>
      <c r="T68" s="49">
        <v>0.5</v>
      </c>
      <c r="U68" s="49">
        <v>0.5</v>
      </c>
      <c r="V68" s="49">
        <v>0.5</v>
      </c>
      <c r="W68" s="49">
        <v>0.5</v>
      </c>
      <c r="X68" s="49">
        <v>0.5</v>
      </c>
      <c r="Y68" s="49">
        <v>0.5</v>
      </c>
      <c r="Z68" s="49">
        <v>0.5</v>
      </c>
      <c r="AA68" s="49">
        <v>0.5</v>
      </c>
      <c r="AB68" s="49">
        <v>0.5</v>
      </c>
      <c r="AC68" s="49">
        <v>0.5</v>
      </c>
      <c r="AD68" s="49">
        <v>0.5</v>
      </c>
      <c r="AE68" s="49">
        <v>0.5</v>
      </c>
      <c r="AF68" s="49">
        <v>0.5</v>
      </c>
      <c r="AG68" s="49">
        <v>0.5</v>
      </c>
    </row>
    <row r="69" spans="1:33" s="51" customFormat="1" x14ac:dyDescent="0.25">
      <c r="A69" s="30"/>
      <c r="B69" s="30" t="s">
        <v>138</v>
      </c>
      <c r="C69" s="50">
        <v>0</v>
      </c>
      <c r="D69" s="50">
        <v>0</v>
      </c>
      <c r="E69" s="50">
        <v>7</v>
      </c>
      <c r="F69" s="50">
        <v>7.8</v>
      </c>
      <c r="G69" s="50">
        <v>9</v>
      </c>
      <c r="H69" s="50">
        <v>13</v>
      </c>
      <c r="I69" s="50">
        <v>13.6</v>
      </c>
      <c r="J69" s="50">
        <v>20.8</v>
      </c>
      <c r="K69" s="50">
        <v>19.5</v>
      </c>
      <c r="L69" s="50">
        <v>28</v>
      </c>
      <c r="M69" s="50">
        <v>43.8</v>
      </c>
      <c r="N69" s="50">
        <v>49.7</v>
      </c>
      <c r="O69" s="50">
        <v>57.9</v>
      </c>
      <c r="P69" s="50">
        <v>59.8</v>
      </c>
      <c r="Q69" s="50">
        <v>59.6</v>
      </c>
      <c r="R69" s="50">
        <v>59.3</v>
      </c>
      <c r="S69" s="50">
        <v>59.1</v>
      </c>
      <c r="T69" s="50">
        <v>58.9</v>
      </c>
      <c r="U69" s="50">
        <v>58.7</v>
      </c>
      <c r="V69" s="50">
        <v>58.5</v>
      </c>
      <c r="W69" s="50">
        <v>58.3</v>
      </c>
      <c r="X69" s="50">
        <v>58.3</v>
      </c>
      <c r="Y69" s="50">
        <v>58.3</v>
      </c>
      <c r="Z69" s="50">
        <v>51</v>
      </c>
      <c r="AA69" s="50">
        <v>50</v>
      </c>
      <c r="AB69" s="50">
        <v>48.3</v>
      </c>
      <c r="AC69" s="50">
        <v>43.5</v>
      </c>
      <c r="AD69" s="50">
        <v>38.700000000000003</v>
      </c>
      <c r="AE69" s="50">
        <v>33.799999999999997</v>
      </c>
      <c r="AF69" s="50">
        <v>26.6</v>
      </c>
      <c r="AG69" s="50">
        <v>12.2</v>
      </c>
    </row>
    <row r="70" spans="1:33" x14ac:dyDescent="0.25">
      <c r="A70" s="29" t="s">
        <v>99</v>
      </c>
      <c r="B70" s="29" t="s">
        <v>84</v>
      </c>
      <c r="C70" s="49">
        <v>7.3</v>
      </c>
      <c r="D70" s="49">
        <v>5.5</v>
      </c>
      <c r="E70" s="49">
        <v>5</v>
      </c>
      <c r="F70" s="49">
        <v>5.3</v>
      </c>
      <c r="G70" s="49">
        <v>4.4000000000000004</v>
      </c>
      <c r="H70" s="49">
        <v>3.8</v>
      </c>
      <c r="I70" s="49">
        <v>3.4</v>
      </c>
      <c r="J70" s="49">
        <v>3.2</v>
      </c>
      <c r="K70" s="49">
        <v>2.8</v>
      </c>
      <c r="L70" s="49">
        <v>2.4</v>
      </c>
      <c r="M70" s="49">
        <v>2</v>
      </c>
      <c r="N70" s="49">
        <v>1.8</v>
      </c>
      <c r="O70" s="49">
        <v>1.6</v>
      </c>
      <c r="P70" s="49">
        <v>1.4</v>
      </c>
      <c r="Q70" s="49">
        <v>1.2</v>
      </c>
      <c r="R70" s="49">
        <v>1</v>
      </c>
      <c r="S70" s="49">
        <v>0.8</v>
      </c>
      <c r="T70" s="49">
        <v>0.6</v>
      </c>
      <c r="U70" s="49">
        <v>0.4</v>
      </c>
      <c r="V70" s="49">
        <v>0.2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  <c r="AG70" s="49">
        <v>0</v>
      </c>
    </row>
    <row r="71" spans="1:33" x14ac:dyDescent="0.25">
      <c r="A71" s="29"/>
      <c r="B71" s="29" t="s">
        <v>85</v>
      </c>
      <c r="C71" s="49">
        <v>3.3</v>
      </c>
      <c r="D71" s="49">
        <v>2.7</v>
      </c>
      <c r="E71" s="49">
        <v>2.5</v>
      </c>
      <c r="F71" s="49">
        <v>2.9</v>
      </c>
      <c r="G71" s="49">
        <v>2.4</v>
      </c>
      <c r="H71" s="49">
        <v>2.2000000000000002</v>
      </c>
      <c r="I71" s="49">
        <v>2</v>
      </c>
      <c r="J71" s="49">
        <v>1.6</v>
      </c>
      <c r="K71" s="49">
        <v>1.3</v>
      </c>
      <c r="L71" s="49">
        <v>2.2000000000000002</v>
      </c>
      <c r="M71" s="49">
        <v>3</v>
      </c>
      <c r="N71" s="49">
        <v>2.7</v>
      </c>
      <c r="O71" s="49">
        <v>2.4</v>
      </c>
      <c r="P71" s="49">
        <v>2.1</v>
      </c>
      <c r="Q71" s="49">
        <v>1.8</v>
      </c>
      <c r="R71" s="49">
        <v>1.5</v>
      </c>
      <c r="S71" s="49">
        <v>1.2</v>
      </c>
      <c r="T71" s="49">
        <v>0.9</v>
      </c>
      <c r="U71" s="49">
        <v>0.6</v>
      </c>
      <c r="V71" s="49">
        <v>0.3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  <c r="AG71" s="49">
        <v>0</v>
      </c>
    </row>
    <row r="72" spans="1:33" x14ac:dyDescent="0.25">
      <c r="A72" s="29"/>
      <c r="B72" s="29" t="s">
        <v>87</v>
      </c>
      <c r="C72" s="49">
        <v>15.7</v>
      </c>
      <c r="D72" s="49">
        <v>17</v>
      </c>
      <c r="E72" s="49">
        <v>16.7</v>
      </c>
      <c r="F72" s="49">
        <v>16.7</v>
      </c>
      <c r="G72" s="49">
        <v>16.8</v>
      </c>
      <c r="H72" s="49">
        <v>17.7</v>
      </c>
      <c r="I72" s="49">
        <v>16.899999999999999</v>
      </c>
      <c r="J72" s="49">
        <v>18.100000000000001</v>
      </c>
      <c r="K72" s="49">
        <v>18.100000000000001</v>
      </c>
      <c r="L72" s="49">
        <v>15.6</v>
      </c>
      <c r="M72" s="49">
        <v>13</v>
      </c>
      <c r="N72" s="49">
        <v>11.7</v>
      </c>
      <c r="O72" s="49">
        <v>10.4</v>
      </c>
      <c r="P72" s="49">
        <v>9.1</v>
      </c>
      <c r="Q72" s="49">
        <v>7.8</v>
      </c>
      <c r="R72" s="49">
        <v>6.5</v>
      </c>
      <c r="S72" s="49">
        <v>5.2</v>
      </c>
      <c r="T72" s="49">
        <v>3.9</v>
      </c>
      <c r="U72" s="49">
        <v>2.6</v>
      </c>
      <c r="V72" s="49">
        <v>1.3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  <c r="AG72" s="49">
        <v>0</v>
      </c>
    </row>
    <row r="73" spans="1:33" x14ac:dyDescent="0.25">
      <c r="A73" s="29"/>
      <c r="B73" s="29" t="s">
        <v>88</v>
      </c>
      <c r="C73" s="49">
        <v>37.4</v>
      </c>
      <c r="D73" s="49">
        <v>39.799999999999997</v>
      </c>
      <c r="E73" s="49">
        <v>40.200000000000003</v>
      </c>
      <c r="F73" s="49">
        <v>40.200000000000003</v>
      </c>
      <c r="G73" s="49">
        <v>38.9</v>
      </c>
      <c r="H73" s="49">
        <v>37.5</v>
      </c>
      <c r="I73" s="49">
        <v>38.4</v>
      </c>
      <c r="J73" s="49">
        <v>36.4</v>
      </c>
      <c r="K73" s="49">
        <v>35.799999999999997</v>
      </c>
      <c r="L73" s="49">
        <v>43.9</v>
      </c>
      <c r="M73" s="49">
        <v>52</v>
      </c>
      <c r="N73" s="49">
        <v>50.8</v>
      </c>
      <c r="O73" s="49">
        <v>49.6</v>
      </c>
      <c r="P73" s="49">
        <v>48.4</v>
      </c>
      <c r="Q73" s="49">
        <v>47.2</v>
      </c>
      <c r="R73" s="49">
        <v>46</v>
      </c>
      <c r="S73" s="49">
        <v>44.8</v>
      </c>
      <c r="T73" s="49">
        <v>43.6</v>
      </c>
      <c r="U73" s="49">
        <v>42.4</v>
      </c>
      <c r="V73" s="49">
        <v>41.2</v>
      </c>
      <c r="W73" s="49">
        <v>40</v>
      </c>
      <c r="X73" s="49">
        <v>40</v>
      </c>
      <c r="Y73" s="49">
        <v>40</v>
      </c>
      <c r="Z73" s="49">
        <v>40</v>
      </c>
      <c r="AA73" s="49">
        <v>40</v>
      </c>
      <c r="AB73" s="49">
        <v>40</v>
      </c>
      <c r="AC73" s="49">
        <v>40</v>
      </c>
      <c r="AD73" s="49">
        <v>40</v>
      </c>
      <c r="AE73" s="49">
        <v>40</v>
      </c>
      <c r="AF73" s="49">
        <v>40</v>
      </c>
      <c r="AG73" s="49">
        <v>40</v>
      </c>
    </row>
    <row r="74" spans="1:33" x14ac:dyDescent="0.25">
      <c r="A74" s="29"/>
      <c r="B74" s="29" t="s">
        <v>89</v>
      </c>
      <c r="C74" s="49">
        <v>15.5</v>
      </c>
      <c r="D74" s="49">
        <v>15</v>
      </c>
      <c r="E74" s="49">
        <v>15.3</v>
      </c>
      <c r="F74" s="49">
        <v>13.4</v>
      </c>
      <c r="G74" s="49">
        <v>16.600000000000001</v>
      </c>
      <c r="H74" s="49">
        <v>17.7</v>
      </c>
      <c r="I74" s="49">
        <v>17.8</v>
      </c>
      <c r="J74" s="49">
        <v>18.899999999999999</v>
      </c>
      <c r="K74" s="49">
        <v>18.8</v>
      </c>
      <c r="L74" s="49">
        <v>14.4</v>
      </c>
      <c r="M74" s="49">
        <v>10</v>
      </c>
      <c r="N74" s="49">
        <v>10.5</v>
      </c>
      <c r="O74" s="49">
        <v>11</v>
      </c>
      <c r="P74" s="49">
        <v>11.5</v>
      </c>
      <c r="Q74" s="49">
        <v>12</v>
      </c>
      <c r="R74" s="49">
        <v>12.5</v>
      </c>
      <c r="S74" s="49">
        <v>13</v>
      </c>
      <c r="T74" s="49">
        <v>13.5</v>
      </c>
      <c r="U74" s="49">
        <v>14</v>
      </c>
      <c r="V74" s="49">
        <v>14.5</v>
      </c>
      <c r="W74" s="49">
        <v>15</v>
      </c>
      <c r="X74" s="49">
        <v>15</v>
      </c>
      <c r="Y74" s="49">
        <v>15</v>
      </c>
      <c r="Z74" s="49">
        <v>15</v>
      </c>
      <c r="AA74" s="49">
        <v>15</v>
      </c>
      <c r="AB74" s="49">
        <v>15</v>
      </c>
      <c r="AC74" s="49">
        <v>15</v>
      </c>
      <c r="AD74" s="49">
        <v>15</v>
      </c>
      <c r="AE74" s="49">
        <v>15</v>
      </c>
      <c r="AF74" s="49">
        <v>15</v>
      </c>
      <c r="AG74" s="49">
        <v>15</v>
      </c>
    </row>
    <row r="75" spans="1:33" x14ac:dyDescent="0.25">
      <c r="A75" s="29"/>
      <c r="B75" s="29" t="s">
        <v>90</v>
      </c>
      <c r="C75" s="49">
        <v>2.4</v>
      </c>
      <c r="D75" s="49">
        <v>3</v>
      </c>
      <c r="E75" s="49">
        <v>3.9</v>
      </c>
      <c r="F75" s="49">
        <v>5.7</v>
      </c>
      <c r="G75" s="49">
        <v>4.3</v>
      </c>
      <c r="H75" s="49">
        <v>4.0999999999999996</v>
      </c>
      <c r="I75" s="49">
        <v>3.7</v>
      </c>
      <c r="J75" s="49">
        <v>3.2</v>
      </c>
      <c r="K75" s="49">
        <v>5.4</v>
      </c>
      <c r="L75" s="49">
        <v>11.5</v>
      </c>
      <c r="M75" s="49">
        <v>17.5</v>
      </c>
      <c r="N75" s="49">
        <v>20.100000000000001</v>
      </c>
      <c r="O75" s="49">
        <v>22.7</v>
      </c>
      <c r="P75" s="49">
        <v>25.3</v>
      </c>
      <c r="Q75" s="49">
        <v>27.9</v>
      </c>
      <c r="R75" s="49">
        <v>30.5</v>
      </c>
      <c r="S75" s="49">
        <v>33.1</v>
      </c>
      <c r="T75" s="49">
        <v>35.700000000000003</v>
      </c>
      <c r="U75" s="49">
        <v>38.299999999999997</v>
      </c>
      <c r="V75" s="49">
        <v>40.9</v>
      </c>
      <c r="W75" s="49">
        <v>43.5</v>
      </c>
      <c r="X75" s="49">
        <v>43.5</v>
      </c>
      <c r="Y75" s="49">
        <v>43.5</v>
      </c>
      <c r="Z75" s="49">
        <v>43.5</v>
      </c>
      <c r="AA75" s="49">
        <v>43.5</v>
      </c>
      <c r="AB75" s="49">
        <v>43.5</v>
      </c>
      <c r="AC75" s="49">
        <v>43.5</v>
      </c>
      <c r="AD75" s="49">
        <v>43.5</v>
      </c>
      <c r="AE75" s="49">
        <v>43.5</v>
      </c>
      <c r="AF75" s="49">
        <v>43.5</v>
      </c>
      <c r="AG75" s="49">
        <v>43.5</v>
      </c>
    </row>
    <row r="76" spans="1:33" x14ac:dyDescent="0.25">
      <c r="A76" s="29"/>
      <c r="B76" s="29" t="s">
        <v>81</v>
      </c>
      <c r="C76" s="49">
        <v>3.6</v>
      </c>
      <c r="D76" s="49">
        <v>3.6</v>
      </c>
      <c r="E76" s="49">
        <v>3.8</v>
      </c>
      <c r="F76" s="49">
        <v>3.7</v>
      </c>
      <c r="G76" s="49">
        <v>4.2</v>
      </c>
      <c r="H76" s="49">
        <v>4.3</v>
      </c>
      <c r="I76" s="49">
        <v>4.7</v>
      </c>
      <c r="J76" s="49">
        <v>5.7</v>
      </c>
      <c r="K76" s="49">
        <v>5.9</v>
      </c>
      <c r="L76" s="49">
        <v>3.5</v>
      </c>
      <c r="M76" s="49">
        <v>1</v>
      </c>
      <c r="N76" s="49">
        <v>0.9</v>
      </c>
      <c r="O76" s="49">
        <v>0.8</v>
      </c>
      <c r="P76" s="49">
        <v>0.7</v>
      </c>
      <c r="Q76" s="49">
        <v>0.6</v>
      </c>
      <c r="R76" s="49">
        <v>0.5</v>
      </c>
      <c r="S76" s="49">
        <v>0.4</v>
      </c>
      <c r="T76" s="49">
        <v>0.3</v>
      </c>
      <c r="U76" s="49">
        <v>0.2</v>
      </c>
      <c r="V76" s="49">
        <v>0.1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  <c r="AG76" s="49">
        <v>0</v>
      </c>
    </row>
    <row r="77" spans="1:33" x14ac:dyDescent="0.25">
      <c r="A77" s="29"/>
      <c r="B77" s="29" t="s">
        <v>92</v>
      </c>
      <c r="C77" s="49">
        <v>6.1</v>
      </c>
      <c r="D77" s="49">
        <v>5.5</v>
      </c>
      <c r="E77" s="49">
        <v>5.4</v>
      </c>
      <c r="F77" s="49">
        <v>3.9</v>
      </c>
      <c r="G77" s="49">
        <v>5.4</v>
      </c>
      <c r="H77" s="49">
        <v>5.9</v>
      </c>
      <c r="I77" s="49">
        <v>6.2</v>
      </c>
      <c r="J77" s="49">
        <v>6.3</v>
      </c>
      <c r="K77" s="49">
        <v>5.6</v>
      </c>
      <c r="L77" s="49">
        <v>3.1</v>
      </c>
      <c r="M77" s="49">
        <v>0.5</v>
      </c>
      <c r="N77" s="49">
        <v>0.5</v>
      </c>
      <c r="O77" s="49">
        <v>0.5</v>
      </c>
      <c r="P77" s="49">
        <v>0.5</v>
      </c>
      <c r="Q77" s="49">
        <v>0.5</v>
      </c>
      <c r="R77" s="49">
        <v>0.5</v>
      </c>
      <c r="S77" s="49">
        <v>0.5</v>
      </c>
      <c r="T77" s="49">
        <v>0.5</v>
      </c>
      <c r="U77" s="49">
        <v>0.5</v>
      </c>
      <c r="V77" s="49">
        <v>0.5</v>
      </c>
      <c r="W77" s="49">
        <v>0.5</v>
      </c>
      <c r="X77" s="49">
        <v>0.5</v>
      </c>
      <c r="Y77" s="49">
        <v>0.5</v>
      </c>
      <c r="Z77" s="49">
        <v>0.5</v>
      </c>
      <c r="AA77" s="49">
        <v>0.5</v>
      </c>
      <c r="AB77" s="49">
        <v>0.5</v>
      </c>
      <c r="AC77" s="49">
        <v>0.5</v>
      </c>
      <c r="AD77" s="49">
        <v>0.5</v>
      </c>
      <c r="AE77" s="49">
        <v>0.5</v>
      </c>
      <c r="AF77" s="49">
        <v>0.5</v>
      </c>
      <c r="AG77" s="49">
        <v>0.5</v>
      </c>
    </row>
    <row r="78" spans="1:33" x14ac:dyDescent="0.25">
      <c r="A78" s="29"/>
      <c r="B78" s="29" t="s">
        <v>93</v>
      </c>
      <c r="C78" s="49">
        <v>5</v>
      </c>
      <c r="D78" s="49">
        <v>4.7</v>
      </c>
      <c r="E78" s="49">
        <v>4.3</v>
      </c>
      <c r="F78" s="49">
        <v>3.9</v>
      </c>
      <c r="G78" s="49">
        <v>4</v>
      </c>
      <c r="H78" s="49">
        <v>4.0999999999999996</v>
      </c>
      <c r="I78" s="49">
        <v>3.9</v>
      </c>
      <c r="J78" s="49">
        <v>4</v>
      </c>
      <c r="K78" s="49">
        <v>3.9</v>
      </c>
      <c r="L78" s="49">
        <v>2.2000000000000002</v>
      </c>
      <c r="M78" s="49">
        <v>0.5</v>
      </c>
      <c r="N78" s="49">
        <v>0.5</v>
      </c>
      <c r="O78" s="49">
        <v>0.5</v>
      </c>
      <c r="P78" s="49">
        <v>0.5</v>
      </c>
      <c r="Q78" s="49">
        <v>0.5</v>
      </c>
      <c r="R78" s="49">
        <v>0.5</v>
      </c>
      <c r="S78" s="49">
        <v>0.5</v>
      </c>
      <c r="T78" s="49">
        <v>0.5</v>
      </c>
      <c r="U78" s="49">
        <v>0.5</v>
      </c>
      <c r="V78" s="49">
        <v>0.5</v>
      </c>
      <c r="W78" s="49">
        <v>0.5</v>
      </c>
      <c r="X78" s="49">
        <v>0.5</v>
      </c>
      <c r="Y78" s="49">
        <v>0.5</v>
      </c>
      <c r="Z78" s="49">
        <v>0.5</v>
      </c>
      <c r="AA78" s="49">
        <v>0.5</v>
      </c>
      <c r="AB78" s="49">
        <v>0.5</v>
      </c>
      <c r="AC78" s="49">
        <v>0.5</v>
      </c>
      <c r="AD78" s="49">
        <v>0.5</v>
      </c>
      <c r="AE78" s="49">
        <v>0.5</v>
      </c>
      <c r="AF78" s="49">
        <v>0.5</v>
      </c>
      <c r="AG78" s="49">
        <v>0.5</v>
      </c>
    </row>
    <row r="79" spans="1:33" s="50" customFormat="1" x14ac:dyDescent="0.25">
      <c r="A79" s="30"/>
      <c r="B79" s="30" t="s">
        <v>94</v>
      </c>
      <c r="C79" s="50">
        <v>3.7</v>
      </c>
      <c r="D79" s="50">
        <v>3.2</v>
      </c>
      <c r="E79" s="50">
        <v>2.9</v>
      </c>
      <c r="F79" s="50">
        <v>4.3</v>
      </c>
      <c r="G79" s="50">
        <v>3</v>
      </c>
      <c r="H79" s="50">
        <v>2.7</v>
      </c>
      <c r="I79" s="50">
        <v>3</v>
      </c>
      <c r="J79" s="50">
        <v>2.6</v>
      </c>
      <c r="K79" s="50">
        <v>2.4</v>
      </c>
      <c r="L79" s="50">
        <v>1.5</v>
      </c>
      <c r="M79" s="50">
        <v>0.5</v>
      </c>
      <c r="N79" s="50">
        <v>0.5</v>
      </c>
      <c r="O79" s="50">
        <v>0.5</v>
      </c>
      <c r="P79" s="50">
        <v>0.5</v>
      </c>
      <c r="Q79" s="50">
        <v>0.5</v>
      </c>
      <c r="R79" s="50">
        <v>0.5</v>
      </c>
      <c r="S79" s="50">
        <v>0.5</v>
      </c>
      <c r="T79" s="50">
        <v>0.5</v>
      </c>
      <c r="U79" s="50">
        <v>0.5</v>
      </c>
      <c r="V79" s="50">
        <v>0.5</v>
      </c>
      <c r="W79" s="50">
        <v>0.5</v>
      </c>
      <c r="X79" s="50">
        <v>0.5</v>
      </c>
      <c r="Y79" s="50">
        <v>0.5</v>
      </c>
      <c r="Z79" s="50">
        <v>0.5</v>
      </c>
      <c r="AA79" s="50">
        <v>0.5</v>
      </c>
      <c r="AB79" s="50">
        <v>0.5</v>
      </c>
      <c r="AC79" s="50">
        <v>0.5</v>
      </c>
      <c r="AD79" s="50">
        <v>0.5</v>
      </c>
      <c r="AE79" s="50">
        <v>0.5</v>
      </c>
      <c r="AF79" s="50">
        <v>0.5</v>
      </c>
      <c r="AG79" s="50">
        <v>0.5</v>
      </c>
    </row>
    <row r="80" spans="1:33" x14ac:dyDescent="0.25">
      <c r="A80" s="29" t="s">
        <v>100</v>
      </c>
      <c r="B80" s="29" t="s">
        <v>84</v>
      </c>
      <c r="C80" s="49">
        <v>14.9</v>
      </c>
      <c r="D80" s="49">
        <v>13.4</v>
      </c>
      <c r="E80" s="49">
        <v>12.6</v>
      </c>
      <c r="F80" s="49">
        <v>12</v>
      </c>
      <c r="G80" s="49">
        <v>11.1</v>
      </c>
      <c r="H80" s="49">
        <v>10.4</v>
      </c>
      <c r="I80" s="49">
        <v>9.9</v>
      </c>
      <c r="J80" s="49">
        <v>9.1999999999999993</v>
      </c>
      <c r="K80" s="49">
        <v>8.6</v>
      </c>
      <c r="L80" s="49">
        <v>5.3</v>
      </c>
      <c r="M80" s="49">
        <v>2</v>
      </c>
      <c r="N80" s="49">
        <v>2</v>
      </c>
      <c r="O80" s="49">
        <v>2</v>
      </c>
      <c r="P80" s="49">
        <v>2</v>
      </c>
      <c r="Q80" s="49">
        <v>2</v>
      </c>
      <c r="R80" s="49">
        <v>2</v>
      </c>
      <c r="S80" s="49">
        <v>2</v>
      </c>
      <c r="T80" s="49">
        <v>2</v>
      </c>
      <c r="U80" s="49">
        <v>2</v>
      </c>
      <c r="V80" s="49">
        <v>2</v>
      </c>
      <c r="W80" s="49">
        <v>2</v>
      </c>
      <c r="X80" s="49">
        <v>2</v>
      </c>
      <c r="Y80" s="49">
        <v>2</v>
      </c>
      <c r="Z80" s="49">
        <v>2</v>
      </c>
      <c r="AA80" s="49">
        <v>2</v>
      </c>
      <c r="AB80" s="49">
        <v>2</v>
      </c>
      <c r="AC80" s="49">
        <v>2</v>
      </c>
      <c r="AD80" s="49">
        <v>2</v>
      </c>
      <c r="AE80" s="49">
        <v>2</v>
      </c>
      <c r="AF80" s="49">
        <v>2</v>
      </c>
      <c r="AG80" s="49">
        <v>2</v>
      </c>
    </row>
    <row r="81" spans="1:33" x14ac:dyDescent="0.25">
      <c r="A81" s="29"/>
      <c r="B81" s="29" t="s">
        <v>101</v>
      </c>
      <c r="C81" s="49">
        <v>8.6</v>
      </c>
      <c r="D81" s="49">
        <v>9.6999999999999993</v>
      </c>
      <c r="E81" s="49">
        <v>8.9</v>
      </c>
      <c r="F81" s="49">
        <v>8.1999999999999993</v>
      </c>
      <c r="G81" s="49">
        <v>7.6</v>
      </c>
      <c r="H81" s="49">
        <v>6.9</v>
      </c>
      <c r="I81" s="49">
        <v>6.3</v>
      </c>
      <c r="J81" s="49">
        <v>6.4</v>
      </c>
      <c r="K81" s="49">
        <v>6.3</v>
      </c>
      <c r="L81" s="49">
        <v>4.7</v>
      </c>
      <c r="M81" s="49">
        <v>3</v>
      </c>
      <c r="N81" s="49">
        <v>3</v>
      </c>
      <c r="O81" s="49">
        <v>3</v>
      </c>
      <c r="P81" s="49">
        <v>3</v>
      </c>
      <c r="Q81" s="49">
        <v>3</v>
      </c>
      <c r="R81" s="49">
        <v>3</v>
      </c>
      <c r="S81" s="49">
        <v>3</v>
      </c>
      <c r="T81" s="49">
        <v>3</v>
      </c>
      <c r="U81" s="49">
        <v>3</v>
      </c>
      <c r="V81" s="49">
        <v>3</v>
      </c>
      <c r="W81" s="49">
        <v>3</v>
      </c>
      <c r="X81" s="49">
        <v>3</v>
      </c>
      <c r="Y81" s="49">
        <v>3</v>
      </c>
      <c r="Z81" s="49">
        <v>3</v>
      </c>
      <c r="AA81" s="49">
        <v>3</v>
      </c>
      <c r="AB81" s="49">
        <v>3</v>
      </c>
      <c r="AC81" s="49">
        <v>3</v>
      </c>
      <c r="AD81" s="49">
        <v>3</v>
      </c>
      <c r="AE81" s="49">
        <v>3</v>
      </c>
      <c r="AF81" s="49">
        <v>3</v>
      </c>
      <c r="AG81" s="49">
        <v>3</v>
      </c>
    </row>
    <row r="82" spans="1:33" x14ac:dyDescent="0.25">
      <c r="A82" s="32"/>
      <c r="B82" s="32" t="s">
        <v>88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0.2</v>
      </c>
      <c r="I82" s="49">
        <v>0.5</v>
      </c>
      <c r="J82" s="49">
        <v>0.6</v>
      </c>
      <c r="K82" s="49">
        <v>0.7</v>
      </c>
      <c r="L82" s="49">
        <v>1.9</v>
      </c>
      <c r="M82" s="49">
        <v>3</v>
      </c>
      <c r="N82" s="49">
        <v>3</v>
      </c>
      <c r="O82" s="49">
        <v>3</v>
      </c>
      <c r="P82" s="49">
        <v>3</v>
      </c>
      <c r="Q82" s="49">
        <v>3</v>
      </c>
      <c r="R82" s="49">
        <v>3</v>
      </c>
      <c r="S82" s="49">
        <v>3</v>
      </c>
      <c r="T82" s="49">
        <v>3</v>
      </c>
      <c r="U82" s="49">
        <v>3</v>
      </c>
      <c r="V82" s="49">
        <v>3</v>
      </c>
      <c r="W82" s="49">
        <v>3</v>
      </c>
      <c r="X82" s="49">
        <v>3</v>
      </c>
      <c r="Y82" s="49">
        <v>3</v>
      </c>
      <c r="Z82" s="49">
        <v>3</v>
      </c>
      <c r="AA82" s="49">
        <v>3</v>
      </c>
      <c r="AB82" s="49">
        <v>3</v>
      </c>
      <c r="AC82" s="49">
        <v>3</v>
      </c>
      <c r="AD82" s="49">
        <v>3</v>
      </c>
      <c r="AE82" s="49">
        <v>3</v>
      </c>
      <c r="AF82" s="49">
        <v>3</v>
      </c>
      <c r="AG82" s="49">
        <v>3</v>
      </c>
    </row>
    <row r="83" spans="1:33" x14ac:dyDescent="0.25">
      <c r="A83" s="32"/>
      <c r="B83" s="32" t="s">
        <v>89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0.3</v>
      </c>
      <c r="I83" s="49">
        <v>0.6</v>
      </c>
      <c r="J83" s="49">
        <v>0.7</v>
      </c>
      <c r="K83" s="49">
        <v>0.8</v>
      </c>
      <c r="L83" s="49">
        <v>1.9</v>
      </c>
      <c r="M83" s="49">
        <v>3</v>
      </c>
      <c r="N83" s="49">
        <v>3</v>
      </c>
      <c r="O83" s="49">
        <v>3</v>
      </c>
      <c r="P83" s="49">
        <v>3</v>
      </c>
      <c r="Q83" s="49">
        <v>3</v>
      </c>
      <c r="R83" s="49">
        <v>3</v>
      </c>
      <c r="S83" s="49">
        <v>3</v>
      </c>
      <c r="T83" s="49">
        <v>3</v>
      </c>
      <c r="U83" s="49">
        <v>3</v>
      </c>
      <c r="V83" s="49">
        <v>3</v>
      </c>
      <c r="W83" s="49">
        <v>3</v>
      </c>
      <c r="X83" s="49">
        <v>3</v>
      </c>
      <c r="Y83" s="49">
        <v>3</v>
      </c>
      <c r="Z83" s="49">
        <v>3</v>
      </c>
      <c r="AA83" s="49">
        <v>3</v>
      </c>
      <c r="AB83" s="49">
        <v>3</v>
      </c>
      <c r="AC83" s="49">
        <v>3</v>
      </c>
      <c r="AD83" s="49">
        <v>3</v>
      </c>
      <c r="AE83" s="49">
        <v>3</v>
      </c>
      <c r="AF83" s="49">
        <v>3</v>
      </c>
      <c r="AG83" s="49">
        <v>3</v>
      </c>
    </row>
    <row r="84" spans="1:33" x14ac:dyDescent="0.25">
      <c r="A84" s="29"/>
      <c r="B84" s="29" t="s">
        <v>81</v>
      </c>
      <c r="C84" s="49">
        <v>69.099999999999994</v>
      </c>
      <c r="D84" s="49">
        <v>68.8</v>
      </c>
      <c r="E84" s="49">
        <v>70.5</v>
      </c>
      <c r="F84" s="49">
        <v>72.900000000000006</v>
      </c>
      <c r="G84" s="49">
        <v>73.2</v>
      </c>
      <c r="H84" s="49">
        <v>74</v>
      </c>
      <c r="I84" s="49">
        <v>73.900000000000006</v>
      </c>
      <c r="J84" s="49">
        <v>74.5</v>
      </c>
      <c r="K84" s="49">
        <v>74.900000000000006</v>
      </c>
      <c r="L84" s="49">
        <v>77.5</v>
      </c>
      <c r="M84" s="49">
        <v>80</v>
      </c>
      <c r="N84" s="49">
        <v>80</v>
      </c>
      <c r="O84" s="49">
        <v>80</v>
      </c>
      <c r="P84" s="49">
        <v>80</v>
      </c>
      <c r="Q84" s="49">
        <v>80</v>
      </c>
      <c r="R84" s="49">
        <v>80</v>
      </c>
      <c r="S84" s="49">
        <v>80</v>
      </c>
      <c r="T84" s="49">
        <v>80</v>
      </c>
      <c r="U84" s="49">
        <v>80</v>
      </c>
      <c r="V84" s="49">
        <v>80</v>
      </c>
      <c r="W84" s="49">
        <v>80</v>
      </c>
      <c r="X84" s="49">
        <v>80</v>
      </c>
      <c r="Y84" s="49">
        <v>80</v>
      </c>
      <c r="Z84" s="49">
        <v>80</v>
      </c>
      <c r="AA84" s="49">
        <v>80</v>
      </c>
      <c r="AB84" s="49">
        <v>80</v>
      </c>
      <c r="AC84" s="49">
        <v>80</v>
      </c>
      <c r="AD84" s="49">
        <v>80</v>
      </c>
      <c r="AE84" s="49">
        <v>80</v>
      </c>
      <c r="AF84" s="49">
        <v>80</v>
      </c>
      <c r="AG84" s="49">
        <v>80</v>
      </c>
    </row>
    <row r="85" spans="1:33" x14ac:dyDescent="0.25">
      <c r="A85" s="32"/>
      <c r="B85" s="32" t="s">
        <v>91</v>
      </c>
      <c r="C85" s="49">
        <v>7.4</v>
      </c>
      <c r="D85" s="49">
        <v>8.1</v>
      </c>
      <c r="E85" s="49">
        <v>8</v>
      </c>
      <c r="F85" s="49">
        <v>6.9</v>
      </c>
      <c r="G85" s="49">
        <v>8.1</v>
      </c>
      <c r="H85" s="49">
        <v>2.8</v>
      </c>
      <c r="I85" s="49">
        <v>2.9</v>
      </c>
      <c r="J85" s="49">
        <v>3.1</v>
      </c>
      <c r="K85" s="49">
        <v>3.1</v>
      </c>
      <c r="L85" s="49">
        <v>3.1</v>
      </c>
      <c r="M85" s="49">
        <v>3</v>
      </c>
      <c r="N85" s="49">
        <v>3</v>
      </c>
      <c r="O85" s="49">
        <v>3</v>
      </c>
      <c r="P85" s="49">
        <v>3</v>
      </c>
      <c r="Q85" s="49">
        <v>3</v>
      </c>
      <c r="R85" s="49">
        <v>3</v>
      </c>
      <c r="S85" s="49">
        <v>3</v>
      </c>
      <c r="T85" s="49">
        <v>3</v>
      </c>
      <c r="U85" s="49">
        <v>3</v>
      </c>
      <c r="V85" s="49">
        <v>3</v>
      </c>
      <c r="W85" s="49">
        <v>3</v>
      </c>
      <c r="X85" s="49">
        <v>3</v>
      </c>
      <c r="Y85" s="49">
        <v>3</v>
      </c>
      <c r="Z85" s="49">
        <v>3</v>
      </c>
      <c r="AA85" s="49">
        <v>3</v>
      </c>
      <c r="AB85" s="49">
        <v>3</v>
      </c>
      <c r="AC85" s="49">
        <v>3</v>
      </c>
      <c r="AD85" s="49">
        <v>3</v>
      </c>
      <c r="AE85" s="49">
        <v>3</v>
      </c>
      <c r="AF85" s="49">
        <v>3</v>
      </c>
      <c r="AG85" s="49">
        <v>3</v>
      </c>
    </row>
    <row r="86" spans="1:33" x14ac:dyDescent="0.25">
      <c r="A86" s="29"/>
      <c r="B86" s="29" t="s">
        <v>102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1.7</v>
      </c>
      <c r="I86" s="49">
        <v>2.1</v>
      </c>
      <c r="J86" s="49">
        <v>1.9</v>
      </c>
      <c r="K86" s="49">
        <v>1.9</v>
      </c>
      <c r="L86" s="49">
        <v>2</v>
      </c>
      <c r="M86" s="49">
        <v>2</v>
      </c>
      <c r="N86" s="49">
        <v>2</v>
      </c>
      <c r="O86" s="49">
        <v>2</v>
      </c>
      <c r="P86" s="49">
        <v>2</v>
      </c>
      <c r="Q86" s="49">
        <v>2</v>
      </c>
      <c r="R86" s="49">
        <v>2</v>
      </c>
      <c r="S86" s="49">
        <v>2</v>
      </c>
      <c r="T86" s="49">
        <v>2</v>
      </c>
      <c r="U86" s="49">
        <v>2</v>
      </c>
      <c r="V86" s="49">
        <v>2</v>
      </c>
      <c r="W86" s="49">
        <v>2</v>
      </c>
      <c r="X86" s="49">
        <v>2</v>
      </c>
      <c r="Y86" s="49">
        <v>2</v>
      </c>
      <c r="Z86" s="49">
        <v>2</v>
      </c>
      <c r="AA86" s="49">
        <v>2</v>
      </c>
      <c r="AB86" s="49">
        <v>2</v>
      </c>
      <c r="AC86" s="49">
        <v>2</v>
      </c>
      <c r="AD86" s="49">
        <v>2</v>
      </c>
      <c r="AE86" s="49">
        <v>2</v>
      </c>
      <c r="AF86" s="49">
        <v>2</v>
      </c>
      <c r="AG86" s="49">
        <v>2</v>
      </c>
    </row>
    <row r="87" spans="1:33" x14ac:dyDescent="0.25">
      <c r="A87" s="29"/>
      <c r="B87" s="29" t="s">
        <v>103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2.4</v>
      </c>
      <c r="I87" s="49">
        <v>2.4</v>
      </c>
      <c r="J87" s="49">
        <v>2.2999999999999998</v>
      </c>
      <c r="K87" s="49">
        <v>2.4</v>
      </c>
      <c r="L87" s="49">
        <v>2.2000000000000002</v>
      </c>
      <c r="M87" s="49">
        <v>2</v>
      </c>
      <c r="N87" s="49">
        <v>2</v>
      </c>
      <c r="O87" s="49">
        <v>2</v>
      </c>
      <c r="P87" s="49">
        <v>2</v>
      </c>
      <c r="Q87" s="49">
        <v>2</v>
      </c>
      <c r="R87" s="49">
        <v>2</v>
      </c>
      <c r="S87" s="49">
        <v>2</v>
      </c>
      <c r="T87" s="49">
        <v>2</v>
      </c>
      <c r="U87" s="49">
        <v>2</v>
      </c>
      <c r="V87" s="49">
        <v>2</v>
      </c>
      <c r="W87" s="49">
        <v>2</v>
      </c>
      <c r="X87" s="49">
        <v>2</v>
      </c>
      <c r="Y87" s="49">
        <v>2</v>
      </c>
      <c r="Z87" s="49">
        <v>2</v>
      </c>
      <c r="AA87" s="49">
        <v>2</v>
      </c>
      <c r="AB87" s="49">
        <v>2</v>
      </c>
      <c r="AC87" s="49">
        <v>2</v>
      </c>
      <c r="AD87" s="49">
        <v>2</v>
      </c>
      <c r="AE87" s="49">
        <v>2</v>
      </c>
      <c r="AF87" s="49">
        <v>2</v>
      </c>
      <c r="AG87" s="49">
        <v>2</v>
      </c>
    </row>
    <row r="88" spans="1:33" s="51" customFormat="1" x14ac:dyDescent="0.25">
      <c r="A88" s="30"/>
      <c r="B88" s="30" t="s">
        <v>104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1.3</v>
      </c>
      <c r="I88" s="51">
        <v>1.4</v>
      </c>
      <c r="J88" s="51">
        <v>1.3</v>
      </c>
      <c r="K88" s="51">
        <v>1.3</v>
      </c>
      <c r="L88" s="51">
        <v>1.7</v>
      </c>
      <c r="M88" s="51">
        <v>2</v>
      </c>
      <c r="N88" s="51">
        <v>2</v>
      </c>
      <c r="O88" s="51">
        <v>2</v>
      </c>
      <c r="P88" s="51">
        <v>2</v>
      </c>
      <c r="Q88" s="51">
        <v>2</v>
      </c>
      <c r="R88" s="51">
        <v>2</v>
      </c>
      <c r="S88" s="51">
        <v>2</v>
      </c>
      <c r="T88" s="51">
        <v>2</v>
      </c>
      <c r="U88" s="51">
        <v>2</v>
      </c>
      <c r="V88" s="51">
        <v>2</v>
      </c>
      <c r="W88" s="51">
        <v>2</v>
      </c>
      <c r="X88" s="51">
        <v>2</v>
      </c>
      <c r="Y88" s="51">
        <v>2</v>
      </c>
      <c r="Z88" s="51">
        <v>2</v>
      </c>
      <c r="AA88" s="51">
        <v>2</v>
      </c>
      <c r="AB88" s="51">
        <v>2</v>
      </c>
      <c r="AC88" s="51">
        <v>2</v>
      </c>
      <c r="AD88" s="51">
        <v>2</v>
      </c>
      <c r="AE88" s="51">
        <v>2</v>
      </c>
      <c r="AF88" s="51">
        <v>2</v>
      </c>
      <c r="AG88" s="51">
        <v>2</v>
      </c>
    </row>
    <row r="89" spans="1:33" x14ac:dyDescent="0.25">
      <c r="A89" s="29" t="s">
        <v>105</v>
      </c>
      <c r="B89" s="29" t="s">
        <v>84</v>
      </c>
      <c r="C89" s="49">
        <v>12.8</v>
      </c>
      <c r="D89" s="49">
        <v>11</v>
      </c>
      <c r="E89" s="49">
        <v>10.5</v>
      </c>
      <c r="F89" s="49">
        <v>10.4</v>
      </c>
      <c r="G89" s="49">
        <v>9.1999999999999993</v>
      </c>
      <c r="H89" s="49">
        <v>8.4</v>
      </c>
      <c r="I89" s="49">
        <v>7.9</v>
      </c>
      <c r="J89" s="49">
        <v>7.6</v>
      </c>
      <c r="K89" s="49">
        <v>6.8</v>
      </c>
      <c r="L89" s="49">
        <v>4.4000000000000004</v>
      </c>
      <c r="M89" s="49">
        <v>2</v>
      </c>
      <c r="N89" s="49">
        <v>2</v>
      </c>
      <c r="O89" s="49">
        <v>2</v>
      </c>
      <c r="P89" s="49">
        <v>2</v>
      </c>
      <c r="Q89" s="49">
        <v>2</v>
      </c>
      <c r="R89" s="49">
        <v>2</v>
      </c>
      <c r="S89" s="49">
        <v>2</v>
      </c>
      <c r="T89" s="49">
        <v>2</v>
      </c>
      <c r="U89" s="49">
        <v>2</v>
      </c>
      <c r="V89" s="49">
        <v>2</v>
      </c>
      <c r="W89" s="49">
        <v>2</v>
      </c>
      <c r="X89" s="49">
        <v>2</v>
      </c>
      <c r="Y89" s="49">
        <v>2</v>
      </c>
      <c r="Z89" s="49">
        <v>2</v>
      </c>
      <c r="AA89" s="49">
        <v>2</v>
      </c>
      <c r="AB89" s="49">
        <v>2</v>
      </c>
      <c r="AC89" s="49">
        <v>2</v>
      </c>
      <c r="AD89" s="49">
        <v>2</v>
      </c>
      <c r="AE89" s="49">
        <v>2</v>
      </c>
      <c r="AF89" s="49">
        <v>2</v>
      </c>
      <c r="AG89" s="49">
        <v>2</v>
      </c>
    </row>
    <row r="90" spans="1:33" x14ac:dyDescent="0.25">
      <c r="A90" s="29"/>
      <c r="B90" s="29" t="s">
        <v>101</v>
      </c>
      <c r="C90" s="49">
        <v>9</v>
      </c>
      <c r="D90" s="49">
        <v>9.1999999999999993</v>
      </c>
      <c r="E90" s="49">
        <v>8.6999999999999993</v>
      </c>
      <c r="F90" s="49">
        <v>7.6</v>
      </c>
      <c r="G90" s="49">
        <v>8.4</v>
      </c>
      <c r="H90" s="49">
        <v>7.5</v>
      </c>
      <c r="I90" s="49">
        <v>6.9</v>
      </c>
      <c r="J90" s="49">
        <v>5.8</v>
      </c>
      <c r="K90" s="49">
        <v>5.2</v>
      </c>
      <c r="L90" s="49">
        <v>4.0999999999999996</v>
      </c>
      <c r="M90" s="49">
        <v>3</v>
      </c>
      <c r="N90" s="49">
        <v>3</v>
      </c>
      <c r="O90" s="49">
        <v>3</v>
      </c>
      <c r="P90" s="49">
        <v>3</v>
      </c>
      <c r="Q90" s="49">
        <v>3</v>
      </c>
      <c r="R90" s="49">
        <v>3</v>
      </c>
      <c r="S90" s="49">
        <v>3</v>
      </c>
      <c r="T90" s="49">
        <v>3</v>
      </c>
      <c r="U90" s="49">
        <v>3</v>
      </c>
      <c r="V90" s="49">
        <v>3</v>
      </c>
      <c r="W90" s="49">
        <v>3</v>
      </c>
      <c r="X90" s="49">
        <v>3</v>
      </c>
      <c r="Y90" s="49">
        <v>3</v>
      </c>
      <c r="Z90" s="49">
        <v>3</v>
      </c>
      <c r="AA90" s="49">
        <v>3</v>
      </c>
      <c r="AB90" s="49">
        <v>3</v>
      </c>
      <c r="AC90" s="49">
        <v>3</v>
      </c>
      <c r="AD90" s="49">
        <v>3</v>
      </c>
      <c r="AE90" s="49">
        <v>3</v>
      </c>
      <c r="AF90" s="49">
        <v>3</v>
      </c>
      <c r="AG90" s="49">
        <v>3</v>
      </c>
    </row>
    <row r="91" spans="1:33" x14ac:dyDescent="0.25">
      <c r="A91" s="32"/>
      <c r="B91" s="32" t="s">
        <v>88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0.4</v>
      </c>
      <c r="I91" s="49">
        <v>1.2</v>
      </c>
      <c r="J91" s="49">
        <v>2.4</v>
      </c>
      <c r="K91" s="49">
        <v>2.7</v>
      </c>
      <c r="L91" s="49">
        <v>2.4</v>
      </c>
      <c r="M91" s="49">
        <v>2</v>
      </c>
      <c r="N91" s="49">
        <v>2</v>
      </c>
      <c r="O91" s="49">
        <v>2</v>
      </c>
      <c r="P91" s="49">
        <v>2</v>
      </c>
      <c r="Q91" s="49">
        <v>2</v>
      </c>
      <c r="R91" s="49">
        <v>2</v>
      </c>
      <c r="S91" s="49">
        <v>2</v>
      </c>
      <c r="T91" s="49">
        <v>2</v>
      </c>
      <c r="U91" s="49">
        <v>2</v>
      </c>
      <c r="V91" s="49">
        <v>2</v>
      </c>
      <c r="W91" s="49">
        <v>2</v>
      </c>
      <c r="X91" s="49">
        <v>2</v>
      </c>
      <c r="Y91" s="49">
        <v>2</v>
      </c>
      <c r="Z91" s="49">
        <v>2</v>
      </c>
      <c r="AA91" s="49">
        <v>2</v>
      </c>
      <c r="AB91" s="49">
        <v>2</v>
      </c>
      <c r="AC91" s="49">
        <v>2</v>
      </c>
      <c r="AD91" s="49">
        <v>2</v>
      </c>
      <c r="AE91" s="49">
        <v>2</v>
      </c>
      <c r="AF91" s="49">
        <v>2</v>
      </c>
      <c r="AG91" s="49">
        <v>2</v>
      </c>
    </row>
    <row r="92" spans="1:33" x14ac:dyDescent="0.25">
      <c r="A92" s="32"/>
      <c r="B92" s="32" t="s">
        <v>89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0.8</v>
      </c>
      <c r="I92" s="49">
        <v>0.4</v>
      </c>
      <c r="J92" s="49">
        <v>0.7</v>
      </c>
      <c r="K92" s="49">
        <v>0.5</v>
      </c>
      <c r="L92" s="49">
        <v>1.8</v>
      </c>
      <c r="M92" s="49">
        <v>3</v>
      </c>
      <c r="N92" s="49">
        <v>3</v>
      </c>
      <c r="O92" s="49">
        <v>3</v>
      </c>
      <c r="P92" s="49">
        <v>3</v>
      </c>
      <c r="Q92" s="49">
        <v>3</v>
      </c>
      <c r="R92" s="49">
        <v>3</v>
      </c>
      <c r="S92" s="49">
        <v>3</v>
      </c>
      <c r="T92" s="49">
        <v>3</v>
      </c>
      <c r="U92" s="49">
        <v>3</v>
      </c>
      <c r="V92" s="49">
        <v>3</v>
      </c>
      <c r="W92" s="49">
        <v>3</v>
      </c>
      <c r="X92" s="49">
        <v>3</v>
      </c>
      <c r="Y92" s="49">
        <v>3</v>
      </c>
      <c r="Z92" s="49">
        <v>3</v>
      </c>
      <c r="AA92" s="49">
        <v>3</v>
      </c>
      <c r="AB92" s="49">
        <v>3</v>
      </c>
      <c r="AC92" s="49">
        <v>3</v>
      </c>
      <c r="AD92" s="49">
        <v>3</v>
      </c>
      <c r="AE92" s="49">
        <v>3</v>
      </c>
      <c r="AF92" s="49">
        <v>3</v>
      </c>
      <c r="AG92" s="49">
        <v>3</v>
      </c>
    </row>
    <row r="93" spans="1:33" x14ac:dyDescent="0.25">
      <c r="A93" s="29"/>
      <c r="B93" s="29" t="s">
        <v>90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0.1</v>
      </c>
      <c r="I93" s="49">
        <v>0.2</v>
      </c>
      <c r="J93" s="49">
        <v>0.3</v>
      </c>
      <c r="K93" s="49">
        <v>0.4</v>
      </c>
      <c r="L93" s="49">
        <v>1.2</v>
      </c>
      <c r="M93" s="49">
        <v>2</v>
      </c>
      <c r="N93" s="49">
        <v>2</v>
      </c>
      <c r="O93" s="49">
        <v>2</v>
      </c>
      <c r="P93" s="49">
        <v>2</v>
      </c>
      <c r="Q93" s="49">
        <v>2</v>
      </c>
      <c r="R93" s="49">
        <v>2</v>
      </c>
      <c r="S93" s="49">
        <v>2</v>
      </c>
      <c r="T93" s="49">
        <v>2</v>
      </c>
      <c r="U93" s="49">
        <v>2</v>
      </c>
      <c r="V93" s="49">
        <v>2</v>
      </c>
      <c r="W93" s="49">
        <v>2</v>
      </c>
      <c r="X93" s="49">
        <v>2</v>
      </c>
      <c r="Y93" s="49">
        <v>2</v>
      </c>
      <c r="Z93" s="49">
        <v>2</v>
      </c>
      <c r="AA93" s="49">
        <v>2</v>
      </c>
      <c r="AB93" s="49">
        <v>2</v>
      </c>
      <c r="AC93" s="49">
        <v>2</v>
      </c>
      <c r="AD93" s="49">
        <v>2</v>
      </c>
      <c r="AE93" s="49">
        <v>2</v>
      </c>
      <c r="AF93" s="49">
        <v>2</v>
      </c>
      <c r="AG93" s="49">
        <v>2</v>
      </c>
    </row>
    <row r="94" spans="1:33" x14ac:dyDescent="0.25">
      <c r="A94" s="32"/>
      <c r="B94" s="32" t="s">
        <v>81</v>
      </c>
      <c r="C94" s="49">
        <v>69.400000000000006</v>
      </c>
      <c r="D94" s="49">
        <v>70.5</v>
      </c>
      <c r="E94" s="49">
        <v>71.400000000000006</v>
      </c>
      <c r="F94" s="49">
        <v>72.3</v>
      </c>
      <c r="G94" s="49">
        <v>73.5</v>
      </c>
      <c r="H94" s="49">
        <v>73.2</v>
      </c>
      <c r="I94" s="49">
        <v>74.3</v>
      </c>
      <c r="J94" s="49">
        <v>75.099999999999994</v>
      </c>
      <c r="K94" s="49">
        <v>77.3</v>
      </c>
      <c r="L94" s="49">
        <v>78.7</v>
      </c>
      <c r="M94" s="49">
        <v>80</v>
      </c>
      <c r="N94" s="49">
        <v>80</v>
      </c>
      <c r="O94" s="49">
        <v>80</v>
      </c>
      <c r="P94" s="49">
        <v>80</v>
      </c>
      <c r="Q94" s="49">
        <v>80</v>
      </c>
      <c r="R94" s="49">
        <v>80</v>
      </c>
      <c r="S94" s="49">
        <v>80</v>
      </c>
      <c r="T94" s="49">
        <v>80</v>
      </c>
      <c r="U94" s="49">
        <v>80</v>
      </c>
      <c r="V94" s="49">
        <v>80</v>
      </c>
      <c r="W94" s="49">
        <v>80</v>
      </c>
      <c r="X94" s="49">
        <v>80</v>
      </c>
      <c r="Y94" s="49">
        <v>80</v>
      </c>
      <c r="Z94" s="49">
        <v>80</v>
      </c>
      <c r="AA94" s="49">
        <v>80</v>
      </c>
      <c r="AB94" s="49">
        <v>80</v>
      </c>
      <c r="AC94" s="49">
        <v>80</v>
      </c>
      <c r="AD94" s="49">
        <v>80</v>
      </c>
      <c r="AE94" s="49">
        <v>80</v>
      </c>
      <c r="AF94" s="49">
        <v>80</v>
      </c>
      <c r="AG94" s="49">
        <v>80</v>
      </c>
    </row>
    <row r="95" spans="1:33" x14ac:dyDescent="0.25">
      <c r="A95" s="32"/>
      <c r="B95" s="32" t="s">
        <v>91</v>
      </c>
      <c r="C95" s="49">
        <v>8.8000000000000007</v>
      </c>
      <c r="D95" s="49">
        <v>9.3000000000000007</v>
      </c>
      <c r="E95" s="49">
        <v>9.4</v>
      </c>
      <c r="F95" s="49">
        <v>9.6999999999999993</v>
      </c>
      <c r="G95" s="49">
        <v>8.9</v>
      </c>
      <c r="H95" s="49">
        <v>2.8</v>
      </c>
      <c r="I95" s="49">
        <v>3.3</v>
      </c>
      <c r="J95" s="49">
        <v>2.7</v>
      </c>
      <c r="K95" s="49">
        <v>2.5</v>
      </c>
      <c r="L95" s="49">
        <v>2.2999999999999998</v>
      </c>
      <c r="M95" s="49">
        <v>2</v>
      </c>
      <c r="N95" s="49">
        <v>2</v>
      </c>
      <c r="O95" s="49">
        <v>2</v>
      </c>
      <c r="P95" s="49">
        <v>2</v>
      </c>
      <c r="Q95" s="49">
        <v>2</v>
      </c>
      <c r="R95" s="49">
        <v>2</v>
      </c>
      <c r="S95" s="49">
        <v>2</v>
      </c>
      <c r="T95" s="49">
        <v>2</v>
      </c>
      <c r="U95" s="49">
        <v>2</v>
      </c>
      <c r="V95" s="49">
        <v>2</v>
      </c>
      <c r="W95" s="49">
        <v>2</v>
      </c>
      <c r="X95" s="49">
        <v>2</v>
      </c>
      <c r="Y95" s="49">
        <v>2</v>
      </c>
      <c r="Z95" s="49">
        <v>2</v>
      </c>
      <c r="AA95" s="49">
        <v>2</v>
      </c>
      <c r="AB95" s="49">
        <v>2</v>
      </c>
      <c r="AC95" s="49">
        <v>2</v>
      </c>
      <c r="AD95" s="49">
        <v>2</v>
      </c>
      <c r="AE95" s="49">
        <v>2</v>
      </c>
      <c r="AF95" s="49">
        <v>2</v>
      </c>
      <c r="AG95" s="49">
        <v>2</v>
      </c>
    </row>
    <row r="96" spans="1:33" x14ac:dyDescent="0.25">
      <c r="A96" s="29"/>
      <c r="B96" s="29" t="s">
        <v>102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2.2999999999999998</v>
      </c>
      <c r="I96" s="49">
        <v>1.8</v>
      </c>
      <c r="J96" s="49">
        <v>1.3</v>
      </c>
      <c r="K96" s="49">
        <v>1.1000000000000001</v>
      </c>
      <c r="L96" s="49">
        <v>1.6</v>
      </c>
      <c r="M96" s="49">
        <v>2</v>
      </c>
      <c r="N96" s="49">
        <v>2</v>
      </c>
      <c r="O96" s="49">
        <v>2</v>
      </c>
      <c r="P96" s="49">
        <v>2</v>
      </c>
      <c r="Q96" s="49">
        <v>2</v>
      </c>
      <c r="R96" s="49">
        <v>2</v>
      </c>
      <c r="S96" s="49">
        <v>2</v>
      </c>
      <c r="T96" s="49">
        <v>2</v>
      </c>
      <c r="U96" s="49">
        <v>2</v>
      </c>
      <c r="V96" s="49">
        <v>2</v>
      </c>
      <c r="W96" s="49">
        <v>2</v>
      </c>
      <c r="X96" s="49">
        <v>2</v>
      </c>
      <c r="Y96" s="49">
        <v>2</v>
      </c>
      <c r="Z96" s="49">
        <v>2</v>
      </c>
      <c r="AA96" s="49">
        <v>2</v>
      </c>
      <c r="AB96" s="49">
        <v>2</v>
      </c>
      <c r="AC96" s="49">
        <v>2</v>
      </c>
      <c r="AD96" s="49">
        <v>2</v>
      </c>
      <c r="AE96" s="49">
        <v>2</v>
      </c>
      <c r="AF96" s="49">
        <v>2</v>
      </c>
      <c r="AG96" s="49">
        <v>2</v>
      </c>
    </row>
    <row r="97" spans="1:33" x14ac:dyDescent="0.25">
      <c r="A97" s="29"/>
      <c r="B97" s="29" t="s">
        <v>103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2.1</v>
      </c>
      <c r="I97" s="49">
        <v>1.8</v>
      </c>
      <c r="J97" s="49">
        <v>1.8</v>
      </c>
      <c r="K97" s="49">
        <v>1.5</v>
      </c>
      <c r="L97" s="49">
        <v>1.8</v>
      </c>
      <c r="M97" s="49">
        <v>2</v>
      </c>
      <c r="N97" s="49">
        <v>2</v>
      </c>
      <c r="O97" s="49">
        <v>2</v>
      </c>
      <c r="P97" s="49">
        <v>2</v>
      </c>
      <c r="Q97" s="49">
        <v>2</v>
      </c>
      <c r="R97" s="49">
        <v>2</v>
      </c>
      <c r="S97" s="49">
        <v>2</v>
      </c>
      <c r="T97" s="49">
        <v>2</v>
      </c>
      <c r="U97" s="49">
        <v>2</v>
      </c>
      <c r="V97" s="49">
        <v>2</v>
      </c>
      <c r="W97" s="49">
        <v>2</v>
      </c>
      <c r="X97" s="49">
        <v>2</v>
      </c>
      <c r="Y97" s="49">
        <v>2</v>
      </c>
      <c r="Z97" s="49">
        <v>2</v>
      </c>
      <c r="AA97" s="49">
        <v>2</v>
      </c>
      <c r="AB97" s="49">
        <v>2</v>
      </c>
      <c r="AC97" s="49">
        <v>2</v>
      </c>
      <c r="AD97" s="49">
        <v>2</v>
      </c>
      <c r="AE97" s="49">
        <v>2</v>
      </c>
      <c r="AF97" s="49">
        <v>2</v>
      </c>
      <c r="AG97" s="49">
        <v>2</v>
      </c>
    </row>
    <row r="98" spans="1:33" s="50" customFormat="1" x14ac:dyDescent="0.25">
      <c r="A98" s="30"/>
      <c r="B98" s="30" t="s">
        <v>104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2.4</v>
      </c>
      <c r="I98" s="50">
        <v>2.2000000000000002</v>
      </c>
      <c r="J98" s="50">
        <v>2.2999999999999998</v>
      </c>
      <c r="K98" s="50">
        <v>2</v>
      </c>
      <c r="L98" s="50">
        <v>2</v>
      </c>
      <c r="M98" s="50">
        <v>2</v>
      </c>
      <c r="N98" s="50">
        <v>2</v>
      </c>
      <c r="O98" s="50">
        <v>2</v>
      </c>
      <c r="P98" s="50">
        <v>2</v>
      </c>
      <c r="Q98" s="50">
        <v>2</v>
      </c>
      <c r="R98" s="50">
        <v>2</v>
      </c>
      <c r="S98" s="50">
        <v>2</v>
      </c>
      <c r="T98" s="50">
        <v>2</v>
      </c>
      <c r="U98" s="50">
        <v>2</v>
      </c>
      <c r="V98" s="50">
        <v>2</v>
      </c>
      <c r="W98" s="50">
        <v>2</v>
      </c>
      <c r="X98" s="50">
        <v>2</v>
      </c>
      <c r="Y98" s="50">
        <v>2</v>
      </c>
      <c r="Z98" s="50">
        <v>2</v>
      </c>
      <c r="AA98" s="50">
        <v>2</v>
      </c>
      <c r="AB98" s="50">
        <v>2</v>
      </c>
      <c r="AC98" s="50">
        <v>2</v>
      </c>
      <c r="AD98" s="50">
        <v>2</v>
      </c>
      <c r="AE98" s="50">
        <v>2</v>
      </c>
      <c r="AF98" s="50">
        <v>2</v>
      </c>
      <c r="AG98" s="50">
        <v>2</v>
      </c>
    </row>
    <row r="99" spans="1:33" x14ac:dyDescent="0.25">
      <c r="A99" s="29" t="s">
        <v>106</v>
      </c>
      <c r="B99" s="29" t="s">
        <v>84</v>
      </c>
      <c r="C99" s="49">
        <v>14.6</v>
      </c>
      <c r="D99" s="49">
        <v>10.5</v>
      </c>
      <c r="E99" s="49">
        <v>5.4</v>
      </c>
      <c r="F99" s="49">
        <v>3.9</v>
      </c>
      <c r="G99" s="49">
        <v>3.7</v>
      </c>
      <c r="H99" s="49">
        <v>2.8</v>
      </c>
      <c r="I99" s="49">
        <v>2</v>
      </c>
      <c r="J99" s="49">
        <v>1.9</v>
      </c>
      <c r="K99" s="49">
        <v>1.7</v>
      </c>
      <c r="L99" s="49">
        <v>1.9</v>
      </c>
      <c r="M99" s="49">
        <v>2</v>
      </c>
      <c r="N99" s="49">
        <v>2</v>
      </c>
      <c r="O99" s="49">
        <v>2</v>
      </c>
      <c r="P99" s="49">
        <v>2</v>
      </c>
      <c r="Q99" s="49">
        <v>2</v>
      </c>
      <c r="R99" s="49">
        <v>2</v>
      </c>
      <c r="S99" s="49">
        <v>2</v>
      </c>
      <c r="T99" s="49">
        <v>2</v>
      </c>
      <c r="U99" s="49">
        <v>2</v>
      </c>
      <c r="V99" s="49">
        <v>2</v>
      </c>
      <c r="W99" s="49">
        <v>2</v>
      </c>
      <c r="X99" s="49">
        <v>2</v>
      </c>
      <c r="Y99" s="49">
        <v>2</v>
      </c>
      <c r="Z99" s="49">
        <v>2</v>
      </c>
      <c r="AA99" s="49">
        <v>2</v>
      </c>
      <c r="AB99" s="49">
        <v>2</v>
      </c>
      <c r="AC99" s="49">
        <v>2</v>
      </c>
      <c r="AD99" s="49">
        <v>2</v>
      </c>
      <c r="AE99" s="49">
        <v>2</v>
      </c>
      <c r="AF99" s="49">
        <v>2</v>
      </c>
      <c r="AG99" s="49">
        <v>2</v>
      </c>
    </row>
    <row r="100" spans="1:33" x14ac:dyDescent="0.25">
      <c r="A100" s="29"/>
      <c r="B100" s="29" t="s">
        <v>101</v>
      </c>
      <c r="C100" s="49">
        <v>1.6</v>
      </c>
      <c r="D100" s="49">
        <v>2</v>
      </c>
      <c r="E100" s="49">
        <v>3.1</v>
      </c>
      <c r="F100" s="49">
        <v>0.9</v>
      </c>
      <c r="G100" s="49">
        <v>2.2999999999999998</v>
      </c>
      <c r="H100" s="49">
        <v>1.3</v>
      </c>
      <c r="I100" s="49">
        <v>1</v>
      </c>
      <c r="J100" s="49">
        <v>1.2</v>
      </c>
      <c r="K100" s="49">
        <v>1.5</v>
      </c>
      <c r="L100" s="49">
        <v>2.2999999999999998</v>
      </c>
      <c r="M100" s="49">
        <v>3</v>
      </c>
      <c r="N100" s="49">
        <v>3</v>
      </c>
      <c r="O100" s="49">
        <v>3</v>
      </c>
      <c r="P100" s="49">
        <v>3</v>
      </c>
      <c r="Q100" s="49">
        <v>3</v>
      </c>
      <c r="R100" s="49">
        <v>3</v>
      </c>
      <c r="S100" s="49">
        <v>3</v>
      </c>
      <c r="T100" s="49">
        <v>3</v>
      </c>
      <c r="U100" s="49">
        <v>3</v>
      </c>
      <c r="V100" s="49">
        <v>3</v>
      </c>
      <c r="W100" s="49">
        <v>3</v>
      </c>
      <c r="X100" s="49">
        <v>3</v>
      </c>
      <c r="Y100" s="49">
        <v>3</v>
      </c>
      <c r="Z100" s="49">
        <v>3</v>
      </c>
      <c r="AA100" s="49">
        <v>3</v>
      </c>
      <c r="AB100" s="49">
        <v>3</v>
      </c>
      <c r="AC100" s="49">
        <v>3</v>
      </c>
      <c r="AD100" s="49">
        <v>3</v>
      </c>
      <c r="AE100" s="49">
        <v>3</v>
      </c>
      <c r="AF100" s="49">
        <v>3</v>
      </c>
      <c r="AG100" s="49">
        <v>3</v>
      </c>
    </row>
    <row r="101" spans="1:33" x14ac:dyDescent="0.25">
      <c r="A101" s="29"/>
      <c r="B101" s="32" t="s">
        <v>88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49">
        <v>0.4</v>
      </c>
      <c r="J101" s="49">
        <v>0.2</v>
      </c>
      <c r="K101" s="49">
        <v>0.2</v>
      </c>
      <c r="L101" s="49">
        <v>1.6</v>
      </c>
      <c r="M101" s="49">
        <v>3</v>
      </c>
      <c r="N101" s="49">
        <v>3</v>
      </c>
      <c r="O101" s="49">
        <v>3</v>
      </c>
      <c r="P101" s="49">
        <v>3</v>
      </c>
      <c r="Q101" s="49">
        <v>3</v>
      </c>
      <c r="R101" s="49">
        <v>3</v>
      </c>
      <c r="S101" s="49">
        <v>3</v>
      </c>
      <c r="T101" s="49">
        <v>3</v>
      </c>
      <c r="U101" s="49">
        <v>3</v>
      </c>
      <c r="V101" s="49">
        <v>3</v>
      </c>
      <c r="W101" s="49">
        <v>3</v>
      </c>
      <c r="X101" s="49">
        <v>3</v>
      </c>
      <c r="Y101" s="49">
        <v>3</v>
      </c>
      <c r="Z101" s="49">
        <v>3</v>
      </c>
      <c r="AA101" s="49">
        <v>3</v>
      </c>
      <c r="AB101" s="49">
        <v>3</v>
      </c>
      <c r="AC101" s="49">
        <v>3</v>
      </c>
      <c r="AD101" s="49">
        <v>3</v>
      </c>
      <c r="AE101" s="49">
        <v>3</v>
      </c>
      <c r="AF101" s="49">
        <v>3</v>
      </c>
      <c r="AG101" s="49">
        <v>3</v>
      </c>
    </row>
    <row r="102" spans="1:33" x14ac:dyDescent="0.25">
      <c r="A102" s="29"/>
      <c r="B102" s="32" t="s">
        <v>89</v>
      </c>
      <c r="C102" s="49">
        <v>0</v>
      </c>
      <c r="D102" s="49">
        <v>0</v>
      </c>
      <c r="E102" s="49">
        <v>0</v>
      </c>
      <c r="F102" s="49">
        <v>0</v>
      </c>
      <c r="G102" s="49">
        <v>0</v>
      </c>
      <c r="H102" s="49">
        <v>0</v>
      </c>
      <c r="I102" s="49">
        <v>0.5</v>
      </c>
      <c r="J102" s="49">
        <v>0</v>
      </c>
      <c r="K102" s="49">
        <v>0</v>
      </c>
      <c r="L102" s="49">
        <v>1.5</v>
      </c>
      <c r="M102" s="49">
        <v>3</v>
      </c>
      <c r="N102" s="49">
        <v>3</v>
      </c>
      <c r="O102" s="49">
        <v>3</v>
      </c>
      <c r="P102" s="49">
        <v>3</v>
      </c>
      <c r="Q102" s="49">
        <v>3</v>
      </c>
      <c r="R102" s="49">
        <v>3</v>
      </c>
      <c r="S102" s="49">
        <v>3</v>
      </c>
      <c r="T102" s="49">
        <v>3</v>
      </c>
      <c r="U102" s="49">
        <v>3</v>
      </c>
      <c r="V102" s="49">
        <v>3</v>
      </c>
      <c r="W102" s="49">
        <v>3</v>
      </c>
      <c r="X102" s="49">
        <v>3</v>
      </c>
      <c r="Y102" s="49">
        <v>3</v>
      </c>
      <c r="Z102" s="49">
        <v>3</v>
      </c>
      <c r="AA102" s="49">
        <v>3</v>
      </c>
      <c r="AB102" s="49">
        <v>3</v>
      </c>
      <c r="AC102" s="49">
        <v>3</v>
      </c>
      <c r="AD102" s="49">
        <v>3</v>
      </c>
      <c r="AE102" s="49">
        <v>3</v>
      </c>
      <c r="AF102" s="49">
        <v>3</v>
      </c>
      <c r="AG102" s="49">
        <v>3</v>
      </c>
    </row>
    <row r="103" spans="1:33" x14ac:dyDescent="0.25">
      <c r="A103" s="29"/>
      <c r="B103" s="29" t="s">
        <v>81</v>
      </c>
      <c r="C103" s="49">
        <v>80.8</v>
      </c>
      <c r="D103" s="49">
        <v>82.1</v>
      </c>
      <c r="E103" s="49">
        <v>87.7</v>
      </c>
      <c r="F103" s="49">
        <v>91.6</v>
      </c>
      <c r="G103" s="49">
        <v>92.5</v>
      </c>
      <c r="H103" s="49">
        <v>88.2</v>
      </c>
      <c r="I103" s="49">
        <v>94.5</v>
      </c>
      <c r="J103" s="49">
        <v>94.8</v>
      </c>
      <c r="K103" s="49">
        <v>95</v>
      </c>
      <c r="L103" s="49">
        <v>87.5</v>
      </c>
      <c r="M103" s="49">
        <v>80</v>
      </c>
      <c r="N103" s="49">
        <v>80</v>
      </c>
      <c r="O103" s="49">
        <v>80</v>
      </c>
      <c r="P103" s="49">
        <v>80</v>
      </c>
      <c r="Q103" s="49">
        <v>80</v>
      </c>
      <c r="R103" s="49">
        <v>80</v>
      </c>
      <c r="S103" s="49">
        <v>80</v>
      </c>
      <c r="T103" s="49">
        <v>80</v>
      </c>
      <c r="U103" s="49">
        <v>80</v>
      </c>
      <c r="V103" s="49">
        <v>80</v>
      </c>
      <c r="W103" s="49">
        <v>80</v>
      </c>
      <c r="X103" s="49">
        <v>80</v>
      </c>
      <c r="Y103" s="49">
        <v>80</v>
      </c>
      <c r="Z103" s="49">
        <v>80</v>
      </c>
      <c r="AA103" s="49">
        <v>80</v>
      </c>
      <c r="AB103" s="49">
        <v>80</v>
      </c>
      <c r="AC103" s="49">
        <v>80</v>
      </c>
      <c r="AD103" s="49">
        <v>80</v>
      </c>
      <c r="AE103" s="49">
        <v>80</v>
      </c>
      <c r="AF103" s="49">
        <v>80</v>
      </c>
      <c r="AG103" s="49">
        <v>80</v>
      </c>
    </row>
    <row r="104" spans="1:33" x14ac:dyDescent="0.25">
      <c r="A104" s="32"/>
      <c r="B104" s="32" t="s">
        <v>91</v>
      </c>
      <c r="C104" s="49">
        <v>3</v>
      </c>
      <c r="D104" s="49">
        <v>5.4</v>
      </c>
      <c r="E104" s="49">
        <v>3.8</v>
      </c>
      <c r="F104" s="49">
        <v>3.6</v>
      </c>
      <c r="G104" s="49">
        <v>1.5</v>
      </c>
      <c r="H104" s="49">
        <v>0.5</v>
      </c>
      <c r="I104" s="49">
        <v>0.5</v>
      </c>
      <c r="J104" s="49">
        <v>0.2</v>
      </c>
      <c r="K104" s="49">
        <v>0</v>
      </c>
      <c r="L104" s="49">
        <v>1.5</v>
      </c>
      <c r="M104" s="49">
        <v>3</v>
      </c>
      <c r="N104" s="49">
        <v>3</v>
      </c>
      <c r="O104" s="49">
        <v>3</v>
      </c>
      <c r="P104" s="49">
        <v>3</v>
      </c>
      <c r="Q104" s="49">
        <v>3</v>
      </c>
      <c r="R104" s="49">
        <v>3</v>
      </c>
      <c r="S104" s="49">
        <v>3</v>
      </c>
      <c r="T104" s="49">
        <v>3</v>
      </c>
      <c r="U104" s="49">
        <v>3</v>
      </c>
      <c r="V104" s="49">
        <v>3</v>
      </c>
      <c r="W104" s="49">
        <v>3</v>
      </c>
      <c r="X104" s="49">
        <v>3</v>
      </c>
      <c r="Y104" s="49">
        <v>3</v>
      </c>
      <c r="Z104" s="49">
        <v>3</v>
      </c>
      <c r="AA104" s="49">
        <v>3</v>
      </c>
      <c r="AB104" s="49">
        <v>3</v>
      </c>
      <c r="AC104" s="49">
        <v>3</v>
      </c>
      <c r="AD104" s="49">
        <v>3</v>
      </c>
      <c r="AE104" s="49">
        <v>3</v>
      </c>
      <c r="AF104" s="49">
        <v>3</v>
      </c>
      <c r="AG104" s="49">
        <v>3</v>
      </c>
    </row>
    <row r="105" spans="1:33" x14ac:dyDescent="0.25">
      <c r="A105" s="29"/>
      <c r="B105" s="29" t="s">
        <v>102</v>
      </c>
      <c r="C105" s="49">
        <v>0</v>
      </c>
      <c r="D105" s="49">
        <v>0</v>
      </c>
      <c r="E105" s="49">
        <v>0</v>
      </c>
      <c r="F105" s="49">
        <v>0</v>
      </c>
      <c r="G105" s="49">
        <v>0</v>
      </c>
      <c r="H105" s="49">
        <v>0.5</v>
      </c>
      <c r="I105" s="49">
        <v>0.3</v>
      </c>
      <c r="J105" s="49">
        <v>0.3</v>
      </c>
      <c r="K105" s="49">
        <v>0.4</v>
      </c>
      <c r="L105" s="49">
        <v>1.2</v>
      </c>
      <c r="M105" s="49">
        <v>2</v>
      </c>
      <c r="N105" s="49">
        <v>2</v>
      </c>
      <c r="O105" s="49">
        <v>2</v>
      </c>
      <c r="P105" s="49">
        <v>2</v>
      </c>
      <c r="Q105" s="49">
        <v>2</v>
      </c>
      <c r="R105" s="49">
        <v>2</v>
      </c>
      <c r="S105" s="49">
        <v>2</v>
      </c>
      <c r="T105" s="49">
        <v>2</v>
      </c>
      <c r="U105" s="49">
        <v>2</v>
      </c>
      <c r="V105" s="49">
        <v>2</v>
      </c>
      <c r="W105" s="49">
        <v>2</v>
      </c>
      <c r="X105" s="49">
        <v>2</v>
      </c>
      <c r="Y105" s="49">
        <v>2</v>
      </c>
      <c r="Z105" s="49">
        <v>2</v>
      </c>
      <c r="AA105" s="49">
        <v>2</v>
      </c>
      <c r="AB105" s="49">
        <v>2</v>
      </c>
      <c r="AC105" s="49">
        <v>2</v>
      </c>
      <c r="AD105" s="49">
        <v>2</v>
      </c>
      <c r="AE105" s="49">
        <v>2</v>
      </c>
      <c r="AF105" s="49">
        <v>2</v>
      </c>
      <c r="AG105" s="49">
        <v>2</v>
      </c>
    </row>
    <row r="106" spans="1:33" x14ac:dyDescent="0.25">
      <c r="A106" s="29"/>
      <c r="B106" s="29" t="s">
        <v>103</v>
      </c>
      <c r="C106" s="49">
        <v>0</v>
      </c>
      <c r="D106" s="49">
        <v>0</v>
      </c>
      <c r="E106" s="49">
        <v>0</v>
      </c>
      <c r="F106" s="49">
        <v>0</v>
      </c>
      <c r="G106" s="49">
        <v>0</v>
      </c>
      <c r="H106" s="49">
        <v>6.5</v>
      </c>
      <c r="I106" s="49">
        <v>0.4</v>
      </c>
      <c r="J106" s="49">
        <v>0.7</v>
      </c>
      <c r="K106" s="49">
        <v>0.6</v>
      </c>
      <c r="L106" s="49">
        <v>1.3</v>
      </c>
      <c r="M106" s="49">
        <v>2</v>
      </c>
      <c r="N106" s="49">
        <v>2</v>
      </c>
      <c r="O106" s="49">
        <v>2</v>
      </c>
      <c r="P106" s="49">
        <v>2</v>
      </c>
      <c r="Q106" s="49">
        <v>2</v>
      </c>
      <c r="R106" s="49">
        <v>2</v>
      </c>
      <c r="S106" s="49">
        <v>2</v>
      </c>
      <c r="T106" s="49">
        <v>2</v>
      </c>
      <c r="U106" s="49">
        <v>2</v>
      </c>
      <c r="V106" s="49">
        <v>2</v>
      </c>
      <c r="W106" s="49">
        <v>2</v>
      </c>
      <c r="X106" s="49">
        <v>2</v>
      </c>
      <c r="Y106" s="49">
        <v>2</v>
      </c>
      <c r="Z106" s="49">
        <v>2</v>
      </c>
      <c r="AA106" s="49">
        <v>2</v>
      </c>
      <c r="AB106" s="49">
        <v>2</v>
      </c>
      <c r="AC106" s="49">
        <v>2</v>
      </c>
      <c r="AD106" s="49">
        <v>2</v>
      </c>
      <c r="AE106" s="49">
        <v>2</v>
      </c>
      <c r="AF106" s="49">
        <v>2</v>
      </c>
      <c r="AG106" s="49">
        <v>2</v>
      </c>
    </row>
    <row r="107" spans="1:33" s="50" customFormat="1" x14ac:dyDescent="0.25">
      <c r="A107" s="30"/>
      <c r="B107" s="30" t="s">
        <v>104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0.2</v>
      </c>
      <c r="I107" s="50">
        <v>0.4</v>
      </c>
      <c r="J107" s="50">
        <v>0.7</v>
      </c>
      <c r="K107" s="50">
        <v>0.6</v>
      </c>
      <c r="L107" s="50">
        <v>1.3</v>
      </c>
      <c r="M107" s="50">
        <v>2</v>
      </c>
      <c r="N107" s="50">
        <v>2</v>
      </c>
      <c r="O107" s="50">
        <v>2</v>
      </c>
      <c r="P107" s="50">
        <v>2</v>
      </c>
      <c r="Q107" s="50">
        <v>2</v>
      </c>
      <c r="R107" s="50">
        <v>2</v>
      </c>
      <c r="S107" s="50">
        <v>2</v>
      </c>
      <c r="T107" s="50">
        <v>2</v>
      </c>
      <c r="U107" s="50">
        <v>2</v>
      </c>
      <c r="V107" s="50">
        <v>2</v>
      </c>
      <c r="W107" s="50">
        <v>2</v>
      </c>
      <c r="X107" s="50">
        <v>2</v>
      </c>
      <c r="Y107" s="50">
        <v>2</v>
      </c>
      <c r="Z107" s="50">
        <v>2</v>
      </c>
      <c r="AA107" s="50">
        <v>2</v>
      </c>
      <c r="AB107" s="50">
        <v>2</v>
      </c>
      <c r="AC107" s="50">
        <v>2</v>
      </c>
      <c r="AD107" s="50">
        <v>2</v>
      </c>
      <c r="AE107" s="50">
        <v>2</v>
      </c>
      <c r="AF107" s="50">
        <v>2</v>
      </c>
      <c r="AG107" s="50">
        <v>2</v>
      </c>
    </row>
    <row r="108" spans="1:33" x14ac:dyDescent="0.25">
      <c r="A108" s="33" t="s">
        <v>108</v>
      </c>
      <c r="B108" s="33" t="s">
        <v>109</v>
      </c>
      <c r="C108" s="49">
        <v>0.9</v>
      </c>
      <c r="D108" s="49">
        <v>1.3</v>
      </c>
      <c r="E108" s="49">
        <v>1.2</v>
      </c>
      <c r="F108" s="49">
        <v>1</v>
      </c>
      <c r="G108" s="49">
        <v>1</v>
      </c>
      <c r="H108" s="49">
        <v>0.8</v>
      </c>
      <c r="I108" s="49">
        <v>0.8</v>
      </c>
      <c r="J108" s="49">
        <v>0.9</v>
      </c>
      <c r="K108" s="49">
        <v>0.7</v>
      </c>
      <c r="L108" s="49">
        <v>0.9</v>
      </c>
      <c r="M108" s="49">
        <v>1</v>
      </c>
      <c r="N108" s="49">
        <v>0.9</v>
      </c>
      <c r="O108" s="49">
        <v>0.8</v>
      </c>
      <c r="P108" s="49">
        <v>0.7</v>
      </c>
      <c r="Q108" s="49">
        <v>0.6</v>
      </c>
      <c r="R108" s="49">
        <v>0.5</v>
      </c>
      <c r="S108" s="49">
        <v>0.4</v>
      </c>
      <c r="T108" s="49">
        <v>0.3</v>
      </c>
      <c r="U108" s="49">
        <v>0.2</v>
      </c>
      <c r="V108" s="49">
        <v>0.1</v>
      </c>
      <c r="W108" s="49">
        <v>0</v>
      </c>
      <c r="X108" s="49">
        <v>0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  <c r="AD108" s="49">
        <v>0</v>
      </c>
      <c r="AE108" s="49">
        <v>0</v>
      </c>
      <c r="AF108" s="49">
        <v>0</v>
      </c>
      <c r="AG108" s="49">
        <v>0</v>
      </c>
    </row>
    <row r="109" spans="1:33" x14ac:dyDescent="0.25">
      <c r="A109" s="33"/>
      <c r="B109" s="33" t="s">
        <v>110</v>
      </c>
      <c r="C109" s="49">
        <v>8.6</v>
      </c>
      <c r="D109" s="49">
        <v>8.6</v>
      </c>
      <c r="E109" s="49">
        <v>8.1999999999999993</v>
      </c>
      <c r="F109" s="49">
        <v>8.1999999999999993</v>
      </c>
      <c r="G109" s="49">
        <v>7.8</v>
      </c>
      <c r="H109" s="49">
        <v>7.5</v>
      </c>
      <c r="I109" s="49">
        <v>7.3</v>
      </c>
      <c r="J109" s="49">
        <v>7.3</v>
      </c>
      <c r="K109" s="49">
        <v>6.8</v>
      </c>
      <c r="L109" s="49">
        <v>5.9</v>
      </c>
      <c r="M109" s="49">
        <v>5</v>
      </c>
      <c r="N109" s="49">
        <v>4.8</v>
      </c>
      <c r="O109" s="49">
        <v>4.5999999999999996</v>
      </c>
      <c r="P109" s="49">
        <v>4.4000000000000004</v>
      </c>
      <c r="Q109" s="49">
        <v>4.2</v>
      </c>
      <c r="R109" s="49">
        <v>4</v>
      </c>
      <c r="S109" s="49">
        <v>3.8</v>
      </c>
      <c r="T109" s="49">
        <v>3.6</v>
      </c>
      <c r="U109" s="49">
        <v>3.4</v>
      </c>
      <c r="V109" s="49">
        <v>3.2</v>
      </c>
      <c r="W109" s="49">
        <v>3</v>
      </c>
      <c r="X109" s="49">
        <v>3</v>
      </c>
      <c r="Y109" s="49">
        <v>3</v>
      </c>
      <c r="Z109" s="49">
        <v>3</v>
      </c>
      <c r="AA109" s="49">
        <v>3</v>
      </c>
      <c r="AB109" s="49">
        <v>3</v>
      </c>
      <c r="AC109" s="49">
        <v>3</v>
      </c>
      <c r="AD109" s="49">
        <v>3</v>
      </c>
      <c r="AE109" s="49">
        <v>3</v>
      </c>
      <c r="AF109" s="49">
        <v>3</v>
      </c>
      <c r="AG109" s="49">
        <v>3</v>
      </c>
    </row>
    <row r="110" spans="1:33" x14ac:dyDescent="0.25">
      <c r="A110" s="33"/>
      <c r="B110" s="33" t="s">
        <v>111</v>
      </c>
      <c r="C110" s="49">
        <v>2.5</v>
      </c>
      <c r="D110" s="49">
        <v>2</v>
      </c>
      <c r="E110" s="49">
        <v>1.9</v>
      </c>
      <c r="F110" s="49">
        <v>2.2000000000000002</v>
      </c>
      <c r="G110" s="49">
        <v>1.9</v>
      </c>
      <c r="H110" s="49">
        <v>1.9</v>
      </c>
      <c r="I110" s="49">
        <v>1.9</v>
      </c>
      <c r="J110" s="49">
        <v>1.8</v>
      </c>
      <c r="K110" s="49">
        <v>2.5</v>
      </c>
      <c r="L110" s="49">
        <v>1.8</v>
      </c>
      <c r="M110" s="49">
        <v>1</v>
      </c>
      <c r="N110" s="49">
        <v>0.9</v>
      </c>
      <c r="O110" s="49">
        <v>0.8</v>
      </c>
      <c r="P110" s="49">
        <v>0.7</v>
      </c>
      <c r="Q110" s="49">
        <v>0.6</v>
      </c>
      <c r="R110" s="49">
        <v>0.5</v>
      </c>
      <c r="S110" s="49">
        <v>0.4</v>
      </c>
      <c r="T110" s="49">
        <v>0.3</v>
      </c>
      <c r="U110" s="49">
        <v>0.2</v>
      </c>
      <c r="V110" s="49">
        <v>0.1</v>
      </c>
      <c r="W110" s="49">
        <v>0</v>
      </c>
      <c r="X110" s="49">
        <v>0</v>
      </c>
      <c r="Y110" s="49">
        <v>0</v>
      </c>
      <c r="Z110" s="49">
        <v>0</v>
      </c>
      <c r="AA110" s="49">
        <v>0</v>
      </c>
      <c r="AB110" s="49">
        <v>0</v>
      </c>
      <c r="AC110" s="49">
        <v>0</v>
      </c>
      <c r="AD110" s="49">
        <v>0</v>
      </c>
      <c r="AE110" s="49">
        <v>0</v>
      </c>
      <c r="AF110" s="49">
        <v>0</v>
      </c>
      <c r="AG110" s="49">
        <v>0</v>
      </c>
    </row>
    <row r="111" spans="1:33" x14ac:dyDescent="0.25">
      <c r="A111" s="33"/>
      <c r="B111" s="33" t="s">
        <v>112</v>
      </c>
      <c r="C111" s="49">
        <v>69</v>
      </c>
      <c r="D111" s="49">
        <v>67.5</v>
      </c>
      <c r="E111" s="49">
        <v>65.8</v>
      </c>
      <c r="F111" s="49">
        <v>62.6</v>
      </c>
      <c r="G111" s="49">
        <v>59.7</v>
      </c>
      <c r="H111" s="49">
        <v>58</v>
      </c>
      <c r="I111" s="49">
        <v>55.3</v>
      </c>
      <c r="J111" s="49">
        <v>59.5</v>
      </c>
      <c r="K111" s="49">
        <v>57.9</v>
      </c>
      <c r="L111" s="49">
        <v>44</v>
      </c>
      <c r="M111" s="49">
        <v>30</v>
      </c>
      <c r="N111" s="49">
        <v>29.1</v>
      </c>
      <c r="O111" s="49">
        <v>28.2</v>
      </c>
      <c r="P111" s="49">
        <v>27.3</v>
      </c>
      <c r="Q111" s="49">
        <v>26.4</v>
      </c>
      <c r="R111" s="49">
        <v>25.5</v>
      </c>
      <c r="S111" s="49">
        <v>24.6</v>
      </c>
      <c r="T111" s="49">
        <v>23.7</v>
      </c>
      <c r="U111" s="49">
        <v>22.8</v>
      </c>
      <c r="V111" s="49">
        <v>21.9</v>
      </c>
      <c r="W111" s="49">
        <v>21</v>
      </c>
      <c r="X111" s="49">
        <v>21</v>
      </c>
      <c r="Y111" s="49">
        <v>21</v>
      </c>
      <c r="Z111" s="49">
        <v>21</v>
      </c>
      <c r="AA111" s="49">
        <v>21</v>
      </c>
      <c r="AB111" s="49">
        <v>21</v>
      </c>
      <c r="AC111" s="49">
        <v>21</v>
      </c>
      <c r="AD111" s="49">
        <v>21</v>
      </c>
      <c r="AE111" s="49">
        <v>21</v>
      </c>
      <c r="AF111" s="49">
        <v>21</v>
      </c>
      <c r="AG111" s="49">
        <v>21</v>
      </c>
    </row>
    <row r="112" spans="1:33" x14ac:dyDescent="0.25">
      <c r="A112" s="33"/>
      <c r="B112" s="33" t="s">
        <v>113</v>
      </c>
      <c r="C112" s="49">
        <v>10</v>
      </c>
      <c r="D112" s="49">
        <v>9.6999999999999993</v>
      </c>
      <c r="E112" s="49">
        <v>9.1</v>
      </c>
      <c r="F112" s="49">
        <v>9.6</v>
      </c>
      <c r="G112" s="49">
        <v>8.1</v>
      </c>
      <c r="H112" s="49">
        <v>8</v>
      </c>
      <c r="I112" s="49">
        <v>7.4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  <c r="U112" s="49">
        <v>0</v>
      </c>
      <c r="V112" s="49">
        <v>0</v>
      </c>
      <c r="W112" s="49">
        <v>0</v>
      </c>
      <c r="X112" s="49">
        <v>0</v>
      </c>
      <c r="Y112" s="49">
        <v>0</v>
      </c>
      <c r="Z112" s="49">
        <v>0</v>
      </c>
      <c r="AA112" s="49">
        <v>0</v>
      </c>
      <c r="AB112" s="49">
        <v>0</v>
      </c>
      <c r="AC112" s="49">
        <v>0</v>
      </c>
      <c r="AD112" s="49">
        <v>0</v>
      </c>
      <c r="AE112" s="49">
        <v>0</v>
      </c>
      <c r="AF112" s="49">
        <v>0</v>
      </c>
      <c r="AG112" s="49">
        <v>0</v>
      </c>
    </row>
    <row r="113" spans="1:33" x14ac:dyDescent="0.25">
      <c r="A113" s="33"/>
      <c r="B113" s="33" t="s">
        <v>114</v>
      </c>
      <c r="C113" s="49">
        <v>1</v>
      </c>
      <c r="D113" s="49">
        <v>0.2</v>
      </c>
      <c r="E113" s="49">
        <v>0.2</v>
      </c>
      <c r="F113" s="49">
        <v>0.2</v>
      </c>
      <c r="G113" s="49">
        <v>0.2</v>
      </c>
      <c r="H113" s="49">
        <v>0.2</v>
      </c>
      <c r="I113" s="49">
        <v>0.1</v>
      </c>
      <c r="J113" s="49">
        <v>0.2</v>
      </c>
      <c r="K113" s="49">
        <v>0.3</v>
      </c>
      <c r="L113" s="49">
        <v>0.2</v>
      </c>
      <c r="M113" s="49">
        <v>0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9">
        <v>0</v>
      </c>
      <c r="T113" s="49">
        <v>0</v>
      </c>
      <c r="U113" s="49">
        <v>0</v>
      </c>
      <c r="V113" s="49">
        <v>0</v>
      </c>
      <c r="W113" s="49">
        <v>0</v>
      </c>
      <c r="X113" s="49">
        <v>0</v>
      </c>
      <c r="Y113" s="49">
        <v>0</v>
      </c>
      <c r="Z113" s="49">
        <v>0</v>
      </c>
      <c r="AA113" s="49">
        <v>0</v>
      </c>
      <c r="AB113" s="49">
        <v>0</v>
      </c>
      <c r="AC113" s="49">
        <v>0</v>
      </c>
      <c r="AD113" s="49">
        <v>0</v>
      </c>
      <c r="AE113" s="49">
        <v>0</v>
      </c>
      <c r="AF113" s="49">
        <v>0</v>
      </c>
      <c r="AG113" s="49">
        <v>0</v>
      </c>
    </row>
    <row r="114" spans="1:33" s="50" customFormat="1" x14ac:dyDescent="0.25">
      <c r="A114" s="34"/>
      <c r="B114" s="34" t="s">
        <v>115</v>
      </c>
      <c r="C114" s="50">
        <v>8</v>
      </c>
      <c r="D114" s="50">
        <v>10.7</v>
      </c>
      <c r="E114" s="50">
        <v>13.6</v>
      </c>
      <c r="F114" s="50">
        <v>16.2</v>
      </c>
      <c r="G114" s="50">
        <v>21.3</v>
      </c>
      <c r="H114" s="50">
        <v>23.6</v>
      </c>
      <c r="I114" s="50">
        <v>27.2</v>
      </c>
      <c r="J114" s="50">
        <v>30.3</v>
      </c>
      <c r="K114" s="50">
        <v>31.8</v>
      </c>
      <c r="L114" s="50">
        <v>47.4</v>
      </c>
      <c r="M114" s="50">
        <v>63</v>
      </c>
      <c r="N114" s="50">
        <v>64.3</v>
      </c>
      <c r="O114" s="50">
        <v>65.599999999999994</v>
      </c>
      <c r="P114" s="50">
        <v>66.900000000000006</v>
      </c>
      <c r="Q114" s="50">
        <v>68.2</v>
      </c>
      <c r="R114" s="50">
        <v>69.5</v>
      </c>
      <c r="S114" s="50">
        <v>70.8</v>
      </c>
      <c r="T114" s="50">
        <v>72.099999999999994</v>
      </c>
      <c r="U114" s="50">
        <v>73.400000000000006</v>
      </c>
      <c r="V114" s="50">
        <v>74.7</v>
      </c>
      <c r="W114" s="50">
        <v>76</v>
      </c>
      <c r="X114" s="50">
        <v>76</v>
      </c>
      <c r="Y114" s="50">
        <v>76</v>
      </c>
      <c r="Z114" s="50">
        <v>76</v>
      </c>
      <c r="AA114" s="50">
        <v>76</v>
      </c>
      <c r="AB114" s="50">
        <v>76</v>
      </c>
      <c r="AC114" s="50">
        <v>76</v>
      </c>
      <c r="AD114" s="50">
        <v>76</v>
      </c>
      <c r="AE114" s="50">
        <v>76</v>
      </c>
      <c r="AF114" s="50">
        <v>76</v>
      </c>
      <c r="AG114" s="50">
        <v>76</v>
      </c>
    </row>
    <row r="115" spans="1:33" x14ac:dyDescent="0.25">
      <c r="A115" s="33" t="s">
        <v>148</v>
      </c>
      <c r="B115" s="33" t="s">
        <v>116</v>
      </c>
      <c r="C115" s="49">
        <v>79.599999999999994</v>
      </c>
      <c r="D115" s="49">
        <v>80</v>
      </c>
      <c r="E115" s="49">
        <v>80.900000000000006</v>
      </c>
      <c r="F115" s="49">
        <v>80.099999999999994</v>
      </c>
      <c r="G115" s="49">
        <v>81.3</v>
      </c>
      <c r="H115" s="49">
        <v>81.3</v>
      </c>
      <c r="I115" s="49">
        <v>81.7</v>
      </c>
      <c r="J115" s="49">
        <v>82.2</v>
      </c>
      <c r="K115" s="49">
        <v>83.2</v>
      </c>
      <c r="L115" s="49">
        <v>78.900000000000006</v>
      </c>
      <c r="M115" s="49">
        <v>74.5</v>
      </c>
      <c r="N115" s="49">
        <v>72</v>
      </c>
      <c r="O115" s="49">
        <v>69.5</v>
      </c>
      <c r="P115" s="49">
        <v>67</v>
      </c>
      <c r="Q115" s="49">
        <v>64.5</v>
      </c>
      <c r="R115" s="49">
        <v>62</v>
      </c>
      <c r="S115" s="49">
        <v>59.5</v>
      </c>
      <c r="T115" s="49">
        <v>57</v>
      </c>
      <c r="U115" s="49">
        <v>54.5</v>
      </c>
      <c r="V115" s="49">
        <v>52</v>
      </c>
      <c r="W115" s="49">
        <v>49.5</v>
      </c>
      <c r="X115" s="49">
        <v>49.5</v>
      </c>
      <c r="Y115" s="49">
        <v>49.5</v>
      </c>
      <c r="Z115" s="49">
        <v>49.5</v>
      </c>
      <c r="AA115" s="49">
        <v>49.5</v>
      </c>
      <c r="AB115" s="49">
        <v>49.5</v>
      </c>
      <c r="AC115" s="49">
        <v>49.5</v>
      </c>
      <c r="AD115" s="49">
        <v>49.5</v>
      </c>
      <c r="AE115" s="49">
        <v>49.5</v>
      </c>
      <c r="AF115" s="49">
        <v>49.5</v>
      </c>
      <c r="AG115" s="49">
        <v>49.5</v>
      </c>
    </row>
    <row r="116" spans="1:33" x14ac:dyDescent="0.25">
      <c r="A116" s="33"/>
      <c r="B116" s="33" t="s">
        <v>117</v>
      </c>
      <c r="C116" s="49">
        <v>20.399999999999999</v>
      </c>
      <c r="D116" s="49">
        <v>20</v>
      </c>
      <c r="E116" s="49">
        <v>19.100000000000001</v>
      </c>
      <c r="F116" s="49">
        <v>19.899999999999999</v>
      </c>
      <c r="G116" s="49">
        <v>18.7</v>
      </c>
      <c r="H116" s="49">
        <v>18.7</v>
      </c>
      <c r="I116" s="49">
        <v>18.3</v>
      </c>
      <c r="J116" s="49">
        <v>17.8</v>
      </c>
      <c r="K116" s="49">
        <v>16.8</v>
      </c>
      <c r="L116" s="49">
        <v>18.399999999999999</v>
      </c>
      <c r="M116" s="49">
        <v>20</v>
      </c>
      <c r="N116" s="49">
        <v>19.3</v>
      </c>
      <c r="O116" s="49">
        <v>18.600000000000001</v>
      </c>
      <c r="P116" s="49">
        <v>17.899999999999999</v>
      </c>
      <c r="Q116" s="49">
        <v>17.2</v>
      </c>
      <c r="R116" s="49">
        <v>16.5</v>
      </c>
      <c r="S116" s="49">
        <v>15.8</v>
      </c>
      <c r="T116" s="49">
        <v>15.1</v>
      </c>
      <c r="U116" s="49">
        <v>14.4</v>
      </c>
      <c r="V116" s="49">
        <v>13.7</v>
      </c>
      <c r="W116" s="49">
        <v>13</v>
      </c>
      <c r="X116" s="49">
        <v>13</v>
      </c>
      <c r="Y116" s="49">
        <v>13</v>
      </c>
      <c r="Z116" s="49">
        <v>13</v>
      </c>
      <c r="AA116" s="49">
        <v>13</v>
      </c>
      <c r="AB116" s="49">
        <v>13</v>
      </c>
      <c r="AC116" s="49">
        <v>13</v>
      </c>
      <c r="AD116" s="49">
        <v>13</v>
      </c>
      <c r="AE116" s="49">
        <v>13</v>
      </c>
      <c r="AF116" s="49">
        <v>13</v>
      </c>
      <c r="AG116" s="49">
        <v>13</v>
      </c>
    </row>
    <row r="117" spans="1:33" x14ac:dyDescent="0.25">
      <c r="A117" s="33"/>
      <c r="B117" s="33" t="s">
        <v>118</v>
      </c>
      <c r="C117" s="49">
        <v>0</v>
      </c>
      <c r="D117" s="49">
        <v>0</v>
      </c>
      <c r="E117" s="49">
        <v>0</v>
      </c>
      <c r="F117" s="49">
        <v>0</v>
      </c>
      <c r="G117" s="49">
        <v>0</v>
      </c>
      <c r="H117" s="49">
        <v>0</v>
      </c>
      <c r="I117" s="49">
        <v>0</v>
      </c>
      <c r="J117" s="49">
        <v>0</v>
      </c>
      <c r="K117" s="49">
        <v>0</v>
      </c>
      <c r="L117" s="49">
        <v>1.3</v>
      </c>
      <c r="M117" s="49">
        <v>2.5</v>
      </c>
      <c r="N117" s="49">
        <v>3.9</v>
      </c>
      <c r="O117" s="49">
        <v>5.3</v>
      </c>
      <c r="P117" s="49">
        <v>6.7</v>
      </c>
      <c r="Q117" s="49">
        <v>8.1</v>
      </c>
      <c r="R117" s="49">
        <v>9.5</v>
      </c>
      <c r="S117" s="49">
        <v>10.9</v>
      </c>
      <c r="T117" s="49">
        <v>12.3</v>
      </c>
      <c r="U117" s="49">
        <v>13.7</v>
      </c>
      <c r="V117" s="49">
        <v>15.1</v>
      </c>
      <c r="W117" s="49">
        <v>16.5</v>
      </c>
      <c r="X117" s="49">
        <v>16.5</v>
      </c>
      <c r="Y117" s="49">
        <v>16.5</v>
      </c>
      <c r="Z117" s="49">
        <v>16.5</v>
      </c>
      <c r="AA117" s="49">
        <v>16.5</v>
      </c>
      <c r="AB117" s="49">
        <v>16.5</v>
      </c>
      <c r="AC117" s="49">
        <v>16.5</v>
      </c>
      <c r="AD117" s="49">
        <v>16.5</v>
      </c>
      <c r="AE117" s="49">
        <v>16.5</v>
      </c>
      <c r="AF117" s="49">
        <v>16.5</v>
      </c>
      <c r="AG117" s="49">
        <v>16.5</v>
      </c>
    </row>
    <row r="118" spans="1:33" s="50" customFormat="1" x14ac:dyDescent="0.25">
      <c r="A118" s="34"/>
      <c r="B118" s="34" t="s">
        <v>119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1.5</v>
      </c>
      <c r="M118" s="50">
        <v>3</v>
      </c>
      <c r="N118" s="50">
        <v>4.8</v>
      </c>
      <c r="O118" s="50">
        <v>6.6</v>
      </c>
      <c r="P118" s="50">
        <v>8.4</v>
      </c>
      <c r="Q118" s="50">
        <v>10.199999999999999</v>
      </c>
      <c r="R118" s="50">
        <v>12</v>
      </c>
      <c r="S118" s="50">
        <v>13.8</v>
      </c>
      <c r="T118" s="50">
        <v>15.6</v>
      </c>
      <c r="U118" s="50">
        <v>17.399999999999999</v>
      </c>
      <c r="V118" s="50">
        <v>19.2</v>
      </c>
      <c r="W118" s="50">
        <v>21</v>
      </c>
      <c r="X118" s="50">
        <v>21</v>
      </c>
      <c r="Y118" s="50">
        <v>21</v>
      </c>
      <c r="Z118" s="50">
        <v>21</v>
      </c>
      <c r="AA118" s="50">
        <v>21</v>
      </c>
      <c r="AB118" s="50">
        <v>21</v>
      </c>
      <c r="AC118" s="50">
        <v>21</v>
      </c>
      <c r="AD118" s="50">
        <v>21</v>
      </c>
      <c r="AE118" s="50">
        <v>21</v>
      </c>
      <c r="AF118" s="50">
        <v>21</v>
      </c>
      <c r="AG118" s="50">
        <v>21</v>
      </c>
    </row>
    <row r="119" spans="1:33" x14ac:dyDescent="0.25">
      <c r="A119" s="29" t="s">
        <v>120</v>
      </c>
      <c r="B119" s="29" t="s">
        <v>121</v>
      </c>
      <c r="C119" s="49">
        <v>22</v>
      </c>
      <c r="D119" s="49">
        <v>20.2</v>
      </c>
      <c r="E119" s="49">
        <v>18.7</v>
      </c>
      <c r="F119" s="49">
        <v>16.5</v>
      </c>
      <c r="G119" s="49">
        <v>14.8</v>
      </c>
      <c r="H119" s="49">
        <v>13.4</v>
      </c>
      <c r="I119" s="49">
        <v>0</v>
      </c>
      <c r="J119" s="49">
        <v>0</v>
      </c>
      <c r="K119" s="49">
        <v>0</v>
      </c>
      <c r="L119" s="49">
        <v>0</v>
      </c>
      <c r="M119" s="49">
        <v>0</v>
      </c>
      <c r="N119" s="49">
        <v>0</v>
      </c>
      <c r="O119" s="49">
        <v>0</v>
      </c>
      <c r="P119" s="49">
        <v>0</v>
      </c>
      <c r="Q119" s="49">
        <v>0</v>
      </c>
      <c r="R119" s="49">
        <v>0</v>
      </c>
      <c r="S119" s="49">
        <v>0</v>
      </c>
      <c r="T119" s="49">
        <v>0</v>
      </c>
      <c r="U119" s="49">
        <v>0</v>
      </c>
      <c r="V119" s="49">
        <v>0</v>
      </c>
      <c r="W119" s="49">
        <v>0</v>
      </c>
      <c r="X119" s="49">
        <v>0</v>
      </c>
      <c r="Y119" s="49">
        <v>0</v>
      </c>
      <c r="Z119" s="49">
        <v>0</v>
      </c>
      <c r="AA119" s="49">
        <v>0</v>
      </c>
      <c r="AB119" s="49">
        <v>0</v>
      </c>
      <c r="AC119" s="49">
        <v>0</v>
      </c>
      <c r="AD119" s="49">
        <v>0</v>
      </c>
      <c r="AE119" s="49">
        <v>0</v>
      </c>
      <c r="AF119" s="49">
        <v>0</v>
      </c>
      <c r="AG119" s="49">
        <v>0</v>
      </c>
    </row>
    <row r="120" spans="1:33" x14ac:dyDescent="0.25">
      <c r="A120" s="29"/>
      <c r="B120" s="29" t="s">
        <v>122</v>
      </c>
      <c r="C120" s="49">
        <v>67.8</v>
      </c>
      <c r="D120" s="49">
        <v>69.8</v>
      </c>
      <c r="E120" s="49">
        <v>71.599999999999994</v>
      </c>
      <c r="F120" s="49">
        <v>74.400000000000006</v>
      </c>
      <c r="G120" s="49">
        <v>74.3</v>
      </c>
      <c r="H120" s="49">
        <v>75.400000000000006</v>
      </c>
      <c r="I120" s="49">
        <v>76.900000000000006</v>
      </c>
      <c r="J120" s="49">
        <v>78.8</v>
      </c>
      <c r="K120" s="49">
        <v>78.599999999999994</v>
      </c>
      <c r="L120" s="49">
        <v>78.8</v>
      </c>
      <c r="M120" s="49">
        <v>79</v>
      </c>
      <c r="N120" s="49">
        <v>80</v>
      </c>
      <c r="O120" s="49">
        <v>81</v>
      </c>
      <c r="P120" s="49">
        <v>82</v>
      </c>
      <c r="Q120" s="49">
        <v>83</v>
      </c>
      <c r="R120" s="49">
        <v>84</v>
      </c>
      <c r="S120" s="49">
        <v>85</v>
      </c>
      <c r="T120" s="49">
        <v>86</v>
      </c>
      <c r="U120" s="49">
        <v>87</v>
      </c>
      <c r="V120" s="49">
        <v>88</v>
      </c>
      <c r="W120" s="49">
        <v>89</v>
      </c>
      <c r="X120" s="49">
        <v>89</v>
      </c>
      <c r="Y120" s="49">
        <v>89</v>
      </c>
      <c r="Z120" s="49">
        <v>89</v>
      </c>
      <c r="AA120" s="49">
        <v>89</v>
      </c>
      <c r="AB120" s="49">
        <v>89</v>
      </c>
      <c r="AC120" s="49">
        <v>89</v>
      </c>
      <c r="AD120" s="49">
        <v>89</v>
      </c>
      <c r="AE120" s="49">
        <v>89</v>
      </c>
      <c r="AF120" s="49">
        <v>89</v>
      </c>
      <c r="AG120" s="49">
        <v>89</v>
      </c>
    </row>
    <row r="121" spans="1:33" x14ac:dyDescent="0.25">
      <c r="A121" s="29"/>
      <c r="B121" s="29" t="s">
        <v>123</v>
      </c>
      <c r="C121" s="49">
        <v>0.6</v>
      </c>
      <c r="D121" s="49">
        <v>0.5</v>
      </c>
      <c r="E121" s="49">
        <v>0.4</v>
      </c>
      <c r="F121" s="49">
        <v>0.4</v>
      </c>
      <c r="G121" s="49">
        <v>0.3</v>
      </c>
      <c r="H121" s="49">
        <v>0.2</v>
      </c>
      <c r="I121" s="49">
        <v>0.2</v>
      </c>
      <c r="J121" s="49">
        <v>0.2</v>
      </c>
      <c r="K121" s="49">
        <v>0.2</v>
      </c>
      <c r="L121" s="49">
        <v>0.2</v>
      </c>
      <c r="M121" s="49">
        <v>0.2</v>
      </c>
      <c r="N121" s="49">
        <v>0.2</v>
      </c>
      <c r="O121" s="49">
        <v>0.2</v>
      </c>
      <c r="P121" s="49">
        <v>0.1</v>
      </c>
      <c r="Q121" s="49">
        <v>0.1</v>
      </c>
      <c r="R121" s="49">
        <v>0.1</v>
      </c>
      <c r="S121" s="49">
        <v>0.1</v>
      </c>
      <c r="T121" s="49">
        <v>0.1</v>
      </c>
      <c r="U121" s="49">
        <v>0</v>
      </c>
      <c r="V121" s="49">
        <v>0</v>
      </c>
      <c r="W121" s="49">
        <v>0</v>
      </c>
      <c r="X121" s="49">
        <v>0</v>
      </c>
      <c r="Y121" s="49">
        <v>0</v>
      </c>
      <c r="Z121" s="49">
        <v>0</v>
      </c>
      <c r="AA121" s="49">
        <v>0</v>
      </c>
      <c r="AB121" s="49">
        <v>0</v>
      </c>
      <c r="AC121" s="49">
        <v>0</v>
      </c>
      <c r="AD121" s="49">
        <v>0</v>
      </c>
      <c r="AE121" s="49">
        <v>0</v>
      </c>
      <c r="AF121" s="49">
        <v>0</v>
      </c>
      <c r="AG121" s="49">
        <v>0</v>
      </c>
    </row>
    <row r="122" spans="1:33" x14ac:dyDescent="0.25">
      <c r="A122" s="29"/>
      <c r="B122" s="29" t="s">
        <v>124</v>
      </c>
      <c r="C122" s="49">
        <v>1.8</v>
      </c>
      <c r="D122" s="49">
        <v>1.3</v>
      </c>
      <c r="E122" s="49">
        <v>1.2</v>
      </c>
      <c r="F122" s="49">
        <v>1.3</v>
      </c>
      <c r="G122" s="49">
        <v>1.7</v>
      </c>
      <c r="H122" s="49">
        <v>1.3</v>
      </c>
      <c r="I122" s="49">
        <v>1.1000000000000001</v>
      </c>
      <c r="J122" s="49">
        <v>1</v>
      </c>
      <c r="K122" s="49">
        <v>2</v>
      </c>
      <c r="L122" s="49">
        <v>1.6</v>
      </c>
      <c r="M122" s="49">
        <v>1.2</v>
      </c>
      <c r="N122" s="49">
        <v>1.2</v>
      </c>
      <c r="O122" s="49">
        <v>1.2</v>
      </c>
      <c r="P122" s="49">
        <v>1.1000000000000001</v>
      </c>
      <c r="Q122" s="49">
        <v>1.1000000000000001</v>
      </c>
      <c r="R122" s="49">
        <v>1.1000000000000001</v>
      </c>
      <c r="S122" s="49">
        <v>1.1000000000000001</v>
      </c>
      <c r="T122" s="49">
        <v>1.1000000000000001</v>
      </c>
      <c r="U122" s="49">
        <v>1</v>
      </c>
      <c r="V122" s="49">
        <v>1</v>
      </c>
      <c r="W122" s="49">
        <v>1</v>
      </c>
      <c r="X122" s="49">
        <v>1</v>
      </c>
      <c r="Y122" s="49">
        <v>1</v>
      </c>
      <c r="Z122" s="49">
        <v>1</v>
      </c>
      <c r="AA122" s="49">
        <v>1</v>
      </c>
      <c r="AB122" s="49">
        <v>1</v>
      </c>
      <c r="AC122" s="49">
        <v>1</v>
      </c>
      <c r="AD122" s="49">
        <v>1</v>
      </c>
      <c r="AE122" s="49">
        <v>1</v>
      </c>
      <c r="AF122" s="49">
        <v>1</v>
      </c>
      <c r="AG122" s="49">
        <v>1</v>
      </c>
    </row>
    <row r="123" spans="1:33" s="50" customFormat="1" x14ac:dyDescent="0.25">
      <c r="A123" s="30"/>
      <c r="B123" s="30" t="s">
        <v>125</v>
      </c>
      <c r="C123" s="50">
        <v>7.8</v>
      </c>
      <c r="D123" s="50">
        <v>8.1999999999999993</v>
      </c>
      <c r="E123" s="50">
        <v>8.1</v>
      </c>
      <c r="F123" s="50">
        <v>7.4</v>
      </c>
      <c r="G123" s="50">
        <v>8.9</v>
      </c>
      <c r="H123" s="50">
        <v>9.6999999999999993</v>
      </c>
      <c r="I123" s="50">
        <v>21.8</v>
      </c>
      <c r="J123" s="50">
        <v>20</v>
      </c>
      <c r="K123" s="50">
        <v>19.2</v>
      </c>
      <c r="L123" s="50">
        <v>19.399999999999999</v>
      </c>
      <c r="M123" s="50">
        <v>19.600000000000001</v>
      </c>
      <c r="N123" s="50">
        <v>18.600000000000001</v>
      </c>
      <c r="O123" s="50">
        <v>17.7</v>
      </c>
      <c r="P123" s="50">
        <v>16.7</v>
      </c>
      <c r="Q123" s="50">
        <v>15.8</v>
      </c>
      <c r="R123" s="50">
        <v>14.8</v>
      </c>
      <c r="S123" s="50">
        <v>13.8</v>
      </c>
      <c r="T123" s="50">
        <v>12.9</v>
      </c>
      <c r="U123" s="50">
        <v>11.9</v>
      </c>
      <c r="V123" s="50">
        <v>11</v>
      </c>
      <c r="W123" s="50">
        <v>10</v>
      </c>
      <c r="X123" s="50">
        <v>10</v>
      </c>
      <c r="Y123" s="50">
        <v>10</v>
      </c>
      <c r="Z123" s="50">
        <v>10</v>
      </c>
      <c r="AA123" s="50">
        <v>10</v>
      </c>
      <c r="AB123" s="50">
        <v>10</v>
      </c>
      <c r="AC123" s="50">
        <v>10</v>
      </c>
      <c r="AD123" s="50">
        <v>10</v>
      </c>
      <c r="AE123" s="50">
        <v>10</v>
      </c>
      <c r="AF123" s="50">
        <v>10</v>
      </c>
      <c r="AG123" s="50">
        <v>10</v>
      </c>
    </row>
    <row r="124" spans="1:33" x14ac:dyDescent="0.25">
      <c r="A124" s="29" t="s">
        <v>8</v>
      </c>
      <c r="B124" s="35" t="s">
        <v>121</v>
      </c>
      <c r="C124" s="49">
        <v>53.8</v>
      </c>
      <c r="D124" s="49">
        <v>53.2</v>
      </c>
      <c r="E124" s="49">
        <v>51.5</v>
      </c>
      <c r="F124" s="49">
        <v>46.4</v>
      </c>
      <c r="G124" s="49">
        <v>43.7</v>
      </c>
      <c r="H124" s="49">
        <v>39.799999999999997</v>
      </c>
      <c r="I124" s="49">
        <v>0</v>
      </c>
      <c r="J124" s="49">
        <v>0</v>
      </c>
      <c r="K124" s="49">
        <v>0</v>
      </c>
      <c r="L124" s="49">
        <v>0</v>
      </c>
      <c r="M124" s="49">
        <v>0</v>
      </c>
      <c r="N124" s="49">
        <v>0</v>
      </c>
      <c r="O124" s="49">
        <v>0</v>
      </c>
      <c r="P124" s="49">
        <v>0</v>
      </c>
      <c r="Q124" s="49">
        <v>0</v>
      </c>
      <c r="R124" s="49">
        <v>0</v>
      </c>
      <c r="S124" s="49">
        <v>0</v>
      </c>
      <c r="T124" s="49">
        <v>0</v>
      </c>
      <c r="U124" s="49">
        <v>0</v>
      </c>
      <c r="V124" s="49">
        <v>0</v>
      </c>
      <c r="W124" s="49">
        <v>0</v>
      </c>
      <c r="X124" s="49">
        <v>0</v>
      </c>
      <c r="Y124" s="49">
        <v>0</v>
      </c>
      <c r="Z124" s="49">
        <v>0</v>
      </c>
      <c r="AA124" s="49">
        <v>0</v>
      </c>
      <c r="AB124" s="49">
        <v>0</v>
      </c>
      <c r="AC124" s="49">
        <v>0</v>
      </c>
      <c r="AD124" s="49">
        <v>0</v>
      </c>
      <c r="AE124" s="49">
        <v>0</v>
      </c>
      <c r="AF124" s="49">
        <v>0</v>
      </c>
      <c r="AG124" s="49">
        <v>0</v>
      </c>
    </row>
    <row r="125" spans="1:33" x14ac:dyDescent="0.25">
      <c r="A125" s="29"/>
      <c r="B125" s="35" t="s">
        <v>123</v>
      </c>
      <c r="C125" s="49">
        <v>1.7</v>
      </c>
      <c r="D125" s="49">
        <v>1.2</v>
      </c>
      <c r="E125" s="49">
        <v>1</v>
      </c>
      <c r="F125" s="49">
        <v>1</v>
      </c>
      <c r="G125" s="49">
        <v>0.8</v>
      </c>
      <c r="H125" s="49">
        <v>0.6</v>
      </c>
      <c r="I125" s="49">
        <v>0.6</v>
      </c>
      <c r="J125" s="49">
        <v>0.5</v>
      </c>
      <c r="K125" s="49">
        <v>0.4</v>
      </c>
      <c r="L125" s="49">
        <v>0.4</v>
      </c>
      <c r="M125" s="49">
        <v>0.3</v>
      </c>
      <c r="N125" s="49">
        <v>0.3</v>
      </c>
      <c r="O125" s="49">
        <v>0.3</v>
      </c>
      <c r="P125" s="49">
        <v>0.2</v>
      </c>
      <c r="Q125" s="49">
        <v>0.2</v>
      </c>
      <c r="R125" s="49">
        <v>0.2</v>
      </c>
      <c r="S125" s="49">
        <v>0.2</v>
      </c>
      <c r="T125" s="49">
        <v>0.2</v>
      </c>
      <c r="U125" s="49">
        <v>0.1</v>
      </c>
      <c r="V125" s="49">
        <v>0.1</v>
      </c>
      <c r="W125" s="49">
        <v>0.1</v>
      </c>
      <c r="X125" s="49">
        <v>0.1</v>
      </c>
      <c r="Y125" s="49">
        <v>0.1</v>
      </c>
      <c r="Z125" s="49">
        <v>0.1</v>
      </c>
      <c r="AA125" s="49">
        <v>0.1</v>
      </c>
      <c r="AB125" s="49">
        <v>0.1</v>
      </c>
      <c r="AC125" s="49">
        <v>0.1</v>
      </c>
      <c r="AD125" s="49">
        <v>0.1</v>
      </c>
      <c r="AE125" s="49">
        <v>0.1</v>
      </c>
      <c r="AF125" s="49">
        <v>0.1</v>
      </c>
      <c r="AG125" s="49">
        <v>0.1</v>
      </c>
    </row>
    <row r="126" spans="1:33" x14ac:dyDescent="0.25">
      <c r="A126" s="29"/>
      <c r="B126" s="35" t="s">
        <v>107</v>
      </c>
      <c r="C126" s="49">
        <v>2.2999999999999998</v>
      </c>
      <c r="D126" s="49">
        <v>1.8</v>
      </c>
      <c r="E126" s="49">
        <v>1.5</v>
      </c>
      <c r="F126" s="49">
        <v>1.4</v>
      </c>
      <c r="G126" s="49">
        <v>1.3</v>
      </c>
      <c r="H126" s="49">
        <v>1</v>
      </c>
      <c r="I126" s="49">
        <v>0.9</v>
      </c>
      <c r="J126" s="49">
        <v>0.8</v>
      </c>
      <c r="K126" s="49">
        <v>0.8</v>
      </c>
      <c r="L126" s="49">
        <v>0.9</v>
      </c>
      <c r="M126" s="49">
        <v>1</v>
      </c>
      <c r="N126" s="49">
        <v>1</v>
      </c>
      <c r="O126" s="49">
        <v>0.9</v>
      </c>
      <c r="P126" s="49">
        <v>0.9</v>
      </c>
      <c r="Q126" s="49">
        <v>0.8</v>
      </c>
      <c r="R126" s="49">
        <v>0.8</v>
      </c>
      <c r="S126" s="49">
        <v>0.7</v>
      </c>
      <c r="T126" s="49">
        <v>0.7</v>
      </c>
      <c r="U126" s="49">
        <v>0.6</v>
      </c>
      <c r="V126" s="49">
        <v>0.6</v>
      </c>
      <c r="W126" s="49">
        <v>0.5</v>
      </c>
      <c r="X126" s="49">
        <v>0.5</v>
      </c>
      <c r="Y126" s="49">
        <v>0.5</v>
      </c>
      <c r="Z126" s="49">
        <v>0.5</v>
      </c>
      <c r="AA126" s="49">
        <v>0.5</v>
      </c>
      <c r="AB126" s="49">
        <v>0.5</v>
      </c>
      <c r="AC126" s="49">
        <v>0.5</v>
      </c>
      <c r="AD126" s="49">
        <v>0.5</v>
      </c>
      <c r="AE126" s="49">
        <v>0.5</v>
      </c>
      <c r="AF126" s="49">
        <v>0.5</v>
      </c>
      <c r="AG126" s="49">
        <v>0.5</v>
      </c>
    </row>
    <row r="127" spans="1:33" x14ac:dyDescent="0.25">
      <c r="A127" s="29"/>
      <c r="B127" s="35" t="s">
        <v>126</v>
      </c>
      <c r="C127" s="49">
        <v>0.5</v>
      </c>
      <c r="D127" s="49">
        <v>0.5</v>
      </c>
      <c r="E127" s="49">
        <v>0.5</v>
      </c>
      <c r="F127" s="49">
        <v>0.7</v>
      </c>
      <c r="G127" s="49">
        <v>0.6</v>
      </c>
      <c r="H127" s="49">
        <v>0.6</v>
      </c>
      <c r="I127" s="49">
        <v>0.5</v>
      </c>
      <c r="J127" s="49">
        <v>0.6</v>
      </c>
      <c r="K127" s="49">
        <v>0.7</v>
      </c>
      <c r="L127" s="49">
        <v>0.6</v>
      </c>
      <c r="M127" s="49">
        <v>0.5</v>
      </c>
      <c r="N127" s="49">
        <v>0.5</v>
      </c>
      <c r="O127" s="49">
        <v>0.5</v>
      </c>
      <c r="P127" s="49">
        <v>0.5</v>
      </c>
      <c r="Q127" s="49">
        <v>0.5</v>
      </c>
      <c r="R127" s="49">
        <v>0.5</v>
      </c>
      <c r="S127" s="49">
        <v>0.5</v>
      </c>
      <c r="T127" s="49">
        <v>0.5</v>
      </c>
      <c r="U127" s="49">
        <v>0.5</v>
      </c>
      <c r="V127" s="49">
        <v>0.5</v>
      </c>
      <c r="W127" s="49">
        <v>0.5</v>
      </c>
      <c r="X127" s="49">
        <v>0.5</v>
      </c>
      <c r="Y127" s="49">
        <v>0.5</v>
      </c>
      <c r="Z127" s="49">
        <v>0.5</v>
      </c>
      <c r="AA127" s="49">
        <v>0.5</v>
      </c>
      <c r="AB127" s="49">
        <v>0.5</v>
      </c>
      <c r="AC127" s="49">
        <v>0.5</v>
      </c>
      <c r="AD127" s="49">
        <v>0.5</v>
      </c>
      <c r="AE127" s="49">
        <v>0.5</v>
      </c>
      <c r="AF127" s="49">
        <v>0.5</v>
      </c>
      <c r="AG127" s="49">
        <v>0.5</v>
      </c>
    </row>
    <row r="128" spans="1:33" x14ac:dyDescent="0.25">
      <c r="A128" s="31"/>
      <c r="B128" s="35" t="s">
        <v>127</v>
      </c>
      <c r="C128" s="49">
        <v>6.8</v>
      </c>
      <c r="D128" s="49">
        <v>8.1999999999999993</v>
      </c>
      <c r="E128" s="49">
        <v>9.8000000000000007</v>
      </c>
      <c r="F128" s="49">
        <v>12.9</v>
      </c>
      <c r="G128" s="49">
        <v>14.8</v>
      </c>
      <c r="H128" s="49">
        <v>18.7</v>
      </c>
      <c r="I128" s="49">
        <v>57.1</v>
      </c>
      <c r="J128" s="49">
        <v>49.7</v>
      </c>
      <c r="K128" s="49">
        <v>49.2</v>
      </c>
      <c r="L128" s="49">
        <v>49</v>
      </c>
      <c r="M128" s="49">
        <v>45.7</v>
      </c>
      <c r="N128" s="49">
        <v>41.9</v>
      </c>
      <c r="O128" s="49">
        <v>37.200000000000003</v>
      </c>
      <c r="P128" s="49">
        <v>35.4</v>
      </c>
      <c r="Q128" s="49">
        <v>34.5</v>
      </c>
      <c r="R128" s="49">
        <v>33.6</v>
      </c>
      <c r="S128" s="49">
        <v>32.6</v>
      </c>
      <c r="T128" s="49">
        <v>31.8</v>
      </c>
      <c r="U128" s="49">
        <v>30.9</v>
      </c>
      <c r="V128" s="49">
        <v>29.9</v>
      </c>
      <c r="W128" s="49">
        <v>28.9</v>
      </c>
      <c r="X128" s="49">
        <v>28.9</v>
      </c>
      <c r="Y128" s="49">
        <v>28.9</v>
      </c>
      <c r="Z128" s="49">
        <v>32.5</v>
      </c>
      <c r="AA128" s="49">
        <v>33</v>
      </c>
      <c r="AB128" s="49">
        <v>33.799999999999997</v>
      </c>
      <c r="AC128" s="49">
        <v>36.200000000000003</v>
      </c>
      <c r="AD128" s="49">
        <v>38.700000000000003</v>
      </c>
      <c r="AE128" s="49">
        <v>41.1</v>
      </c>
      <c r="AF128" s="49">
        <v>44.7</v>
      </c>
      <c r="AG128" s="49">
        <v>51.8</v>
      </c>
    </row>
    <row r="129" spans="1:33" x14ac:dyDescent="0.25">
      <c r="A129" s="29"/>
      <c r="B129" s="35" t="s">
        <v>128</v>
      </c>
      <c r="C129" s="49">
        <v>27.3</v>
      </c>
      <c r="D129" s="49">
        <v>27.6</v>
      </c>
      <c r="E129" s="49">
        <v>19.2</v>
      </c>
      <c r="F129" s="49">
        <v>20.5</v>
      </c>
      <c r="G129" s="49">
        <v>19.8</v>
      </c>
      <c r="H129" s="49">
        <v>15.5</v>
      </c>
      <c r="I129" s="49">
        <v>14.3</v>
      </c>
      <c r="J129" s="49">
        <v>15.5</v>
      </c>
      <c r="K129" s="49">
        <v>17.600000000000001</v>
      </c>
      <c r="L129" s="49">
        <v>13.3</v>
      </c>
      <c r="M129" s="49">
        <v>5.9</v>
      </c>
      <c r="N129" s="49">
        <v>3.8</v>
      </c>
      <c r="O129" s="49">
        <v>0.8</v>
      </c>
      <c r="P129" s="49">
        <v>0.7</v>
      </c>
      <c r="Q129" s="49">
        <v>1.4</v>
      </c>
      <c r="R129" s="49">
        <v>2.2000000000000002</v>
      </c>
      <c r="S129" s="49">
        <v>3</v>
      </c>
      <c r="T129" s="49">
        <v>3.9</v>
      </c>
      <c r="U129" s="49">
        <v>4.5999999999999996</v>
      </c>
      <c r="V129" s="49">
        <v>5.3</v>
      </c>
      <c r="W129" s="49">
        <v>6</v>
      </c>
      <c r="X129" s="49">
        <v>6</v>
      </c>
      <c r="Y129" s="49">
        <v>6</v>
      </c>
      <c r="Z129" s="49">
        <v>9.6</v>
      </c>
      <c r="AA129" s="49">
        <v>10.1</v>
      </c>
      <c r="AB129" s="49">
        <v>10.9</v>
      </c>
      <c r="AC129" s="49">
        <v>13.3</v>
      </c>
      <c r="AD129" s="49">
        <v>15.8</v>
      </c>
      <c r="AE129" s="49">
        <v>18.2</v>
      </c>
      <c r="AF129" s="49">
        <v>21.8</v>
      </c>
      <c r="AG129" s="49">
        <v>28.9</v>
      </c>
    </row>
    <row r="130" spans="1:33" x14ac:dyDescent="0.25">
      <c r="A130" s="52"/>
      <c r="B130" s="29" t="s">
        <v>129</v>
      </c>
      <c r="C130" s="49">
        <v>7.6</v>
      </c>
      <c r="D130" s="49">
        <v>7.5</v>
      </c>
      <c r="E130" s="49">
        <v>7.9</v>
      </c>
      <c r="F130" s="49">
        <v>8</v>
      </c>
      <c r="G130" s="49">
        <v>8.6</v>
      </c>
      <c r="H130" s="49">
        <v>8.8000000000000007</v>
      </c>
      <c r="I130" s="49">
        <v>9.3000000000000007</v>
      </c>
      <c r="J130" s="49">
        <v>10.1</v>
      </c>
      <c r="K130" s="49">
        <v>10.6</v>
      </c>
      <c r="L130" s="49">
        <v>8.3000000000000007</v>
      </c>
      <c r="M130" s="49">
        <v>6</v>
      </c>
      <c r="N130" s="49">
        <v>6</v>
      </c>
      <c r="O130" s="49">
        <v>6</v>
      </c>
      <c r="P130" s="49">
        <v>6</v>
      </c>
      <c r="Q130" s="49">
        <v>6</v>
      </c>
      <c r="R130" s="49">
        <v>6</v>
      </c>
      <c r="S130" s="49">
        <v>6</v>
      </c>
      <c r="T130" s="49">
        <v>6</v>
      </c>
      <c r="U130" s="49">
        <v>6</v>
      </c>
      <c r="V130" s="49">
        <v>6</v>
      </c>
      <c r="W130" s="49">
        <v>6</v>
      </c>
      <c r="X130" s="49">
        <v>6</v>
      </c>
      <c r="Y130" s="49">
        <v>6</v>
      </c>
      <c r="Z130" s="49">
        <v>6</v>
      </c>
      <c r="AA130" s="49">
        <v>6</v>
      </c>
      <c r="AB130" s="49">
        <v>6</v>
      </c>
      <c r="AC130" s="49">
        <v>6</v>
      </c>
      <c r="AD130" s="49">
        <v>6</v>
      </c>
      <c r="AE130" s="49">
        <v>6</v>
      </c>
      <c r="AF130" s="49">
        <v>6</v>
      </c>
      <c r="AG130" s="49">
        <v>6</v>
      </c>
    </row>
    <row r="131" spans="1:33" s="51" customFormat="1" x14ac:dyDescent="0.25">
      <c r="B131" s="30" t="s">
        <v>139</v>
      </c>
      <c r="C131" s="50">
        <v>0</v>
      </c>
      <c r="D131" s="50">
        <v>0</v>
      </c>
      <c r="E131" s="50">
        <v>8.6</v>
      </c>
      <c r="F131" s="50">
        <v>9.1</v>
      </c>
      <c r="G131" s="50">
        <v>10.4</v>
      </c>
      <c r="H131" s="50">
        <v>15</v>
      </c>
      <c r="I131" s="50">
        <v>17.3</v>
      </c>
      <c r="J131" s="50">
        <v>22.8</v>
      </c>
      <c r="K131" s="50">
        <v>20.7</v>
      </c>
      <c r="L131" s="50">
        <v>27.6</v>
      </c>
      <c r="M131" s="50">
        <v>40.6</v>
      </c>
      <c r="N131" s="50">
        <v>46.5</v>
      </c>
      <c r="O131" s="50">
        <v>54.3</v>
      </c>
      <c r="P131" s="50">
        <v>56.3</v>
      </c>
      <c r="Q131" s="50">
        <v>56.6</v>
      </c>
      <c r="R131" s="50">
        <v>56.8</v>
      </c>
      <c r="S131" s="50">
        <v>57</v>
      </c>
      <c r="T131" s="50">
        <v>57</v>
      </c>
      <c r="U131" s="50">
        <v>57.3</v>
      </c>
      <c r="V131" s="50">
        <v>57.7</v>
      </c>
      <c r="W131" s="50">
        <v>58</v>
      </c>
      <c r="X131" s="50">
        <v>58</v>
      </c>
      <c r="Y131" s="50">
        <v>58</v>
      </c>
      <c r="Z131" s="50">
        <v>50.7</v>
      </c>
      <c r="AA131" s="50">
        <v>49.8</v>
      </c>
      <c r="AB131" s="50">
        <v>48.1</v>
      </c>
      <c r="AC131" s="50">
        <v>43.3</v>
      </c>
      <c r="AD131" s="50">
        <v>38.5</v>
      </c>
      <c r="AE131" s="50">
        <v>33.6</v>
      </c>
      <c r="AF131" s="50">
        <v>26.5</v>
      </c>
      <c r="AG131" s="50">
        <v>12.2</v>
      </c>
    </row>
    <row r="132" spans="1:33" x14ac:dyDescent="0.25">
      <c r="A132" s="29" t="s">
        <v>133</v>
      </c>
      <c r="B132" s="29" t="s">
        <v>134</v>
      </c>
      <c r="C132" s="49">
        <v>100</v>
      </c>
      <c r="D132" s="49">
        <v>100</v>
      </c>
      <c r="E132" s="49">
        <v>100</v>
      </c>
      <c r="F132" s="49">
        <v>100</v>
      </c>
      <c r="G132" s="49">
        <v>100</v>
      </c>
      <c r="H132" s="49">
        <v>97.8</v>
      </c>
      <c r="I132" s="49">
        <v>98.1</v>
      </c>
      <c r="J132" s="49">
        <v>98</v>
      </c>
      <c r="K132" s="49">
        <v>98.2</v>
      </c>
      <c r="L132" s="49">
        <v>99.1</v>
      </c>
      <c r="M132" s="49">
        <v>100</v>
      </c>
      <c r="N132" s="49">
        <v>100</v>
      </c>
      <c r="O132" s="49">
        <v>100</v>
      </c>
      <c r="P132" s="49">
        <v>100</v>
      </c>
      <c r="Q132" s="49">
        <v>100</v>
      </c>
      <c r="R132" s="49">
        <v>100</v>
      </c>
      <c r="S132" s="49">
        <v>100</v>
      </c>
      <c r="T132" s="49">
        <v>100</v>
      </c>
      <c r="U132" s="49">
        <v>100</v>
      </c>
      <c r="V132" s="49">
        <v>100</v>
      </c>
      <c r="W132" s="49">
        <v>100</v>
      </c>
      <c r="X132" s="49">
        <v>100</v>
      </c>
      <c r="Y132" s="49">
        <v>100</v>
      </c>
      <c r="Z132" s="49">
        <v>100</v>
      </c>
      <c r="AA132" s="49">
        <v>100</v>
      </c>
      <c r="AB132" s="49">
        <v>100</v>
      </c>
      <c r="AC132" s="49">
        <v>100</v>
      </c>
      <c r="AD132" s="49">
        <v>100</v>
      </c>
      <c r="AE132" s="49">
        <v>100</v>
      </c>
      <c r="AF132" s="49">
        <v>100</v>
      </c>
      <c r="AG132" s="49">
        <v>100</v>
      </c>
    </row>
    <row r="133" spans="1:33" s="50" customFormat="1" x14ac:dyDescent="0.25">
      <c r="A133" s="30"/>
      <c r="B133" s="30" t="s">
        <v>135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2.2000000000000002</v>
      </c>
      <c r="I133" s="50">
        <v>1.9</v>
      </c>
      <c r="J133" s="50">
        <v>2</v>
      </c>
      <c r="K133" s="50">
        <v>1.8</v>
      </c>
      <c r="L133" s="50">
        <v>0.9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0">
        <v>0</v>
      </c>
      <c r="Y133" s="50">
        <v>0</v>
      </c>
      <c r="Z133" s="50">
        <v>0</v>
      </c>
      <c r="AA133" s="50">
        <v>0</v>
      </c>
      <c r="AB133" s="50">
        <v>0</v>
      </c>
      <c r="AC133" s="50">
        <v>0</v>
      </c>
      <c r="AD133" s="50">
        <v>0</v>
      </c>
      <c r="AE133" s="50">
        <v>0</v>
      </c>
      <c r="AF133" s="50">
        <v>0</v>
      </c>
      <c r="AG133" s="50">
        <v>0</v>
      </c>
    </row>
    <row r="134" spans="1:33" x14ac:dyDescent="0.25">
      <c r="A134" s="28" t="s">
        <v>140</v>
      </c>
      <c r="C134" s="49">
        <v>5.2</v>
      </c>
      <c r="D134" s="49">
        <v>6.2</v>
      </c>
      <c r="E134" s="49">
        <v>5.6</v>
      </c>
      <c r="F134" s="49">
        <v>4</v>
      </c>
      <c r="G134" s="49">
        <v>4</v>
      </c>
      <c r="H134" s="49">
        <v>5.2</v>
      </c>
      <c r="I134" s="49">
        <v>5</v>
      </c>
      <c r="J134" s="49">
        <v>6.2</v>
      </c>
      <c r="K134" s="49">
        <v>7.3</v>
      </c>
      <c r="L134" s="49">
        <v>8</v>
      </c>
      <c r="M134" s="49">
        <v>8.8000000000000007</v>
      </c>
      <c r="N134" s="49">
        <v>8.8000000000000007</v>
      </c>
      <c r="O134" s="49">
        <v>8.8000000000000007</v>
      </c>
      <c r="P134" s="49">
        <v>8.8000000000000007</v>
      </c>
      <c r="Q134" s="49">
        <v>8.8000000000000007</v>
      </c>
      <c r="R134" s="49">
        <v>8.8000000000000007</v>
      </c>
      <c r="S134" s="49">
        <v>8.8000000000000007</v>
      </c>
      <c r="T134" s="49">
        <v>8.8000000000000007</v>
      </c>
      <c r="U134" s="49">
        <v>8.8000000000000007</v>
      </c>
      <c r="V134" s="49">
        <v>8.8000000000000007</v>
      </c>
      <c r="W134" s="49">
        <v>8.8000000000000007</v>
      </c>
      <c r="X134" s="49">
        <v>8.8000000000000007</v>
      </c>
      <c r="Y134" s="49">
        <v>8.8000000000000007</v>
      </c>
      <c r="Z134" s="49">
        <v>8.8000000000000007</v>
      </c>
      <c r="AA134" s="49">
        <v>8.8000000000000007</v>
      </c>
      <c r="AB134" s="49">
        <v>8.8000000000000007</v>
      </c>
      <c r="AC134" s="49">
        <v>8.8000000000000007</v>
      </c>
      <c r="AD134" s="49">
        <v>8.8000000000000007</v>
      </c>
      <c r="AE134" s="49">
        <v>8.8000000000000007</v>
      </c>
      <c r="AF134" s="49">
        <v>8.8000000000000007</v>
      </c>
      <c r="AG134" s="49">
        <v>8.8000000000000007</v>
      </c>
    </row>
    <row r="135" spans="1:33" x14ac:dyDescent="0.25">
      <c r="A135" s="28" t="s">
        <v>141</v>
      </c>
      <c r="C135" s="49">
        <v>11.8</v>
      </c>
      <c r="D135" s="49">
        <v>12.6</v>
      </c>
      <c r="E135" s="49">
        <v>15.6</v>
      </c>
      <c r="F135" s="49">
        <v>14.8</v>
      </c>
      <c r="G135" s="49">
        <v>16.2</v>
      </c>
      <c r="H135" s="49">
        <v>19.2</v>
      </c>
      <c r="I135" s="49">
        <v>21.2</v>
      </c>
      <c r="J135" s="49">
        <v>23.4</v>
      </c>
      <c r="K135" s="49">
        <v>26.7</v>
      </c>
      <c r="L135" s="49">
        <v>30.6</v>
      </c>
      <c r="M135" s="49">
        <v>33.799999999999997</v>
      </c>
      <c r="N135" s="49">
        <v>33.799999999999997</v>
      </c>
      <c r="O135" s="49">
        <v>33.799999999999997</v>
      </c>
      <c r="P135" s="49">
        <v>33.799999999999997</v>
      </c>
      <c r="Q135" s="49">
        <v>33.799999999999997</v>
      </c>
      <c r="R135" s="49">
        <v>33.799999999999997</v>
      </c>
      <c r="S135" s="49">
        <v>33.799999999999997</v>
      </c>
      <c r="T135" s="49">
        <v>33.799999999999997</v>
      </c>
      <c r="U135" s="49">
        <v>33.799999999999997</v>
      </c>
      <c r="V135" s="49">
        <v>33.799999999999997</v>
      </c>
      <c r="W135" s="49">
        <v>33.799999999999997</v>
      </c>
      <c r="X135" s="49">
        <v>33.799999999999997</v>
      </c>
      <c r="Y135" s="49">
        <v>33.799999999999997</v>
      </c>
      <c r="Z135" s="49">
        <v>33.799999999999997</v>
      </c>
      <c r="AA135" s="49">
        <v>33.799999999999997</v>
      </c>
      <c r="AB135" s="49">
        <v>33.799999999999997</v>
      </c>
      <c r="AC135" s="49">
        <v>33.799999999999997</v>
      </c>
      <c r="AD135" s="49">
        <v>33.799999999999997</v>
      </c>
      <c r="AE135" s="49">
        <v>33.799999999999997</v>
      </c>
      <c r="AF135" s="49">
        <v>33.799999999999997</v>
      </c>
      <c r="AG135" s="49">
        <v>33.799999999999997</v>
      </c>
    </row>
    <row r="136" spans="1:33" x14ac:dyDescent="0.25">
      <c r="A136" s="28" t="s">
        <v>142</v>
      </c>
      <c r="C136" s="49">
        <v>12.8</v>
      </c>
      <c r="D136" s="49">
        <v>13.5</v>
      </c>
      <c r="E136" s="49">
        <v>15</v>
      </c>
      <c r="F136" s="49">
        <v>17.2</v>
      </c>
      <c r="G136" s="49">
        <v>17.2</v>
      </c>
      <c r="H136" s="49">
        <v>16.3</v>
      </c>
      <c r="I136" s="49">
        <v>22</v>
      </c>
      <c r="J136" s="49">
        <v>28.9</v>
      </c>
      <c r="K136" s="49">
        <v>30.9</v>
      </c>
      <c r="L136" s="49">
        <v>35.200000000000003</v>
      </c>
      <c r="M136" s="49">
        <v>38.799999999999997</v>
      </c>
      <c r="N136" s="49">
        <v>38.799999999999997</v>
      </c>
      <c r="O136" s="49">
        <v>38.799999999999997</v>
      </c>
      <c r="P136" s="49">
        <v>38.799999999999997</v>
      </c>
      <c r="Q136" s="49">
        <v>38.799999999999997</v>
      </c>
      <c r="R136" s="49">
        <v>38.799999999999997</v>
      </c>
      <c r="S136" s="49">
        <v>38.799999999999997</v>
      </c>
      <c r="T136" s="49">
        <v>38.799999999999997</v>
      </c>
      <c r="U136" s="49">
        <v>38.799999999999997</v>
      </c>
      <c r="V136" s="49">
        <v>38.799999999999997</v>
      </c>
      <c r="W136" s="49">
        <v>38.799999999999997</v>
      </c>
      <c r="X136" s="49">
        <v>38.799999999999997</v>
      </c>
      <c r="Y136" s="49">
        <v>38.799999999999997</v>
      </c>
      <c r="Z136" s="49">
        <v>38.799999999999997</v>
      </c>
      <c r="AA136" s="49">
        <v>38.799999999999997</v>
      </c>
      <c r="AB136" s="49">
        <v>38.799999999999997</v>
      </c>
      <c r="AC136" s="49">
        <v>38.799999999999997</v>
      </c>
      <c r="AD136" s="49">
        <v>38.799999999999997</v>
      </c>
      <c r="AE136" s="49">
        <v>38.799999999999997</v>
      </c>
      <c r="AF136" s="49">
        <v>38.799999999999997</v>
      </c>
      <c r="AG136" s="49">
        <v>38.799999999999997</v>
      </c>
    </row>
    <row r="137" spans="1:33" x14ac:dyDescent="0.25">
      <c r="A137" s="28" t="s">
        <v>143</v>
      </c>
      <c r="C137" s="49">
        <v>0</v>
      </c>
      <c r="D137" s="49">
        <v>0</v>
      </c>
      <c r="E137" s="49">
        <v>0</v>
      </c>
      <c r="F137" s="49">
        <v>0</v>
      </c>
      <c r="G137" s="49">
        <v>0</v>
      </c>
      <c r="H137" s="49">
        <v>0</v>
      </c>
      <c r="I137" s="49">
        <v>0</v>
      </c>
      <c r="J137" s="49">
        <v>0</v>
      </c>
      <c r="K137" s="49">
        <v>0</v>
      </c>
      <c r="L137" s="49">
        <v>0</v>
      </c>
      <c r="M137" s="49">
        <v>0</v>
      </c>
      <c r="N137" s="49">
        <v>0</v>
      </c>
      <c r="O137" s="49">
        <v>0</v>
      </c>
      <c r="P137" s="49">
        <v>0</v>
      </c>
      <c r="Q137" s="49">
        <v>0</v>
      </c>
      <c r="R137" s="49">
        <v>0</v>
      </c>
      <c r="S137" s="49">
        <v>0</v>
      </c>
      <c r="T137" s="49">
        <v>0</v>
      </c>
      <c r="U137" s="49">
        <v>0</v>
      </c>
      <c r="V137" s="49">
        <v>0</v>
      </c>
      <c r="W137" s="49">
        <v>0</v>
      </c>
      <c r="X137" s="49">
        <v>0</v>
      </c>
      <c r="Y137" s="49">
        <v>0</v>
      </c>
      <c r="Z137" s="49">
        <v>0</v>
      </c>
      <c r="AA137" s="49">
        <v>0</v>
      </c>
      <c r="AB137" s="49">
        <v>0</v>
      </c>
      <c r="AC137" s="49">
        <v>0</v>
      </c>
      <c r="AD137" s="49">
        <v>0</v>
      </c>
      <c r="AE137" s="49">
        <v>0</v>
      </c>
      <c r="AF137" s="49">
        <v>0</v>
      </c>
      <c r="AG137" s="49">
        <v>0</v>
      </c>
    </row>
    <row r="138" spans="1:33" x14ac:dyDescent="0.25">
      <c r="A138" s="28" t="s">
        <v>144</v>
      </c>
      <c r="C138" s="49">
        <v>44.4</v>
      </c>
      <c r="D138" s="49">
        <v>44.3</v>
      </c>
      <c r="E138" s="49">
        <v>42.8</v>
      </c>
      <c r="F138" s="49">
        <v>43.1</v>
      </c>
      <c r="G138" s="49">
        <v>41.9</v>
      </c>
      <c r="H138" s="49">
        <v>37.6</v>
      </c>
      <c r="I138" s="49">
        <v>32</v>
      </c>
      <c r="J138" s="49">
        <v>23.4</v>
      </c>
      <c r="K138" s="49">
        <v>17.3</v>
      </c>
      <c r="L138" s="49">
        <v>7.6</v>
      </c>
      <c r="M138" s="49">
        <v>0</v>
      </c>
      <c r="N138" s="49">
        <v>0</v>
      </c>
      <c r="O138" s="49">
        <v>0</v>
      </c>
      <c r="P138" s="49">
        <v>0</v>
      </c>
      <c r="Q138" s="49">
        <v>0</v>
      </c>
      <c r="R138" s="49">
        <v>0</v>
      </c>
      <c r="S138" s="49">
        <v>0</v>
      </c>
      <c r="T138" s="49">
        <v>0</v>
      </c>
      <c r="U138" s="49">
        <v>0</v>
      </c>
      <c r="V138" s="49">
        <v>0</v>
      </c>
      <c r="W138" s="49">
        <v>0</v>
      </c>
      <c r="X138" s="49">
        <v>0</v>
      </c>
      <c r="Y138" s="49">
        <v>0</v>
      </c>
      <c r="Z138" s="49">
        <v>0</v>
      </c>
      <c r="AA138" s="49">
        <v>0</v>
      </c>
      <c r="AB138" s="49">
        <v>0</v>
      </c>
      <c r="AC138" s="49">
        <v>0</v>
      </c>
      <c r="AD138" s="49">
        <v>0</v>
      </c>
      <c r="AE138" s="49">
        <v>0</v>
      </c>
      <c r="AF138" s="49">
        <v>0</v>
      </c>
      <c r="AG138" s="49">
        <v>0</v>
      </c>
    </row>
    <row r="139" spans="1:33" s="50" customFormat="1" x14ac:dyDescent="0.25">
      <c r="A139" s="37" t="s">
        <v>145</v>
      </c>
      <c r="C139" s="50">
        <v>25.8</v>
      </c>
      <c r="D139" s="50">
        <v>23.4</v>
      </c>
      <c r="E139" s="50">
        <v>21</v>
      </c>
      <c r="F139" s="50">
        <v>20.9</v>
      </c>
      <c r="G139" s="50">
        <v>20.7</v>
      </c>
      <c r="H139" s="50">
        <v>21.8</v>
      </c>
      <c r="I139" s="50">
        <v>19.8</v>
      </c>
      <c r="J139" s="50">
        <v>18.100000000000001</v>
      </c>
      <c r="K139" s="50">
        <v>17.899999999999999</v>
      </c>
      <c r="L139" s="50">
        <v>18.600000000000001</v>
      </c>
      <c r="M139" s="50">
        <v>18.600000000000001</v>
      </c>
      <c r="N139" s="50">
        <v>18.600000000000001</v>
      </c>
      <c r="O139" s="50">
        <v>18.600000000000001</v>
      </c>
      <c r="P139" s="50">
        <v>18.600000000000001</v>
      </c>
      <c r="Q139" s="50">
        <v>18.600000000000001</v>
      </c>
      <c r="R139" s="50">
        <v>18.600000000000001</v>
      </c>
      <c r="S139" s="50">
        <v>18.600000000000001</v>
      </c>
      <c r="T139" s="50">
        <v>18.600000000000001</v>
      </c>
      <c r="U139" s="50">
        <v>18.600000000000001</v>
      </c>
      <c r="V139" s="50">
        <v>18.600000000000001</v>
      </c>
      <c r="W139" s="50">
        <v>18.600000000000001</v>
      </c>
      <c r="X139" s="50">
        <v>18.600000000000001</v>
      </c>
      <c r="Y139" s="50">
        <v>18.600000000000001</v>
      </c>
      <c r="Z139" s="50">
        <v>18.600000000000001</v>
      </c>
      <c r="AA139" s="50">
        <v>18.600000000000001</v>
      </c>
      <c r="AB139" s="50">
        <v>18.600000000000001</v>
      </c>
      <c r="AC139" s="50">
        <v>18.600000000000001</v>
      </c>
      <c r="AD139" s="50">
        <v>18.600000000000001</v>
      </c>
      <c r="AE139" s="50">
        <v>18.600000000000001</v>
      </c>
      <c r="AF139" s="50">
        <v>18.600000000000001</v>
      </c>
      <c r="AG139" s="50">
        <v>18.600000000000001</v>
      </c>
    </row>
    <row r="140" spans="1:33" x14ac:dyDescent="0.25">
      <c r="A140" s="29" t="s">
        <v>130</v>
      </c>
      <c r="B140" s="29" t="s">
        <v>131</v>
      </c>
      <c r="C140" s="49">
        <v>100</v>
      </c>
      <c r="D140" s="49">
        <v>100</v>
      </c>
      <c r="E140" s="49">
        <v>100</v>
      </c>
      <c r="F140" s="49">
        <v>100</v>
      </c>
      <c r="G140" s="49">
        <v>0.2</v>
      </c>
      <c r="H140" s="49">
        <v>0.2</v>
      </c>
      <c r="I140" s="49">
        <v>0.1</v>
      </c>
      <c r="J140" s="49">
        <v>0.5</v>
      </c>
      <c r="K140" s="49">
        <v>1.2</v>
      </c>
      <c r="L140" s="49">
        <v>2.1</v>
      </c>
      <c r="M140" s="49">
        <v>3</v>
      </c>
      <c r="N140" s="49">
        <v>3.7</v>
      </c>
      <c r="O140" s="49">
        <v>4.4000000000000004</v>
      </c>
      <c r="P140" s="49">
        <v>5.0999999999999996</v>
      </c>
      <c r="Q140" s="49">
        <v>5.8</v>
      </c>
      <c r="R140" s="49">
        <v>6.5</v>
      </c>
      <c r="S140" s="49">
        <v>7.2</v>
      </c>
      <c r="T140" s="49">
        <v>7.9</v>
      </c>
      <c r="U140" s="49">
        <v>8.6</v>
      </c>
      <c r="V140" s="49">
        <v>9.3000000000000007</v>
      </c>
      <c r="W140" s="49">
        <v>10</v>
      </c>
      <c r="X140" s="49">
        <v>10</v>
      </c>
      <c r="Y140" s="49">
        <v>10</v>
      </c>
      <c r="Z140" s="49">
        <v>10</v>
      </c>
      <c r="AA140" s="49">
        <v>10</v>
      </c>
      <c r="AB140" s="49">
        <v>10</v>
      </c>
      <c r="AC140" s="49">
        <v>10</v>
      </c>
      <c r="AD140" s="49">
        <v>10</v>
      </c>
      <c r="AE140" s="49">
        <v>10</v>
      </c>
      <c r="AF140" s="49">
        <v>10</v>
      </c>
      <c r="AG140" s="49">
        <v>10</v>
      </c>
    </row>
    <row r="141" spans="1:33" x14ac:dyDescent="0.25">
      <c r="A141" s="29"/>
      <c r="B141" s="29" t="s">
        <v>132</v>
      </c>
      <c r="C141" s="49">
        <v>0</v>
      </c>
      <c r="D141" s="49">
        <v>0</v>
      </c>
      <c r="E141" s="49">
        <v>0</v>
      </c>
      <c r="F141" s="49">
        <v>0</v>
      </c>
      <c r="G141" s="49">
        <v>2.2999999999999998</v>
      </c>
      <c r="H141" s="49">
        <v>1.4</v>
      </c>
      <c r="I141" s="49">
        <v>3.7</v>
      </c>
      <c r="J141" s="49">
        <v>4.3</v>
      </c>
      <c r="K141" s="49">
        <v>5.4</v>
      </c>
      <c r="L141" s="49">
        <v>7.7</v>
      </c>
      <c r="M141" s="49">
        <v>10</v>
      </c>
      <c r="N141" s="49">
        <v>10.5</v>
      </c>
      <c r="O141" s="49">
        <v>11</v>
      </c>
      <c r="P141" s="49">
        <v>11.5</v>
      </c>
      <c r="Q141" s="49">
        <v>12</v>
      </c>
      <c r="R141" s="49">
        <v>12.5</v>
      </c>
      <c r="S141" s="49">
        <v>13</v>
      </c>
      <c r="T141" s="49">
        <v>13.5</v>
      </c>
      <c r="U141" s="49">
        <v>14</v>
      </c>
      <c r="V141" s="49">
        <v>14.5</v>
      </c>
      <c r="W141" s="49">
        <v>15</v>
      </c>
      <c r="X141" s="49">
        <v>15</v>
      </c>
      <c r="Y141" s="49">
        <v>15</v>
      </c>
      <c r="Z141" s="49">
        <v>15</v>
      </c>
      <c r="AA141" s="49">
        <v>15</v>
      </c>
      <c r="AB141" s="49">
        <v>15</v>
      </c>
      <c r="AC141" s="49">
        <v>15</v>
      </c>
      <c r="AD141" s="49">
        <v>15</v>
      </c>
      <c r="AE141" s="49">
        <v>15</v>
      </c>
      <c r="AF141" s="49">
        <v>15</v>
      </c>
      <c r="AG141" s="49">
        <v>15</v>
      </c>
    </row>
    <row r="142" spans="1:33" x14ac:dyDescent="0.25">
      <c r="A142" s="29"/>
      <c r="B142" s="29" t="s">
        <v>149</v>
      </c>
      <c r="C142" s="49">
        <v>0</v>
      </c>
      <c r="D142" s="49">
        <v>0</v>
      </c>
      <c r="E142" s="49">
        <v>0</v>
      </c>
      <c r="F142" s="49">
        <v>0</v>
      </c>
      <c r="G142" s="49">
        <v>1.1000000000000001</v>
      </c>
      <c r="H142" s="49">
        <v>0.2</v>
      </c>
      <c r="I142" s="49">
        <v>0.4</v>
      </c>
      <c r="J142" s="49">
        <v>0.9</v>
      </c>
      <c r="K142" s="49">
        <v>1.4</v>
      </c>
      <c r="L142" s="49">
        <v>1.2</v>
      </c>
      <c r="M142" s="49">
        <v>1</v>
      </c>
      <c r="N142" s="49">
        <v>1</v>
      </c>
      <c r="O142" s="49">
        <v>1</v>
      </c>
      <c r="P142" s="49">
        <v>1</v>
      </c>
      <c r="Q142" s="49">
        <v>1</v>
      </c>
      <c r="R142" s="49">
        <v>1</v>
      </c>
      <c r="S142" s="49">
        <v>1</v>
      </c>
      <c r="T142" s="49">
        <v>1</v>
      </c>
      <c r="U142" s="49">
        <v>1</v>
      </c>
      <c r="V142" s="49">
        <v>1</v>
      </c>
      <c r="W142" s="49">
        <v>1</v>
      </c>
      <c r="X142" s="49">
        <v>1</v>
      </c>
      <c r="Y142" s="49">
        <v>1</v>
      </c>
      <c r="Z142" s="49">
        <v>1</v>
      </c>
      <c r="AA142" s="49">
        <v>1</v>
      </c>
      <c r="AB142" s="49">
        <v>1</v>
      </c>
      <c r="AC142" s="49">
        <v>1</v>
      </c>
      <c r="AD142" s="49">
        <v>1</v>
      </c>
      <c r="AE142" s="49">
        <v>1</v>
      </c>
      <c r="AF142" s="49">
        <v>1</v>
      </c>
      <c r="AG142" s="49">
        <v>1</v>
      </c>
    </row>
    <row r="143" spans="1:33" x14ac:dyDescent="0.25">
      <c r="A143" s="29"/>
      <c r="B143" s="29" t="s">
        <v>150</v>
      </c>
      <c r="C143" s="49">
        <v>0</v>
      </c>
      <c r="D143" s="49">
        <v>0</v>
      </c>
      <c r="E143" s="49">
        <v>0</v>
      </c>
      <c r="F143" s="49">
        <v>0</v>
      </c>
      <c r="G143" s="49">
        <v>22.7</v>
      </c>
      <c r="H143" s="49">
        <v>25.2</v>
      </c>
      <c r="I143" s="49">
        <v>39.200000000000003</v>
      </c>
      <c r="J143" s="49">
        <v>51.8</v>
      </c>
      <c r="K143" s="49">
        <v>56.9</v>
      </c>
      <c r="L143" s="49">
        <v>51.5</v>
      </c>
      <c r="M143" s="49">
        <v>46</v>
      </c>
      <c r="N143" s="49">
        <v>45</v>
      </c>
      <c r="O143" s="49">
        <v>44</v>
      </c>
      <c r="P143" s="49">
        <v>43</v>
      </c>
      <c r="Q143" s="49">
        <v>42</v>
      </c>
      <c r="R143" s="49">
        <v>41</v>
      </c>
      <c r="S143" s="49">
        <v>40</v>
      </c>
      <c r="T143" s="49">
        <v>39</v>
      </c>
      <c r="U143" s="49">
        <v>38</v>
      </c>
      <c r="V143" s="49">
        <v>37</v>
      </c>
      <c r="W143" s="49">
        <v>36</v>
      </c>
      <c r="X143" s="49">
        <v>36</v>
      </c>
      <c r="Y143" s="49">
        <v>36</v>
      </c>
      <c r="Z143" s="49">
        <v>36</v>
      </c>
      <c r="AA143" s="49">
        <v>36</v>
      </c>
      <c r="AB143" s="49">
        <v>36</v>
      </c>
      <c r="AC143" s="49">
        <v>36</v>
      </c>
      <c r="AD143" s="49">
        <v>36</v>
      </c>
      <c r="AE143" s="49">
        <v>36</v>
      </c>
      <c r="AF143" s="49">
        <v>36</v>
      </c>
      <c r="AG143" s="49">
        <v>36</v>
      </c>
    </row>
    <row r="144" spans="1:33" x14ac:dyDescent="0.25">
      <c r="A144" s="29"/>
      <c r="B144" s="29" t="s">
        <v>151</v>
      </c>
      <c r="C144" s="49">
        <v>0</v>
      </c>
      <c r="D144" s="49">
        <v>0</v>
      </c>
      <c r="E144" s="49">
        <v>0</v>
      </c>
      <c r="F144" s="49">
        <v>0</v>
      </c>
      <c r="G144" s="49">
        <v>73.2</v>
      </c>
      <c r="H144" s="49">
        <v>72.400000000000006</v>
      </c>
      <c r="I144" s="49">
        <v>55.8</v>
      </c>
      <c r="J144" s="49">
        <v>41.1</v>
      </c>
      <c r="K144" s="49">
        <v>34</v>
      </c>
      <c r="L144" s="49">
        <v>36</v>
      </c>
      <c r="M144" s="49">
        <v>38</v>
      </c>
      <c r="N144" s="49">
        <v>37.5</v>
      </c>
      <c r="O144" s="49">
        <v>37</v>
      </c>
      <c r="P144" s="49">
        <v>36.5</v>
      </c>
      <c r="Q144" s="49">
        <v>36</v>
      </c>
      <c r="R144" s="49">
        <v>35.5</v>
      </c>
      <c r="S144" s="49">
        <v>35</v>
      </c>
      <c r="T144" s="49">
        <v>34.5</v>
      </c>
      <c r="U144" s="49">
        <v>34</v>
      </c>
      <c r="V144" s="49">
        <v>33.5</v>
      </c>
      <c r="W144" s="49">
        <v>33</v>
      </c>
      <c r="X144" s="49">
        <v>33</v>
      </c>
      <c r="Y144" s="49">
        <v>33</v>
      </c>
      <c r="Z144" s="49">
        <v>33</v>
      </c>
      <c r="AA144" s="49">
        <v>33</v>
      </c>
      <c r="AB144" s="49">
        <v>33</v>
      </c>
      <c r="AC144" s="49">
        <v>33</v>
      </c>
      <c r="AD144" s="49">
        <v>33</v>
      </c>
      <c r="AE144" s="49">
        <v>33</v>
      </c>
      <c r="AF144" s="49">
        <v>33</v>
      </c>
      <c r="AG144" s="49">
        <v>33</v>
      </c>
    </row>
    <row r="145" spans="1:33" s="50" customFormat="1" x14ac:dyDescent="0.25">
      <c r="A145" s="30"/>
      <c r="B145" s="30" t="s">
        <v>152</v>
      </c>
      <c r="C145" s="50">
        <v>0</v>
      </c>
      <c r="D145" s="50">
        <v>0</v>
      </c>
      <c r="E145" s="50">
        <v>0</v>
      </c>
      <c r="F145" s="50">
        <v>0</v>
      </c>
      <c r="G145" s="50">
        <v>0.5</v>
      </c>
      <c r="H145" s="50">
        <v>0.6</v>
      </c>
      <c r="I145" s="50">
        <v>0.8</v>
      </c>
      <c r="J145" s="50">
        <v>1.4</v>
      </c>
      <c r="K145" s="50">
        <v>1.1000000000000001</v>
      </c>
      <c r="L145" s="50">
        <v>1.6</v>
      </c>
      <c r="M145" s="50">
        <v>2</v>
      </c>
      <c r="N145" s="50">
        <v>2.2999999999999998</v>
      </c>
      <c r="O145" s="50">
        <v>2.6</v>
      </c>
      <c r="P145" s="50">
        <v>2.9</v>
      </c>
      <c r="Q145" s="50">
        <v>3.2</v>
      </c>
      <c r="R145" s="50">
        <v>3.5</v>
      </c>
      <c r="S145" s="50">
        <v>3.8</v>
      </c>
      <c r="T145" s="50">
        <v>4.0999999999999996</v>
      </c>
      <c r="U145" s="50">
        <v>4.4000000000000004</v>
      </c>
      <c r="V145" s="50">
        <v>4.7</v>
      </c>
      <c r="W145" s="50">
        <v>5</v>
      </c>
      <c r="X145" s="50">
        <v>5</v>
      </c>
      <c r="Y145" s="50">
        <v>5</v>
      </c>
      <c r="Z145" s="50">
        <v>5</v>
      </c>
      <c r="AA145" s="50">
        <v>5</v>
      </c>
      <c r="AB145" s="50">
        <v>5</v>
      </c>
      <c r="AC145" s="50">
        <v>5</v>
      </c>
      <c r="AD145" s="50">
        <v>5</v>
      </c>
      <c r="AE145" s="50">
        <v>5</v>
      </c>
      <c r="AF145" s="50">
        <v>5</v>
      </c>
      <c r="AG145" s="50">
        <v>5</v>
      </c>
    </row>
    <row r="147" spans="1:33" x14ac:dyDescent="0.25">
      <c r="B147" s="66" t="s">
        <v>188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workbookViewId="0"/>
  </sheetViews>
  <sheetFormatPr defaultRowHeight="14.5" x14ac:dyDescent="0.35"/>
  <cols>
    <col min="1" max="1" width="24.54296875" bestFit="1" customWidth="1"/>
    <col min="2" max="22" width="7.81640625" customWidth="1"/>
  </cols>
  <sheetData>
    <row r="1" spans="1:32" x14ac:dyDescent="0.35">
      <c r="K1" s="46"/>
    </row>
    <row r="2" spans="1:32" x14ac:dyDescent="0.35">
      <c r="A2" t="s">
        <v>10</v>
      </c>
      <c r="B2" t="s">
        <v>11</v>
      </c>
    </row>
    <row r="3" spans="1:32" s="9" customFormat="1" x14ac:dyDescent="0.35">
      <c r="A3" s="8" t="s">
        <v>42</v>
      </c>
      <c r="B3" s="8">
        <v>2010</v>
      </c>
      <c r="C3" s="8">
        <v>2011</v>
      </c>
      <c r="D3" s="8">
        <v>2012</v>
      </c>
      <c r="E3" s="8">
        <v>2013</v>
      </c>
      <c r="F3" s="8">
        <v>2014</v>
      </c>
      <c r="G3" s="8">
        <v>2015</v>
      </c>
      <c r="H3" s="8">
        <v>2016</v>
      </c>
      <c r="I3" s="8">
        <v>2017</v>
      </c>
      <c r="J3" s="8">
        <v>2018</v>
      </c>
      <c r="K3" s="8">
        <v>2019</v>
      </c>
      <c r="L3" s="8">
        <v>2020</v>
      </c>
      <c r="M3" s="8">
        <v>2021</v>
      </c>
      <c r="N3" s="8">
        <v>2022</v>
      </c>
      <c r="O3" s="8">
        <v>2023</v>
      </c>
      <c r="P3" s="8">
        <v>2024</v>
      </c>
      <c r="Q3" s="8">
        <v>2025</v>
      </c>
      <c r="R3" s="8">
        <v>2026</v>
      </c>
      <c r="S3" s="8">
        <v>2027</v>
      </c>
      <c r="T3" s="8">
        <v>2028</v>
      </c>
      <c r="U3" s="8">
        <v>2029</v>
      </c>
      <c r="V3" s="8">
        <v>2030</v>
      </c>
      <c r="W3" s="8">
        <v>2031</v>
      </c>
      <c r="X3" s="8">
        <v>2032</v>
      </c>
      <c r="Y3" s="8">
        <v>2033</v>
      </c>
      <c r="Z3" s="8">
        <v>2034</v>
      </c>
      <c r="AA3" s="8">
        <v>2035</v>
      </c>
      <c r="AB3" s="8">
        <v>2036</v>
      </c>
      <c r="AC3" s="8">
        <v>2037</v>
      </c>
      <c r="AD3" s="8">
        <v>2038</v>
      </c>
      <c r="AE3" s="8">
        <v>2039</v>
      </c>
      <c r="AF3" s="8">
        <v>2040</v>
      </c>
    </row>
    <row r="4" spans="1:32" x14ac:dyDescent="0.35">
      <c r="A4" t="s">
        <v>6</v>
      </c>
      <c r="B4" s="2">
        <v>1.57</v>
      </c>
      <c r="C4" s="2">
        <v>2.16</v>
      </c>
      <c r="D4" s="2">
        <v>3.08</v>
      </c>
      <c r="E4" s="2">
        <v>4.3600000000000003</v>
      </c>
      <c r="F4" s="2">
        <v>4.99</v>
      </c>
      <c r="G4" s="2">
        <v>6.06</v>
      </c>
      <c r="H4" s="2">
        <v>6.92</v>
      </c>
      <c r="I4" s="2">
        <v>7.43</v>
      </c>
      <c r="J4" s="2">
        <v>7.43</v>
      </c>
      <c r="K4" s="45">
        <v>8.27</v>
      </c>
      <c r="L4" s="45">
        <v>9.1</v>
      </c>
      <c r="M4" s="45">
        <v>9.94</v>
      </c>
      <c r="N4" s="45">
        <v>10.78</v>
      </c>
      <c r="O4" s="45">
        <v>11.61</v>
      </c>
      <c r="P4" s="45">
        <v>12.45</v>
      </c>
      <c r="Q4" s="45">
        <v>13.29</v>
      </c>
      <c r="R4" s="45">
        <v>14.13</v>
      </c>
      <c r="S4" s="45">
        <v>14.96</v>
      </c>
      <c r="T4" s="45">
        <v>15.8</v>
      </c>
      <c r="U4" s="45">
        <v>16.64</v>
      </c>
      <c r="V4" s="2">
        <v>17.47</v>
      </c>
      <c r="W4" s="2">
        <v>17.47</v>
      </c>
      <c r="X4" s="2">
        <v>17.47</v>
      </c>
      <c r="Y4" s="2">
        <v>17.47</v>
      </c>
      <c r="Z4" s="2">
        <v>17.47</v>
      </c>
      <c r="AA4" s="2">
        <v>17.47</v>
      </c>
      <c r="AB4" s="2">
        <v>17.47</v>
      </c>
      <c r="AC4" s="2">
        <v>17.47</v>
      </c>
      <c r="AD4" s="2">
        <v>17.47</v>
      </c>
      <c r="AE4" s="2">
        <v>17.47</v>
      </c>
      <c r="AF4" s="2">
        <v>17.47</v>
      </c>
    </row>
    <row r="5" spans="1:32" x14ac:dyDescent="0.35">
      <c r="A5" t="s">
        <v>7</v>
      </c>
      <c r="B5" s="2">
        <v>0.89</v>
      </c>
      <c r="C5" s="2">
        <v>1.23</v>
      </c>
      <c r="D5" s="2">
        <v>1.73</v>
      </c>
      <c r="E5" s="2">
        <v>2.31</v>
      </c>
      <c r="F5" s="2">
        <v>2.91</v>
      </c>
      <c r="G5" s="2">
        <v>3.73</v>
      </c>
      <c r="H5" s="2">
        <v>4.3600000000000003</v>
      </c>
      <c r="I5" s="2">
        <v>5.31</v>
      </c>
      <c r="J5" s="2">
        <v>5.31</v>
      </c>
      <c r="K5" s="45">
        <v>5.91</v>
      </c>
      <c r="L5" s="45">
        <v>6.51</v>
      </c>
      <c r="M5" s="45">
        <v>7.1</v>
      </c>
      <c r="N5" s="45">
        <v>7.7</v>
      </c>
      <c r="O5" s="45">
        <v>8.3000000000000007</v>
      </c>
      <c r="P5" s="45">
        <v>8.9</v>
      </c>
      <c r="Q5" s="45">
        <v>9.5</v>
      </c>
      <c r="R5" s="45">
        <v>10.1</v>
      </c>
      <c r="S5" s="45">
        <v>10.69</v>
      </c>
      <c r="T5" s="45">
        <v>11.29</v>
      </c>
      <c r="U5" s="45">
        <v>11.89</v>
      </c>
      <c r="V5" s="2">
        <v>12.49</v>
      </c>
      <c r="W5" s="2">
        <v>12.49</v>
      </c>
      <c r="X5" s="2">
        <v>12.49</v>
      </c>
      <c r="Y5" s="2">
        <v>12.49</v>
      </c>
      <c r="Z5" s="2">
        <v>12.49</v>
      </c>
      <c r="AA5" s="2">
        <v>12.49</v>
      </c>
      <c r="AB5" s="2">
        <v>12.49</v>
      </c>
      <c r="AC5" s="2">
        <v>12.49</v>
      </c>
      <c r="AD5" s="2">
        <v>12.49</v>
      </c>
      <c r="AE5" s="2">
        <v>12.49</v>
      </c>
      <c r="AF5" s="2">
        <v>12.49</v>
      </c>
    </row>
    <row r="6" spans="1:32" x14ac:dyDescent="0.35">
      <c r="A6" t="s">
        <v>8</v>
      </c>
      <c r="B6" s="2">
        <v>0.9</v>
      </c>
      <c r="C6" s="2">
        <v>1.1599999999999999</v>
      </c>
      <c r="D6" s="2">
        <v>1.47</v>
      </c>
      <c r="E6" s="2">
        <v>1.7</v>
      </c>
      <c r="F6" s="2">
        <v>1.99</v>
      </c>
      <c r="G6" s="2">
        <v>2.2999999999999998</v>
      </c>
      <c r="H6" s="2">
        <v>2.71</v>
      </c>
      <c r="I6" s="2">
        <v>3.45</v>
      </c>
      <c r="J6" s="2">
        <v>3.45</v>
      </c>
      <c r="K6" s="45">
        <v>3.83</v>
      </c>
      <c r="L6" s="45">
        <v>4.22</v>
      </c>
      <c r="M6" s="45">
        <v>4.6100000000000003</v>
      </c>
      <c r="N6" s="45">
        <v>5</v>
      </c>
      <c r="O6" s="45">
        <v>5.39</v>
      </c>
      <c r="P6" s="45">
        <v>5.78</v>
      </c>
      <c r="Q6" s="45">
        <v>6.17</v>
      </c>
      <c r="R6" s="45">
        <v>6.55</v>
      </c>
      <c r="S6" s="45">
        <v>6.94</v>
      </c>
      <c r="T6" s="45">
        <v>7.33</v>
      </c>
      <c r="U6" s="45">
        <v>7.72</v>
      </c>
      <c r="V6" s="2">
        <v>8.11</v>
      </c>
      <c r="W6" s="2">
        <v>8.11</v>
      </c>
      <c r="X6" s="2">
        <v>8.11</v>
      </c>
      <c r="Y6" s="2">
        <v>8.11</v>
      </c>
      <c r="Z6" s="2">
        <v>8.11</v>
      </c>
      <c r="AA6" s="2">
        <v>8.11</v>
      </c>
      <c r="AB6" s="2">
        <v>8.11</v>
      </c>
      <c r="AC6" s="2">
        <v>8.11</v>
      </c>
      <c r="AD6" s="2">
        <v>8.11</v>
      </c>
      <c r="AE6" s="2">
        <v>8.11</v>
      </c>
      <c r="AF6" s="2">
        <v>8.11</v>
      </c>
    </row>
    <row r="7" spans="1:32" s="9" customFormat="1" x14ac:dyDescent="0.35">
      <c r="A7" s="8" t="s">
        <v>43</v>
      </c>
      <c r="B7" s="8">
        <v>2010</v>
      </c>
      <c r="C7" s="8">
        <v>2011</v>
      </c>
      <c r="D7" s="8">
        <v>2012</v>
      </c>
      <c r="E7" s="8">
        <v>2013</v>
      </c>
      <c r="F7" s="8">
        <v>2014</v>
      </c>
      <c r="G7" s="8">
        <v>2015</v>
      </c>
      <c r="H7" s="8">
        <v>2016</v>
      </c>
      <c r="I7" s="8">
        <v>2017</v>
      </c>
      <c r="J7" s="8">
        <v>2018</v>
      </c>
      <c r="K7" s="53">
        <v>2019</v>
      </c>
      <c r="L7" s="53">
        <v>2020</v>
      </c>
      <c r="M7" s="53">
        <v>2021</v>
      </c>
      <c r="N7" s="53">
        <v>2022</v>
      </c>
      <c r="O7" s="53">
        <v>2023</v>
      </c>
      <c r="P7" s="53">
        <v>2024</v>
      </c>
      <c r="Q7" s="53">
        <v>2025</v>
      </c>
      <c r="R7" s="53">
        <v>2026</v>
      </c>
      <c r="S7" s="53">
        <v>2027</v>
      </c>
      <c r="T7" s="53">
        <v>2028</v>
      </c>
      <c r="U7" s="53">
        <v>2029</v>
      </c>
      <c r="V7" s="8">
        <v>2030</v>
      </c>
      <c r="W7" s="8">
        <v>2031</v>
      </c>
      <c r="X7" s="8">
        <v>2032</v>
      </c>
      <c r="Y7" s="8">
        <v>2033</v>
      </c>
      <c r="Z7" s="8">
        <v>2034</v>
      </c>
      <c r="AA7" s="8">
        <v>2035</v>
      </c>
      <c r="AB7" s="8">
        <v>2036</v>
      </c>
      <c r="AC7" s="8">
        <v>2037</v>
      </c>
      <c r="AD7" s="8">
        <v>2038</v>
      </c>
      <c r="AE7" s="8">
        <v>2039</v>
      </c>
      <c r="AF7" s="8">
        <v>2040</v>
      </c>
    </row>
    <row r="8" spans="1:32" x14ac:dyDescent="0.35">
      <c r="A8" t="s">
        <v>0</v>
      </c>
      <c r="B8" s="2">
        <v>1.58</v>
      </c>
      <c r="C8" s="2">
        <v>2.4300000000000002</v>
      </c>
      <c r="D8" s="2">
        <v>2.6</v>
      </c>
      <c r="E8" s="2">
        <v>2.63</v>
      </c>
      <c r="F8" s="2">
        <v>2.91</v>
      </c>
      <c r="G8" s="2">
        <v>3.28</v>
      </c>
      <c r="H8" s="2">
        <v>3.33</v>
      </c>
      <c r="I8" s="2">
        <v>3.42</v>
      </c>
      <c r="J8" s="2">
        <v>3.42</v>
      </c>
      <c r="K8" s="45">
        <v>3.8</v>
      </c>
      <c r="L8" s="45">
        <v>4.1900000000000004</v>
      </c>
      <c r="M8" s="45">
        <v>4.57</v>
      </c>
      <c r="N8" s="45">
        <v>4.96</v>
      </c>
      <c r="O8" s="45">
        <v>5.34</v>
      </c>
      <c r="P8" s="45">
        <v>5.73</v>
      </c>
      <c r="Q8" s="45">
        <v>6.12</v>
      </c>
      <c r="R8" s="45">
        <v>6.5</v>
      </c>
      <c r="S8" s="45">
        <v>6.89</v>
      </c>
      <c r="T8" s="45">
        <v>7.27</v>
      </c>
      <c r="U8" s="45">
        <v>7.66</v>
      </c>
      <c r="V8" s="2">
        <v>8.0399999999999991</v>
      </c>
      <c r="W8" s="2">
        <v>8.0399999999999991</v>
      </c>
      <c r="X8" s="2">
        <v>8.0399999999999991</v>
      </c>
      <c r="Y8" s="2">
        <v>8.0399999999999991</v>
      </c>
      <c r="Z8" s="2">
        <v>8.0399999999999991</v>
      </c>
      <c r="AA8" s="2">
        <v>8.0399999999999991</v>
      </c>
      <c r="AB8" s="2">
        <v>8.0399999999999991</v>
      </c>
      <c r="AC8" s="2">
        <v>8.0399999999999991</v>
      </c>
      <c r="AD8" s="2">
        <v>8.0399999999999991</v>
      </c>
      <c r="AE8" s="2">
        <v>8.0399999999999991</v>
      </c>
      <c r="AF8" s="2">
        <v>8.0399999999999991</v>
      </c>
    </row>
    <row r="9" spans="1:32" x14ac:dyDescent="0.35">
      <c r="A9" t="s">
        <v>13</v>
      </c>
      <c r="B9" s="2">
        <v>0.34</v>
      </c>
      <c r="C9" s="2">
        <v>0.69</v>
      </c>
      <c r="D9" s="2">
        <v>0.77</v>
      </c>
      <c r="E9" s="2">
        <v>0.83</v>
      </c>
      <c r="F9" s="2">
        <v>0.86</v>
      </c>
      <c r="G9" s="2">
        <v>0.91</v>
      </c>
      <c r="H9" s="2">
        <v>0.96</v>
      </c>
      <c r="I9" s="2">
        <v>0.97</v>
      </c>
      <c r="J9" s="2">
        <v>0.97</v>
      </c>
      <c r="K9" s="45">
        <v>1.08</v>
      </c>
      <c r="L9" s="45">
        <v>1.19</v>
      </c>
      <c r="M9" s="45">
        <v>1.3</v>
      </c>
      <c r="N9" s="45">
        <v>1.41</v>
      </c>
      <c r="O9" s="45">
        <v>1.52</v>
      </c>
      <c r="P9" s="45">
        <v>1.63</v>
      </c>
      <c r="Q9" s="45">
        <v>1.74</v>
      </c>
      <c r="R9" s="45">
        <v>1.85</v>
      </c>
      <c r="S9" s="45">
        <v>1.96</v>
      </c>
      <c r="T9" s="45">
        <v>2.0699999999999998</v>
      </c>
      <c r="U9" s="45">
        <v>2.1800000000000002</v>
      </c>
      <c r="V9" s="2">
        <v>2.2799999999999998</v>
      </c>
      <c r="W9" s="2">
        <v>2.2799999999999998</v>
      </c>
      <c r="X9" s="2">
        <v>2.2799999999999998</v>
      </c>
      <c r="Y9" s="2">
        <v>2.2799999999999998</v>
      </c>
      <c r="Z9" s="2">
        <v>2.2799999999999998</v>
      </c>
      <c r="AA9" s="2">
        <v>2.2799999999999998</v>
      </c>
      <c r="AB9" s="2">
        <v>2.2799999999999998</v>
      </c>
      <c r="AC9" s="2">
        <v>2.2799999999999998</v>
      </c>
      <c r="AD9" s="2">
        <v>2.2799999999999998</v>
      </c>
      <c r="AE9" s="2">
        <v>2.2799999999999998</v>
      </c>
      <c r="AF9" s="2">
        <v>2.2799999999999998</v>
      </c>
    </row>
    <row r="10" spans="1:32" x14ac:dyDescent="0.35">
      <c r="A10" t="s">
        <v>6</v>
      </c>
      <c r="B10" s="2">
        <v>1.1200000000000001</v>
      </c>
      <c r="C10" s="2">
        <v>1.23</v>
      </c>
      <c r="D10" s="2">
        <v>1.59</v>
      </c>
      <c r="E10" s="2">
        <v>1.94</v>
      </c>
      <c r="F10" s="2">
        <v>1.86</v>
      </c>
      <c r="G10" s="2">
        <v>2.09</v>
      </c>
      <c r="H10" s="2">
        <v>2.5099999999999998</v>
      </c>
      <c r="I10" s="2">
        <v>2.5299999999999998</v>
      </c>
      <c r="J10" s="2">
        <v>2.5299999999999998</v>
      </c>
      <c r="K10" s="45">
        <v>2.81</v>
      </c>
      <c r="L10" s="45">
        <v>3.1</v>
      </c>
      <c r="M10" s="45">
        <v>3.38</v>
      </c>
      <c r="N10" s="45">
        <v>3.67</v>
      </c>
      <c r="O10" s="45">
        <v>3.95</v>
      </c>
      <c r="P10" s="45">
        <v>4.24</v>
      </c>
      <c r="Q10" s="45">
        <v>4.5199999999999996</v>
      </c>
      <c r="R10" s="45">
        <v>4.8099999999999996</v>
      </c>
      <c r="S10" s="45">
        <v>5.09</v>
      </c>
      <c r="T10" s="45">
        <v>5.38</v>
      </c>
      <c r="U10" s="45">
        <v>5.66</v>
      </c>
      <c r="V10" s="2">
        <v>5.94</v>
      </c>
      <c r="W10" s="2">
        <v>5.94</v>
      </c>
      <c r="X10" s="2">
        <v>5.94</v>
      </c>
      <c r="Y10" s="2">
        <v>5.94</v>
      </c>
      <c r="Z10" s="2">
        <v>5.94</v>
      </c>
      <c r="AA10" s="2">
        <v>5.94</v>
      </c>
      <c r="AB10" s="2">
        <v>5.94</v>
      </c>
      <c r="AC10" s="2">
        <v>5.94</v>
      </c>
      <c r="AD10" s="2">
        <v>5.94</v>
      </c>
      <c r="AE10" s="2">
        <v>5.94</v>
      </c>
      <c r="AF10" s="2">
        <v>5.94</v>
      </c>
    </row>
    <row r="11" spans="1:32" x14ac:dyDescent="0.35">
      <c r="A11" t="s">
        <v>7</v>
      </c>
      <c r="B11" s="2">
        <v>0.53</v>
      </c>
      <c r="C11" s="2">
        <v>0.83</v>
      </c>
      <c r="D11" s="2">
        <v>1.03</v>
      </c>
      <c r="E11" s="2">
        <v>1.06</v>
      </c>
      <c r="F11" s="2">
        <v>1.1200000000000001</v>
      </c>
      <c r="G11" s="2">
        <v>1.0900000000000001</v>
      </c>
      <c r="H11" s="2">
        <v>1.22</v>
      </c>
      <c r="I11" s="2">
        <v>1.38</v>
      </c>
      <c r="J11" s="2">
        <v>1.38</v>
      </c>
      <c r="K11" s="45">
        <v>1.53</v>
      </c>
      <c r="L11" s="45">
        <v>1.69</v>
      </c>
      <c r="M11" s="45">
        <v>1.84</v>
      </c>
      <c r="N11" s="45">
        <v>2</v>
      </c>
      <c r="O11" s="45">
        <v>2.15</v>
      </c>
      <c r="P11" s="45">
        <v>2.31</v>
      </c>
      <c r="Q11" s="45">
        <v>2.46</v>
      </c>
      <c r="R11" s="45">
        <v>2.62</v>
      </c>
      <c r="S11" s="45">
        <v>2.77</v>
      </c>
      <c r="T11" s="45">
        <v>2.93</v>
      </c>
      <c r="U11" s="45">
        <v>3.08</v>
      </c>
      <c r="V11" s="2">
        <v>3.24</v>
      </c>
      <c r="W11" s="2">
        <v>3.24</v>
      </c>
      <c r="X11" s="2">
        <v>3.24</v>
      </c>
      <c r="Y11" s="2">
        <v>3.24</v>
      </c>
      <c r="Z11" s="2">
        <v>3.24</v>
      </c>
      <c r="AA11" s="2">
        <v>3.24</v>
      </c>
      <c r="AB11" s="2">
        <v>3.24</v>
      </c>
      <c r="AC11" s="2">
        <v>3.24</v>
      </c>
      <c r="AD11" s="2">
        <v>3.24</v>
      </c>
      <c r="AE11" s="2">
        <v>3.24</v>
      </c>
      <c r="AF11" s="2">
        <v>3.24</v>
      </c>
    </row>
    <row r="12" spans="1:32" x14ac:dyDescent="0.35">
      <c r="A12" t="s">
        <v>8</v>
      </c>
      <c r="B12" s="2">
        <v>0.73</v>
      </c>
      <c r="C12" s="2">
        <v>0.94</v>
      </c>
      <c r="D12" s="2">
        <v>1.1200000000000001</v>
      </c>
      <c r="E12" s="2">
        <v>1.21</v>
      </c>
      <c r="F12" s="2">
        <v>1.33</v>
      </c>
      <c r="G12" s="2">
        <v>1.35</v>
      </c>
      <c r="H12" s="2">
        <v>1.63</v>
      </c>
      <c r="I12" s="2">
        <v>1.68</v>
      </c>
      <c r="J12" s="2">
        <v>1.68</v>
      </c>
      <c r="K12" s="45">
        <v>1.92</v>
      </c>
      <c r="L12" s="45">
        <v>2.16</v>
      </c>
      <c r="M12" s="45">
        <v>2.4</v>
      </c>
      <c r="N12" s="45">
        <v>2.64</v>
      </c>
      <c r="O12" s="45">
        <v>2.88</v>
      </c>
      <c r="P12" s="45">
        <v>3.11</v>
      </c>
      <c r="Q12" s="45">
        <v>3.35</v>
      </c>
      <c r="R12" s="45">
        <v>3.59</v>
      </c>
      <c r="S12" s="45">
        <v>3.83</v>
      </c>
      <c r="T12" s="45">
        <v>4.07</v>
      </c>
      <c r="U12" s="45">
        <v>4.3099999999999996</v>
      </c>
      <c r="V12" s="2">
        <v>4.55</v>
      </c>
      <c r="W12" s="2">
        <v>4.55</v>
      </c>
      <c r="X12" s="2">
        <v>4.55</v>
      </c>
      <c r="Y12" s="2">
        <v>4.55</v>
      </c>
      <c r="Z12" s="2">
        <v>4.55</v>
      </c>
      <c r="AA12" s="2">
        <v>4.55</v>
      </c>
      <c r="AB12" s="2">
        <v>4.55</v>
      </c>
      <c r="AC12" s="2">
        <v>4.55</v>
      </c>
      <c r="AD12" s="2">
        <v>4.55</v>
      </c>
      <c r="AE12" s="2">
        <v>4.55</v>
      </c>
      <c r="AF12" s="2">
        <v>4.55</v>
      </c>
    </row>
    <row r="13" spans="1:32" s="9" customFormat="1" x14ac:dyDescent="0.35">
      <c r="A13" s="8" t="s">
        <v>41</v>
      </c>
      <c r="B13" s="8">
        <v>2010</v>
      </c>
      <c r="C13" s="8">
        <v>2011</v>
      </c>
      <c r="D13" s="8">
        <v>2012</v>
      </c>
      <c r="E13" s="8">
        <v>2013</v>
      </c>
      <c r="F13" s="8">
        <v>2014</v>
      </c>
      <c r="G13" s="8">
        <v>2015</v>
      </c>
      <c r="H13" s="8">
        <v>2016</v>
      </c>
      <c r="I13" s="8">
        <v>2017</v>
      </c>
      <c r="J13" s="8">
        <v>2018</v>
      </c>
      <c r="K13" s="53">
        <v>2019</v>
      </c>
      <c r="L13" s="53">
        <v>2020</v>
      </c>
      <c r="M13" s="53">
        <v>2021</v>
      </c>
      <c r="N13" s="53">
        <v>2022</v>
      </c>
      <c r="O13" s="53">
        <v>2023</v>
      </c>
      <c r="P13" s="53">
        <v>2024</v>
      </c>
      <c r="Q13" s="53">
        <v>2025</v>
      </c>
      <c r="R13" s="53">
        <v>2026</v>
      </c>
      <c r="S13" s="53">
        <v>2027</v>
      </c>
      <c r="T13" s="53">
        <v>2028</v>
      </c>
      <c r="U13" s="53">
        <v>2029</v>
      </c>
      <c r="V13" s="8">
        <v>2030</v>
      </c>
      <c r="W13" s="8">
        <v>2031</v>
      </c>
      <c r="X13" s="8">
        <v>2032</v>
      </c>
      <c r="Y13" s="8">
        <v>2033</v>
      </c>
      <c r="Z13" s="8">
        <v>2034</v>
      </c>
      <c r="AA13" s="8">
        <v>2035</v>
      </c>
      <c r="AB13" s="8">
        <v>2036</v>
      </c>
      <c r="AC13" s="8">
        <v>2037</v>
      </c>
      <c r="AD13" s="8">
        <v>2038</v>
      </c>
      <c r="AE13" s="8">
        <v>2039</v>
      </c>
      <c r="AF13" s="8">
        <v>2040</v>
      </c>
    </row>
    <row r="14" spans="1:32" x14ac:dyDescent="0.35">
      <c r="A14" t="s">
        <v>6</v>
      </c>
      <c r="B14" s="18" t="s">
        <v>44</v>
      </c>
      <c r="C14" s="18" t="s">
        <v>44</v>
      </c>
      <c r="D14" s="18" t="s">
        <v>44</v>
      </c>
      <c r="E14" s="18" t="s">
        <v>44</v>
      </c>
      <c r="F14" s="18" t="s">
        <v>44</v>
      </c>
      <c r="G14" s="18" t="s">
        <v>44</v>
      </c>
      <c r="H14" s="18" t="s">
        <v>44</v>
      </c>
      <c r="I14" s="18" t="s">
        <v>44</v>
      </c>
      <c r="J14" s="18" t="s">
        <v>44</v>
      </c>
      <c r="K14" s="2">
        <v>0.76</v>
      </c>
      <c r="L14" s="2">
        <v>1.51</v>
      </c>
      <c r="M14" s="2">
        <v>2.27</v>
      </c>
      <c r="N14" s="2">
        <v>3.03</v>
      </c>
      <c r="O14" s="2">
        <v>3.78</v>
      </c>
      <c r="P14" s="2">
        <v>4.54</v>
      </c>
      <c r="Q14" s="2">
        <v>5.3</v>
      </c>
      <c r="R14" s="2">
        <v>6.06</v>
      </c>
      <c r="S14" s="2">
        <v>6.81</v>
      </c>
      <c r="T14" s="2">
        <v>7.57</v>
      </c>
      <c r="U14" s="2">
        <v>8.33</v>
      </c>
      <c r="V14" s="2">
        <v>9.08</v>
      </c>
      <c r="W14" s="2">
        <v>9.08</v>
      </c>
      <c r="X14" s="2">
        <v>9.08</v>
      </c>
      <c r="Y14" s="2">
        <v>9.08</v>
      </c>
      <c r="Z14" s="2">
        <v>9.08</v>
      </c>
      <c r="AA14" s="2">
        <v>9.08</v>
      </c>
      <c r="AB14" s="2">
        <v>9.08</v>
      </c>
      <c r="AC14" s="2">
        <v>9.08</v>
      </c>
      <c r="AD14" s="2">
        <v>9.08</v>
      </c>
      <c r="AE14" s="2">
        <v>9.08</v>
      </c>
      <c r="AF14" s="2">
        <v>9.08</v>
      </c>
    </row>
    <row r="15" spans="1:32" x14ac:dyDescent="0.35">
      <c r="A15" t="s">
        <v>7</v>
      </c>
      <c r="B15" s="18" t="s">
        <v>44</v>
      </c>
      <c r="C15" s="18" t="s">
        <v>44</v>
      </c>
      <c r="D15" s="18" t="s">
        <v>44</v>
      </c>
      <c r="E15" s="18" t="s">
        <v>44</v>
      </c>
      <c r="F15" s="18" t="s">
        <v>44</v>
      </c>
      <c r="G15" s="18" t="s">
        <v>44</v>
      </c>
      <c r="H15" s="18" t="s">
        <v>44</v>
      </c>
      <c r="I15" s="18" t="s">
        <v>44</v>
      </c>
      <c r="J15" s="18" t="s">
        <v>44</v>
      </c>
      <c r="K15" s="2">
        <v>0.22</v>
      </c>
      <c r="L15" s="2">
        <v>0.43</v>
      </c>
      <c r="M15" s="2">
        <v>0.65</v>
      </c>
      <c r="N15" s="2">
        <v>0.86</v>
      </c>
      <c r="O15" s="2">
        <v>1.08</v>
      </c>
      <c r="P15" s="2">
        <v>1.29</v>
      </c>
      <c r="Q15" s="2">
        <v>1.51</v>
      </c>
      <c r="R15" s="2">
        <v>1.73</v>
      </c>
      <c r="S15" s="2">
        <v>1.94</v>
      </c>
      <c r="T15" s="2">
        <v>2.16</v>
      </c>
      <c r="U15" s="2">
        <v>2.37</v>
      </c>
      <c r="V15" s="2">
        <v>2.59</v>
      </c>
      <c r="W15" s="2">
        <v>2.59</v>
      </c>
      <c r="X15" s="2">
        <v>2.59</v>
      </c>
      <c r="Y15" s="2">
        <v>2.59</v>
      </c>
      <c r="Z15" s="2">
        <v>2.59</v>
      </c>
      <c r="AA15" s="2">
        <v>2.59</v>
      </c>
      <c r="AB15" s="2">
        <v>2.59</v>
      </c>
      <c r="AC15" s="2">
        <v>2.59</v>
      </c>
      <c r="AD15" s="2">
        <v>2.59</v>
      </c>
      <c r="AE15" s="2">
        <v>2.59</v>
      </c>
      <c r="AF15" s="2">
        <v>2.59</v>
      </c>
    </row>
    <row r="16" spans="1:32" x14ac:dyDescent="0.35">
      <c r="A16" t="s">
        <v>8</v>
      </c>
      <c r="B16" s="18" t="s">
        <v>44</v>
      </c>
      <c r="C16" s="18" t="s">
        <v>44</v>
      </c>
      <c r="D16" s="18" t="s">
        <v>44</v>
      </c>
      <c r="E16" s="18" t="s">
        <v>44</v>
      </c>
      <c r="F16" s="18" t="s">
        <v>44</v>
      </c>
      <c r="G16" s="18" t="s">
        <v>44</v>
      </c>
      <c r="H16" s="18" t="s">
        <v>44</v>
      </c>
      <c r="I16" s="18" t="s">
        <v>44</v>
      </c>
      <c r="J16" s="18" t="s">
        <v>44</v>
      </c>
      <c r="K16" s="2">
        <v>0.59</v>
      </c>
      <c r="L16" s="2">
        <v>1.18</v>
      </c>
      <c r="M16" s="2">
        <v>1.77</v>
      </c>
      <c r="N16" s="2">
        <v>2.36</v>
      </c>
      <c r="O16" s="2">
        <v>2.95</v>
      </c>
      <c r="P16" s="2">
        <v>3.54</v>
      </c>
      <c r="Q16" s="2">
        <v>4.13</v>
      </c>
      <c r="R16" s="2">
        <v>4.72</v>
      </c>
      <c r="S16" s="2">
        <v>5.31</v>
      </c>
      <c r="T16" s="2">
        <v>5.9</v>
      </c>
      <c r="U16" s="2">
        <v>6.49</v>
      </c>
      <c r="V16" s="2">
        <v>7.08</v>
      </c>
      <c r="W16" s="2">
        <v>7.08</v>
      </c>
      <c r="X16" s="2">
        <v>7.08</v>
      </c>
      <c r="Y16" s="2">
        <v>7.08</v>
      </c>
      <c r="Z16" s="2">
        <v>7.08</v>
      </c>
      <c r="AA16" s="2">
        <v>7.08</v>
      </c>
      <c r="AB16" s="2">
        <v>7.08</v>
      </c>
      <c r="AC16" s="2">
        <v>7.08</v>
      </c>
      <c r="AD16" s="2">
        <v>7.08</v>
      </c>
      <c r="AE16" s="2">
        <v>7.08</v>
      </c>
      <c r="AF16" s="2">
        <v>7.08</v>
      </c>
    </row>
    <row r="17" spans="1:33" s="3" customFormat="1" x14ac:dyDescent="0.35">
      <c r="A17" s="41" t="s">
        <v>154</v>
      </c>
      <c r="B17" s="8">
        <v>2010</v>
      </c>
      <c r="C17" s="8">
        <v>2011</v>
      </c>
      <c r="D17" s="8">
        <v>2012</v>
      </c>
      <c r="E17" s="8">
        <v>2013</v>
      </c>
      <c r="F17" s="8">
        <v>2014</v>
      </c>
      <c r="G17" s="8">
        <v>2015</v>
      </c>
      <c r="H17" s="8">
        <v>2016</v>
      </c>
      <c r="I17" s="8">
        <v>2017</v>
      </c>
      <c r="J17" s="8">
        <v>2018</v>
      </c>
      <c r="K17" s="8">
        <v>2019</v>
      </c>
      <c r="L17" s="8">
        <v>2020</v>
      </c>
      <c r="M17" s="8">
        <v>2021</v>
      </c>
      <c r="N17" s="8">
        <v>2022</v>
      </c>
      <c r="O17" s="8">
        <v>2023</v>
      </c>
      <c r="P17" s="8">
        <v>2024</v>
      </c>
      <c r="Q17" s="8">
        <v>2025</v>
      </c>
      <c r="R17" s="8">
        <v>2026</v>
      </c>
      <c r="S17" s="8">
        <v>2027</v>
      </c>
      <c r="T17" s="8">
        <v>2028</v>
      </c>
      <c r="U17" s="8">
        <v>2029</v>
      </c>
      <c r="V17" s="8">
        <v>2030</v>
      </c>
      <c r="W17" s="8">
        <v>2031</v>
      </c>
      <c r="X17" s="8">
        <v>2032</v>
      </c>
      <c r="Y17" s="8">
        <v>2033</v>
      </c>
      <c r="Z17" s="8">
        <v>2034</v>
      </c>
      <c r="AA17" s="8">
        <v>2035</v>
      </c>
      <c r="AB17" s="8">
        <v>2036</v>
      </c>
      <c r="AC17" s="8">
        <v>2037</v>
      </c>
      <c r="AD17" s="8">
        <v>2038</v>
      </c>
      <c r="AE17" s="8">
        <v>2039</v>
      </c>
      <c r="AF17" s="8">
        <v>2040</v>
      </c>
    </row>
    <row r="18" spans="1:33" s="7" customFormat="1" x14ac:dyDescent="0.35">
      <c r="A18" s="38" t="s">
        <v>18</v>
      </c>
      <c r="B18" s="39">
        <v>1.01</v>
      </c>
      <c r="C18" s="39">
        <v>1.43</v>
      </c>
      <c r="D18" s="39">
        <v>3</v>
      </c>
      <c r="E18" s="39">
        <v>3.87</v>
      </c>
      <c r="F18" s="39">
        <v>5.21</v>
      </c>
      <c r="G18" s="39">
        <v>6.9</v>
      </c>
      <c r="H18" s="39">
        <v>8.2100000000000009</v>
      </c>
      <c r="I18" s="39">
        <v>11.33</v>
      </c>
      <c r="J18" s="39">
        <v>11.33</v>
      </c>
      <c r="K18" s="39">
        <v>17.88</v>
      </c>
      <c r="L18" s="39">
        <v>24.44</v>
      </c>
      <c r="M18" s="39">
        <v>30.99</v>
      </c>
      <c r="N18" s="39">
        <v>37.549999999999997</v>
      </c>
      <c r="O18" s="39">
        <v>44.11</v>
      </c>
      <c r="P18" s="39">
        <v>50.66</v>
      </c>
      <c r="Q18" s="39">
        <v>57.22</v>
      </c>
      <c r="R18" s="39">
        <v>63.78</v>
      </c>
      <c r="S18" s="39">
        <v>70.33</v>
      </c>
      <c r="T18" s="39">
        <v>76.89</v>
      </c>
      <c r="U18" s="39">
        <v>83.44</v>
      </c>
      <c r="V18" s="39">
        <v>90</v>
      </c>
      <c r="W18" s="40">
        <v>90</v>
      </c>
      <c r="X18" s="40">
        <v>90</v>
      </c>
      <c r="Y18" s="40">
        <v>90</v>
      </c>
      <c r="Z18" s="40">
        <v>90</v>
      </c>
      <c r="AA18" s="40">
        <v>90</v>
      </c>
      <c r="AB18" s="40">
        <v>90</v>
      </c>
      <c r="AC18" s="40">
        <v>90</v>
      </c>
      <c r="AD18" s="40">
        <v>90</v>
      </c>
      <c r="AE18" s="40">
        <v>90</v>
      </c>
      <c r="AF18" s="40">
        <v>90</v>
      </c>
    </row>
    <row r="19" spans="1:33" s="3" customFormat="1" x14ac:dyDescent="0.35">
      <c r="A19" s="41" t="s">
        <v>15</v>
      </c>
      <c r="B19" s="8">
        <v>2010</v>
      </c>
      <c r="C19" s="8">
        <v>2011</v>
      </c>
      <c r="D19" s="8">
        <v>2012</v>
      </c>
      <c r="E19" s="8">
        <v>2013</v>
      </c>
      <c r="F19" s="8">
        <v>2014</v>
      </c>
      <c r="G19" s="8">
        <v>2015</v>
      </c>
      <c r="H19" s="8">
        <v>2016</v>
      </c>
      <c r="I19" s="8">
        <v>2017</v>
      </c>
      <c r="J19" s="8">
        <v>2018</v>
      </c>
      <c r="K19" s="8">
        <v>2019</v>
      </c>
      <c r="L19" s="8">
        <v>2020</v>
      </c>
      <c r="M19" s="8">
        <v>2021</v>
      </c>
      <c r="N19" s="8">
        <v>2022</v>
      </c>
      <c r="O19" s="8">
        <v>2023</v>
      </c>
      <c r="P19" s="8">
        <v>2024</v>
      </c>
      <c r="Q19" s="8">
        <v>2025</v>
      </c>
      <c r="R19" s="8">
        <v>2026</v>
      </c>
      <c r="S19" s="8">
        <v>2027</v>
      </c>
      <c r="T19" s="8">
        <v>2028</v>
      </c>
      <c r="U19" s="8">
        <v>2029</v>
      </c>
      <c r="V19" s="8">
        <v>2030</v>
      </c>
      <c r="W19" s="8">
        <v>2031</v>
      </c>
      <c r="X19" s="8">
        <v>2032</v>
      </c>
      <c r="Y19" s="8">
        <v>2033</v>
      </c>
      <c r="Z19" s="8">
        <v>2034</v>
      </c>
      <c r="AA19" s="8">
        <v>2035</v>
      </c>
      <c r="AB19" s="8">
        <v>2036</v>
      </c>
      <c r="AC19" s="8">
        <v>2037</v>
      </c>
      <c r="AD19" s="8">
        <v>2038</v>
      </c>
      <c r="AE19" s="8">
        <v>2039</v>
      </c>
      <c r="AF19" s="8">
        <v>2040</v>
      </c>
    </row>
    <row r="20" spans="1:33" s="26" customFormat="1" x14ac:dyDescent="0.35">
      <c r="A20" s="42" t="s">
        <v>155</v>
      </c>
      <c r="B20" s="43">
        <v>0</v>
      </c>
      <c r="C20" s="43">
        <v>0</v>
      </c>
      <c r="D20" s="43">
        <v>24.03</v>
      </c>
      <c r="E20" s="43">
        <v>48.96</v>
      </c>
      <c r="F20" s="43">
        <v>66.95</v>
      </c>
      <c r="G20" s="43">
        <v>82.99</v>
      </c>
      <c r="H20" s="43">
        <v>82.38</v>
      </c>
      <c r="I20" s="43">
        <v>90.17</v>
      </c>
      <c r="J20" s="43">
        <v>89.82</v>
      </c>
      <c r="K20" s="43">
        <v>90.67</v>
      </c>
      <c r="L20" s="43">
        <v>91.52</v>
      </c>
      <c r="M20" s="43">
        <v>92.37</v>
      </c>
      <c r="N20" s="43">
        <v>93.21</v>
      </c>
      <c r="O20" s="43">
        <v>94.06</v>
      </c>
      <c r="P20" s="43">
        <v>94.91</v>
      </c>
      <c r="Q20" s="43">
        <v>95.76</v>
      </c>
      <c r="R20" s="43">
        <v>96.61</v>
      </c>
      <c r="S20" s="43">
        <v>97.46</v>
      </c>
      <c r="T20" s="43">
        <v>98.3</v>
      </c>
      <c r="U20" s="43">
        <v>99.15</v>
      </c>
      <c r="V20" s="43">
        <v>100</v>
      </c>
      <c r="W20" s="44">
        <v>100</v>
      </c>
      <c r="X20" s="44">
        <v>100</v>
      </c>
      <c r="Y20" s="44">
        <v>100</v>
      </c>
      <c r="Z20" s="44">
        <v>100</v>
      </c>
      <c r="AA20" s="44">
        <v>100</v>
      </c>
      <c r="AB20" s="44">
        <v>100</v>
      </c>
      <c r="AC20" s="44">
        <v>100</v>
      </c>
      <c r="AD20" s="44">
        <v>100</v>
      </c>
      <c r="AE20" s="44">
        <v>100</v>
      </c>
      <c r="AF20" s="44">
        <v>100</v>
      </c>
      <c r="AG20" s="44"/>
    </row>
    <row r="21" spans="1:33" x14ac:dyDescent="0.35">
      <c r="B21" s="18"/>
      <c r="C21" s="18"/>
      <c r="D21" s="18"/>
      <c r="E21" s="18"/>
      <c r="F21" s="18"/>
      <c r="G21" s="18"/>
      <c r="H21" s="18"/>
      <c r="I21" s="1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3" x14ac:dyDescent="0.35">
      <c r="A22" s="8" t="s">
        <v>38</v>
      </c>
      <c r="B22" s="8">
        <v>2010</v>
      </c>
      <c r="C22" s="8">
        <v>2011</v>
      </c>
      <c r="D22" s="8">
        <v>2012</v>
      </c>
      <c r="E22" s="8">
        <v>2013</v>
      </c>
      <c r="F22" s="8">
        <v>2014</v>
      </c>
      <c r="G22" s="8">
        <v>2015</v>
      </c>
      <c r="H22" s="8">
        <v>2016</v>
      </c>
      <c r="I22" s="8">
        <v>2017</v>
      </c>
      <c r="J22" s="8">
        <v>2018</v>
      </c>
      <c r="K22" s="8">
        <v>2019</v>
      </c>
      <c r="L22" s="8">
        <v>2020</v>
      </c>
      <c r="M22" s="8">
        <v>2021</v>
      </c>
      <c r="N22" s="8">
        <v>2022</v>
      </c>
      <c r="O22" s="8">
        <v>2023</v>
      </c>
      <c r="P22" s="8">
        <v>2024</v>
      </c>
      <c r="Q22" s="8">
        <v>2025</v>
      </c>
      <c r="R22" s="8">
        <v>2026</v>
      </c>
      <c r="S22" s="8">
        <v>2027</v>
      </c>
      <c r="T22" s="8">
        <v>2028</v>
      </c>
      <c r="U22" s="8">
        <v>2029</v>
      </c>
      <c r="V22" s="8">
        <v>2030</v>
      </c>
      <c r="W22" s="8">
        <v>2031</v>
      </c>
      <c r="X22" s="8">
        <v>2032</v>
      </c>
      <c r="Y22" s="8">
        <v>2033</v>
      </c>
      <c r="Z22" s="8">
        <v>2034</v>
      </c>
      <c r="AA22" s="8">
        <v>2035</v>
      </c>
      <c r="AB22" s="8">
        <v>2036</v>
      </c>
      <c r="AC22" s="8">
        <v>2037</v>
      </c>
      <c r="AD22" s="8">
        <v>2038</v>
      </c>
      <c r="AE22" s="8">
        <v>2039</v>
      </c>
      <c r="AF22" s="8">
        <v>2040</v>
      </c>
    </row>
    <row r="23" spans="1:33" x14ac:dyDescent="0.35">
      <c r="A23" t="s">
        <v>40</v>
      </c>
      <c r="B23" s="2">
        <v>0</v>
      </c>
      <c r="C23" s="2">
        <v>2</v>
      </c>
      <c r="D23" s="2">
        <v>5.66</v>
      </c>
      <c r="E23" s="2">
        <v>10.11</v>
      </c>
      <c r="F23" s="2">
        <v>12.85</v>
      </c>
      <c r="G23" s="2">
        <v>15.98</v>
      </c>
      <c r="H23" s="2">
        <v>12.9</v>
      </c>
      <c r="I23" s="2">
        <v>8.07</v>
      </c>
      <c r="J23" s="2">
        <v>8.07</v>
      </c>
      <c r="K23" s="2">
        <v>8.07</v>
      </c>
      <c r="L23" s="2">
        <v>8.07</v>
      </c>
      <c r="M23" s="2">
        <v>8.07</v>
      </c>
      <c r="N23" s="2">
        <v>8.07</v>
      </c>
      <c r="O23" s="2">
        <v>8.07</v>
      </c>
      <c r="P23" s="2">
        <v>8.07</v>
      </c>
      <c r="Q23" s="2">
        <v>8.07</v>
      </c>
      <c r="R23" s="2">
        <v>8.07</v>
      </c>
      <c r="S23" s="2">
        <v>8.07</v>
      </c>
      <c r="T23" s="2">
        <v>8.07</v>
      </c>
      <c r="U23" s="2">
        <v>8.07</v>
      </c>
      <c r="V23" s="2">
        <v>8.07</v>
      </c>
      <c r="W23" s="2">
        <v>8.07</v>
      </c>
      <c r="X23" s="2">
        <v>8.07</v>
      </c>
      <c r="Y23" s="2">
        <v>8.07</v>
      </c>
      <c r="Z23" s="2">
        <v>8.07</v>
      </c>
      <c r="AA23" s="2">
        <v>8.07</v>
      </c>
      <c r="AB23" s="2">
        <v>8.07</v>
      </c>
      <c r="AC23" s="2">
        <v>8.07</v>
      </c>
      <c r="AD23" s="2">
        <v>8.07</v>
      </c>
      <c r="AE23" s="2">
        <v>8.07</v>
      </c>
      <c r="AF23" s="2">
        <v>8.07</v>
      </c>
    </row>
    <row r="24" spans="1:33" x14ac:dyDescent="0.35">
      <c r="A24" t="s">
        <v>39</v>
      </c>
      <c r="B24" s="2">
        <v>0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2">
        <v>1</v>
      </c>
      <c r="AE24" s="2">
        <v>1</v>
      </c>
      <c r="AF24" s="2">
        <v>1</v>
      </c>
    </row>
    <row r="26" spans="1:33" x14ac:dyDescent="0.35">
      <c r="A26" t="s">
        <v>176</v>
      </c>
    </row>
    <row r="27" spans="1:33" x14ac:dyDescent="0.35">
      <c r="A27" s="17" t="s">
        <v>177</v>
      </c>
    </row>
    <row r="29" spans="1:33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3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3" x14ac:dyDescent="0.3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3" x14ac:dyDescent="0.35">
      <c r="B32" s="2"/>
      <c r="C32" s="2"/>
      <c r="D32" s="2"/>
      <c r="E32" s="2"/>
      <c r="F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2:32" x14ac:dyDescent="0.35">
      <c r="B33" s="2"/>
      <c r="C33" s="2"/>
      <c r="D33" s="2"/>
      <c r="E33" s="2"/>
      <c r="F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/>
  </sheetViews>
  <sheetFormatPr defaultRowHeight="14.5" x14ac:dyDescent="0.35"/>
  <cols>
    <col min="1" max="1" width="28.54296875" customWidth="1"/>
    <col min="2" max="2" width="22.26953125" bestFit="1" customWidth="1"/>
    <col min="3" max="3" width="14.26953125" bestFit="1" customWidth="1"/>
    <col min="5" max="5" width="10.1796875" bestFit="1" customWidth="1"/>
    <col min="6" max="6" width="19" bestFit="1" customWidth="1"/>
  </cols>
  <sheetData>
    <row r="2" spans="1:8" x14ac:dyDescent="0.35">
      <c r="A2" s="8" t="s">
        <v>10</v>
      </c>
      <c r="B2" s="8" t="s">
        <v>19</v>
      </c>
      <c r="C2" s="8" t="s">
        <v>20</v>
      </c>
      <c r="D2" s="8" t="s">
        <v>21</v>
      </c>
      <c r="E2" s="8" t="s">
        <v>22</v>
      </c>
      <c r="F2" s="8" t="s">
        <v>23</v>
      </c>
    </row>
    <row r="3" spans="1:8" x14ac:dyDescent="0.35">
      <c r="A3" t="s">
        <v>12</v>
      </c>
      <c r="B3" t="s">
        <v>24</v>
      </c>
      <c r="C3" t="s">
        <v>4</v>
      </c>
      <c r="D3" t="s">
        <v>26</v>
      </c>
      <c r="E3" s="11">
        <v>0.2</v>
      </c>
      <c r="F3" s="10" t="s">
        <v>179</v>
      </c>
    </row>
    <row r="4" spans="1:8" x14ac:dyDescent="0.35">
      <c r="A4" s="3"/>
      <c r="B4" s="3" t="s">
        <v>25</v>
      </c>
      <c r="C4" s="3" t="s">
        <v>4</v>
      </c>
      <c r="D4" s="3" t="s">
        <v>27</v>
      </c>
      <c r="E4" s="12">
        <v>0.2</v>
      </c>
      <c r="F4" s="3" t="s">
        <v>34</v>
      </c>
    </row>
    <row r="5" spans="1:8" x14ac:dyDescent="0.35">
      <c r="A5" t="s">
        <v>28</v>
      </c>
      <c r="B5" s="10" t="s">
        <v>24</v>
      </c>
      <c r="C5" s="10" t="s">
        <v>29</v>
      </c>
      <c r="D5" t="s">
        <v>26</v>
      </c>
      <c r="E5" s="11">
        <v>0.5</v>
      </c>
      <c r="F5" s="10" t="s">
        <v>179</v>
      </c>
    </row>
    <row r="6" spans="1:8" x14ac:dyDescent="0.35">
      <c r="B6" s="10" t="s">
        <v>24</v>
      </c>
      <c r="C6" s="10" t="s">
        <v>4</v>
      </c>
      <c r="D6" t="s">
        <v>26</v>
      </c>
      <c r="E6" s="11">
        <v>0.64</v>
      </c>
      <c r="F6" s="10" t="s">
        <v>179</v>
      </c>
    </row>
    <row r="7" spans="1:8" x14ac:dyDescent="0.35">
      <c r="B7" s="10" t="s">
        <v>30</v>
      </c>
      <c r="C7" s="10" t="s">
        <v>29</v>
      </c>
      <c r="D7" t="s">
        <v>26</v>
      </c>
      <c r="E7" s="11">
        <v>0.49</v>
      </c>
      <c r="F7" s="10" t="s">
        <v>179</v>
      </c>
    </row>
    <row r="8" spans="1:8" x14ac:dyDescent="0.35">
      <c r="B8" s="10" t="s">
        <v>30</v>
      </c>
      <c r="C8" s="10" t="s">
        <v>4</v>
      </c>
      <c r="D8" t="s">
        <v>26</v>
      </c>
      <c r="E8" s="11">
        <v>0.4</v>
      </c>
      <c r="F8" s="10" t="s">
        <v>179</v>
      </c>
    </row>
    <row r="9" spans="1:8" x14ac:dyDescent="0.35">
      <c r="B9" s="10" t="s">
        <v>25</v>
      </c>
      <c r="C9" s="10" t="s">
        <v>31</v>
      </c>
      <c r="D9" t="s">
        <v>27</v>
      </c>
      <c r="E9" s="11">
        <v>0.6</v>
      </c>
      <c r="F9" s="7" t="s">
        <v>34</v>
      </c>
    </row>
    <row r="10" spans="1:8" x14ac:dyDescent="0.35">
      <c r="B10" s="10" t="s">
        <v>32</v>
      </c>
      <c r="C10" s="10" t="s">
        <v>29</v>
      </c>
      <c r="D10" t="s">
        <v>26</v>
      </c>
      <c r="E10" s="11">
        <v>0.49</v>
      </c>
      <c r="F10" s="10" t="s">
        <v>179</v>
      </c>
    </row>
    <row r="11" spans="1:8" x14ac:dyDescent="0.35">
      <c r="A11" s="3"/>
      <c r="B11" s="13" t="s">
        <v>32</v>
      </c>
      <c r="C11" s="13" t="s">
        <v>4</v>
      </c>
      <c r="D11" s="3" t="s">
        <v>26</v>
      </c>
      <c r="E11" s="12">
        <v>0.4</v>
      </c>
      <c r="F11" s="10" t="s">
        <v>179</v>
      </c>
    </row>
    <row r="12" spans="1:8" x14ac:dyDescent="0.35">
      <c r="A12" t="s">
        <v>14</v>
      </c>
      <c r="B12" s="10" t="s">
        <v>24</v>
      </c>
      <c r="C12" s="10" t="s">
        <v>6</v>
      </c>
      <c r="D12" t="s">
        <v>26</v>
      </c>
      <c r="E12" s="11">
        <v>0.61</v>
      </c>
      <c r="F12" t="s">
        <v>33</v>
      </c>
    </row>
    <row r="13" spans="1:8" x14ac:dyDescent="0.35">
      <c r="B13" s="10" t="s">
        <v>24</v>
      </c>
      <c r="C13" s="10" t="s">
        <v>7</v>
      </c>
      <c r="D13" t="s">
        <v>26</v>
      </c>
      <c r="E13" s="11">
        <v>0.54</v>
      </c>
      <c r="F13" t="s">
        <v>33</v>
      </c>
    </row>
    <row r="14" spans="1:8" x14ac:dyDescent="0.35">
      <c r="A14" s="3"/>
      <c r="B14" s="13" t="s">
        <v>24</v>
      </c>
      <c r="C14" s="13" t="s">
        <v>8</v>
      </c>
      <c r="D14" s="3" t="s">
        <v>26</v>
      </c>
      <c r="E14" s="12">
        <v>0.56000000000000005</v>
      </c>
      <c r="F14" s="3" t="s">
        <v>33</v>
      </c>
    </row>
    <row r="15" spans="1:8" x14ac:dyDescent="0.35">
      <c r="A15" t="s">
        <v>35</v>
      </c>
      <c r="B15" s="10" t="s">
        <v>36</v>
      </c>
      <c r="C15" s="10" t="s">
        <v>29</v>
      </c>
      <c r="D15" s="10" t="s">
        <v>27</v>
      </c>
      <c r="E15" s="58" t="s">
        <v>186</v>
      </c>
      <c r="F15" s="10" t="s">
        <v>181</v>
      </c>
      <c r="G15" s="55"/>
      <c r="H15" s="56"/>
    </row>
    <row r="16" spans="1:8" s="7" customFormat="1" x14ac:dyDescent="0.35">
      <c r="C16" s="10" t="s">
        <v>4</v>
      </c>
      <c r="D16" s="10" t="s">
        <v>27</v>
      </c>
      <c r="E16" s="59" t="s">
        <v>187</v>
      </c>
      <c r="F16" s="10" t="s">
        <v>181</v>
      </c>
      <c r="G16" s="55"/>
      <c r="H16" s="57"/>
    </row>
    <row r="17" spans="1:6" x14ac:dyDescent="0.35">
      <c r="A17" s="3"/>
      <c r="B17" s="3"/>
      <c r="C17" s="13" t="s">
        <v>31</v>
      </c>
      <c r="D17" s="13" t="s">
        <v>161</v>
      </c>
      <c r="E17" s="47">
        <v>1</v>
      </c>
      <c r="F17" s="13" t="s">
        <v>162</v>
      </c>
    </row>
    <row r="18" spans="1:6" x14ac:dyDescent="0.35">
      <c r="A18" s="14" t="s">
        <v>15</v>
      </c>
      <c r="B18" t="s">
        <v>24</v>
      </c>
      <c r="C18" s="10" t="s">
        <v>16</v>
      </c>
      <c r="D18" t="s">
        <v>26</v>
      </c>
      <c r="E18" s="11">
        <v>0.3</v>
      </c>
      <c r="F18" s="10" t="s">
        <v>179</v>
      </c>
    </row>
    <row r="19" spans="1:6" x14ac:dyDescent="0.35">
      <c r="A19" s="14" t="s">
        <v>17</v>
      </c>
      <c r="B19" t="s">
        <v>24</v>
      </c>
      <c r="C19" s="10" t="s">
        <v>18</v>
      </c>
      <c r="D19" t="s">
        <v>26</v>
      </c>
      <c r="E19" s="11">
        <v>0.27</v>
      </c>
      <c r="F19" s="10" t="s">
        <v>179</v>
      </c>
    </row>
    <row r="21" spans="1:6" x14ac:dyDescent="0.35">
      <c r="A21" s="54" t="s">
        <v>178</v>
      </c>
    </row>
    <row r="22" spans="1:6" x14ac:dyDescent="0.35">
      <c r="A22" s="54" t="s">
        <v>180</v>
      </c>
    </row>
    <row r="23" spans="1:6" x14ac:dyDescent="0.35">
      <c r="A23" s="54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>
      <selection activeCell="A3" sqref="A3"/>
    </sheetView>
  </sheetViews>
  <sheetFormatPr defaultRowHeight="14.5" x14ac:dyDescent="0.35"/>
  <cols>
    <col min="1" max="1" width="10.1796875" bestFit="1" customWidth="1"/>
    <col min="2" max="20" width="9.26953125" bestFit="1" customWidth="1"/>
    <col min="21" max="24" width="10.1796875" bestFit="1" customWidth="1"/>
    <col min="25" max="32" width="9.26953125" bestFit="1" customWidth="1"/>
  </cols>
  <sheetData>
    <row r="1" spans="1:32" x14ac:dyDescent="0.35">
      <c r="A1" t="s">
        <v>165</v>
      </c>
    </row>
    <row r="2" spans="1:32" s="9" customFormat="1" x14ac:dyDescent="0.35">
      <c r="A2" s="8" t="s">
        <v>201</v>
      </c>
      <c r="B2" s="8">
        <v>2010</v>
      </c>
      <c r="C2" s="8">
        <v>2011</v>
      </c>
      <c r="D2" s="8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O2" s="8">
        <v>2023</v>
      </c>
      <c r="P2" s="8">
        <v>2024</v>
      </c>
      <c r="Q2" s="8">
        <v>2025</v>
      </c>
      <c r="R2" s="8">
        <v>2026</v>
      </c>
      <c r="S2" s="8">
        <v>2027</v>
      </c>
      <c r="T2" s="8">
        <v>2028</v>
      </c>
      <c r="U2" s="8">
        <v>2029</v>
      </c>
      <c r="V2" s="8">
        <v>2030</v>
      </c>
      <c r="W2" s="8">
        <v>2031</v>
      </c>
      <c r="X2" s="8">
        <v>2032</v>
      </c>
      <c r="Y2" s="8">
        <v>2033</v>
      </c>
      <c r="Z2" s="8">
        <v>2034</v>
      </c>
      <c r="AA2" s="8">
        <v>2035</v>
      </c>
      <c r="AB2" s="8">
        <v>2036</v>
      </c>
      <c r="AC2" s="8">
        <v>2037</v>
      </c>
      <c r="AD2" s="8">
        <v>2038</v>
      </c>
      <c r="AE2" s="8">
        <v>2039</v>
      </c>
      <c r="AF2" s="8">
        <v>2040</v>
      </c>
    </row>
    <row r="3" spans="1:32" x14ac:dyDescent="0.35">
      <c r="A3" t="s">
        <v>40</v>
      </c>
      <c r="B3" s="48">
        <v>1217.285378775164</v>
      </c>
      <c r="C3" s="48">
        <v>1139.5805443932777</v>
      </c>
      <c r="D3" s="48">
        <v>1177.0421184367328</v>
      </c>
      <c r="E3" s="48">
        <v>1195.4163661501811</v>
      </c>
      <c r="F3" s="48">
        <v>1467.6840322134067</v>
      </c>
      <c r="G3" s="48">
        <v>1691.1970659911879</v>
      </c>
      <c r="H3" s="48">
        <v>2429.2826558208849</v>
      </c>
      <c r="I3" s="48">
        <v>3239.0328545993157</v>
      </c>
      <c r="J3" s="48">
        <v>3550.7325306641919</v>
      </c>
      <c r="K3" s="48">
        <v>4364.7434024908189</v>
      </c>
      <c r="L3" s="48">
        <v>6836.8990186709379</v>
      </c>
      <c r="M3" s="48">
        <v>7792.4174357382017</v>
      </c>
      <c r="N3" s="48">
        <v>9110.373873072358</v>
      </c>
      <c r="O3" s="48">
        <v>9439.8629824058953</v>
      </c>
      <c r="P3" s="48">
        <v>9439.8629824058953</v>
      </c>
      <c r="Q3" s="48">
        <v>9439.8629824058953</v>
      </c>
      <c r="R3" s="48">
        <v>9439.8629824058953</v>
      </c>
      <c r="S3" s="48">
        <v>9439.8629824058953</v>
      </c>
      <c r="T3" s="48">
        <v>9439.8629824058953</v>
      </c>
      <c r="U3" s="48">
        <v>9439.8629824058953</v>
      </c>
      <c r="V3" s="48">
        <v>9439.8629824058953</v>
      </c>
      <c r="W3" s="48">
        <v>9439.8629824058953</v>
      </c>
      <c r="X3" s="48">
        <v>9439.8629824058953</v>
      </c>
      <c r="Y3" s="48">
        <v>8253.4773766185463</v>
      </c>
      <c r="Z3" s="48">
        <v>8098.7205830556941</v>
      </c>
      <c r="AA3" s="48">
        <v>7828.4073420579352</v>
      </c>
      <c r="AB3" s="48">
        <v>7045.3627267201855</v>
      </c>
      <c r="AC3" s="48">
        <v>6262.1054812901502</v>
      </c>
      <c r="AD3" s="48">
        <v>5470.8371713740835</v>
      </c>
      <c r="AE3" s="48">
        <v>4307.8228077562762</v>
      </c>
      <c r="AF3" s="48">
        <v>1976.9346560012348</v>
      </c>
    </row>
    <row r="4" spans="1:32" x14ac:dyDescent="0.35">
      <c r="A4" t="s">
        <v>39</v>
      </c>
      <c r="B4" s="48">
        <v>858.37232825341437</v>
      </c>
      <c r="C4" s="48">
        <v>803.57853809712469</v>
      </c>
      <c r="D4" s="48">
        <v>829.99467608119687</v>
      </c>
      <c r="E4" s="48">
        <v>842.95133034214552</v>
      </c>
      <c r="F4" s="48">
        <v>1034.9416676137316</v>
      </c>
      <c r="G4" s="48">
        <v>1192.5525340088125</v>
      </c>
      <c r="H4" s="48">
        <v>1713.0157361791153</v>
      </c>
      <c r="I4" s="48">
        <v>2023.7563092620708</v>
      </c>
      <c r="J4" s="48">
        <v>2188.4612278879972</v>
      </c>
      <c r="K4" s="48">
        <v>2690.1693167647022</v>
      </c>
      <c r="L4" s="48">
        <v>4213.8596168909489</v>
      </c>
      <c r="M4" s="48">
        <v>4802.7845753961901</v>
      </c>
      <c r="N4" s="48">
        <v>5615.0948629896266</v>
      </c>
      <c r="O4" s="48">
        <v>5818.1724348879852</v>
      </c>
      <c r="P4" s="48">
        <v>5818.1724348879852</v>
      </c>
      <c r="Q4" s="48">
        <v>5818.1724348879852</v>
      </c>
      <c r="R4" s="48">
        <v>5818.1724348879852</v>
      </c>
      <c r="S4" s="48">
        <v>5818.1724348879852</v>
      </c>
      <c r="T4" s="48">
        <v>5818.1724348879852</v>
      </c>
      <c r="U4" s="48">
        <v>5818.1724348879852</v>
      </c>
      <c r="V4" s="48">
        <v>5818.1724348879852</v>
      </c>
      <c r="W4" s="48">
        <v>5818.1724348879852</v>
      </c>
      <c r="X4" s="48">
        <v>5818.1724348879852</v>
      </c>
      <c r="Y4" s="48">
        <v>5086.9546151373197</v>
      </c>
      <c r="Z4" s="48">
        <v>4991.5716935740293</v>
      </c>
      <c r="AA4" s="48">
        <v>4824.9666220290655</v>
      </c>
      <c r="AB4" s="48">
        <v>4342.3442995719624</v>
      </c>
      <c r="AC4" s="48">
        <v>3859.590924519704</v>
      </c>
      <c r="AD4" s="48">
        <v>3371.9000038003528</v>
      </c>
      <c r="AE4" s="48">
        <v>2655.0868334829856</v>
      </c>
      <c r="AF4" s="48">
        <v>1218.4654313901538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"/>
  <sheetViews>
    <sheetView workbookViewId="0">
      <selection activeCell="A3" sqref="A3"/>
    </sheetView>
  </sheetViews>
  <sheetFormatPr defaultRowHeight="14.5" x14ac:dyDescent="0.35"/>
  <cols>
    <col min="1" max="1" width="18.26953125" bestFit="1" customWidth="1"/>
    <col min="2" max="8" width="9.1796875" customWidth="1"/>
  </cols>
  <sheetData>
    <row r="2" spans="1:32" x14ac:dyDescent="0.35">
      <c r="A2" s="3" t="s">
        <v>200</v>
      </c>
      <c r="B2" s="3">
        <v>2010</v>
      </c>
      <c r="C2" s="3">
        <v>2011</v>
      </c>
      <c r="D2" s="3">
        <v>2012</v>
      </c>
      <c r="E2" s="3">
        <v>2013</v>
      </c>
      <c r="F2" s="3">
        <v>2014</v>
      </c>
      <c r="G2" s="3">
        <v>2015</v>
      </c>
      <c r="H2" s="3">
        <v>2016</v>
      </c>
      <c r="I2" s="3">
        <v>2017</v>
      </c>
      <c r="J2" s="3">
        <v>2018</v>
      </c>
      <c r="K2" s="3">
        <v>2019</v>
      </c>
      <c r="L2" s="3">
        <v>2020</v>
      </c>
      <c r="M2" s="3">
        <v>2021</v>
      </c>
      <c r="N2" s="3">
        <v>2022</v>
      </c>
      <c r="O2" s="3">
        <v>2023</v>
      </c>
      <c r="P2" s="3">
        <v>2024</v>
      </c>
      <c r="Q2" s="3">
        <v>2025</v>
      </c>
      <c r="R2" s="3">
        <v>2026</v>
      </c>
      <c r="S2" s="3">
        <v>2027</v>
      </c>
      <c r="T2" s="3">
        <v>2028</v>
      </c>
      <c r="U2" s="3">
        <v>2029</v>
      </c>
      <c r="V2" s="3">
        <v>2030</v>
      </c>
      <c r="W2" s="3">
        <v>2031</v>
      </c>
      <c r="X2" s="3">
        <v>2032</v>
      </c>
      <c r="Y2" s="3">
        <v>2033</v>
      </c>
      <c r="Z2" s="3">
        <v>2034</v>
      </c>
      <c r="AA2" s="3">
        <v>2035</v>
      </c>
      <c r="AB2" s="3">
        <v>2036</v>
      </c>
      <c r="AC2" s="3">
        <v>2037</v>
      </c>
      <c r="AD2" s="3">
        <v>2038</v>
      </c>
      <c r="AE2" s="3">
        <v>2039</v>
      </c>
      <c r="AF2" s="3">
        <v>2040</v>
      </c>
    </row>
    <row r="3" spans="1:32" x14ac:dyDescent="0.35">
      <c r="A3" t="s">
        <v>37</v>
      </c>
      <c r="B3" s="2">
        <v>198.89081848000012</v>
      </c>
      <c r="C3" s="2">
        <v>204.59900704000017</v>
      </c>
      <c r="D3" s="2">
        <v>198.23764623999978</v>
      </c>
      <c r="E3" s="2">
        <v>199.80078421999983</v>
      </c>
      <c r="F3" s="2">
        <v>203.91527756999952</v>
      </c>
      <c r="G3" s="2">
        <v>210.92075129999949</v>
      </c>
      <c r="H3" s="2">
        <v>242.53113118999988</v>
      </c>
      <c r="I3" s="2">
        <v>248.68799999999999</v>
      </c>
      <c r="J3" s="2">
        <v>224.18396000000007</v>
      </c>
      <c r="K3" s="2">
        <v>225</v>
      </c>
      <c r="L3" s="2">
        <v>233.27741665525414</v>
      </c>
      <c r="M3" s="2">
        <v>231.10045509469674</v>
      </c>
      <c r="N3" s="2">
        <v>228.47865793984479</v>
      </c>
      <c r="O3" s="2">
        <v>226.00246459102794</v>
      </c>
      <c r="P3" s="2">
        <v>223.58390719346508</v>
      </c>
      <c r="Q3" s="2">
        <v>221.13846493137461</v>
      </c>
      <c r="R3" s="2">
        <v>218.63343291066585</v>
      </c>
      <c r="S3" s="2">
        <v>216.14244458580512</v>
      </c>
      <c r="T3" s="2">
        <v>214.09134791413808</v>
      </c>
      <c r="U3" s="2">
        <v>211.97854752078197</v>
      </c>
      <c r="V3" s="2">
        <v>209.72571088601549</v>
      </c>
      <c r="W3" s="2">
        <f>V3</f>
        <v>209.72571088601549</v>
      </c>
      <c r="X3" s="2">
        <f t="shared" ref="X3:AF3" si="0">W3</f>
        <v>209.72571088601549</v>
      </c>
      <c r="Y3" s="2">
        <f t="shared" si="0"/>
        <v>209.72571088601549</v>
      </c>
      <c r="Z3" s="2">
        <f t="shared" si="0"/>
        <v>209.72571088601549</v>
      </c>
      <c r="AA3" s="2">
        <f t="shared" si="0"/>
        <v>209.72571088601549</v>
      </c>
      <c r="AB3" s="2">
        <f t="shared" si="0"/>
        <v>209.72571088601549</v>
      </c>
      <c r="AC3" s="2">
        <f t="shared" si="0"/>
        <v>209.72571088601549</v>
      </c>
      <c r="AD3" s="2">
        <f t="shared" si="0"/>
        <v>209.72571088601549</v>
      </c>
      <c r="AE3" s="2">
        <f t="shared" si="0"/>
        <v>209.72571088601549</v>
      </c>
      <c r="AF3" s="2">
        <f t="shared" si="0"/>
        <v>209.72571088601549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4" zoomScale="95" workbookViewId="0">
      <selection activeCell="A25" sqref="A25"/>
    </sheetView>
  </sheetViews>
  <sheetFormatPr defaultRowHeight="14.5" x14ac:dyDescent="0.35"/>
  <cols>
    <col min="2" max="2" width="35.453125" bestFit="1" customWidth="1"/>
    <col min="3" max="3" width="81.81640625" bestFit="1" customWidth="1"/>
  </cols>
  <sheetData>
    <row r="1" spans="1:3" x14ac:dyDescent="0.35">
      <c r="A1" s="8" t="s">
        <v>166</v>
      </c>
      <c r="B1" s="8" t="s">
        <v>167</v>
      </c>
      <c r="C1" s="8" t="s">
        <v>168</v>
      </c>
    </row>
    <row r="2" spans="1:3" x14ac:dyDescent="0.35">
      <c r="A2" t="s">
        <v>45</v>
      </c>
      <c r="B2" t="s">
        <v>0</v>
      </c>
      <c r="C2" t="s">
        <v>169</v>
      </c>
    </row>
    <row r="3" spans="1:3" x14ac:dyDescent="0.35">
      <c r="A3" t="s">
        <v>46</v>
      </c>
      <c r="B3" t="s">
        <v>55</v>
      </c>
      <c r="C3" t="s">
        <v>71</v>
      </c>
    </row>
    <row r="4" spans="1:3" x14ac:dyDescent="0.35">
      <c r="A4" t="s">
        <v>47</v>
      </c>
      <c r="B4" t="s">
        <v>57</v>
      </c>
      <c r="C4" t="s">
        <v>170</v>
      </c>
    </row>
    <row r="5" spans="1:3" x14ac:dyDescent="0.35">
      <c r="A5" t="s">
        <v>48</v>
      </c>
      <c r="B5" t="s">
        <v>4</v>
      </c>
      <c r="C5" t="s">
        <v>171</v>
      </c>
    </row>
    <row r="6" spans="1:3" x14ac:dyDescent="0.35">
      <c r="A6" t="s">
        <v>49</v>
      </c>
      <c r="B6" t="s">
        <v>4</v>
      </c>
      <c r="C6" t="s">
        <v>172</v>
      </c>
    </row>
    <row r="7" spans="1:3" x14ac:dyDescent="0.35">
      <c r="A7" t="s">
        <v>50</v>
      </c>
      <c r="B7" t="s">
        <v>74</v>
      </c>
      <c r="C7" t="s">
        <v>173</v>
      </c>
    </row>
    <row r="8" spans="1:3" x14ac:dyDescent="0.35">
      <c r="A8" t="s">
        <v>51</v>
      </c>
      <c r="B8" t="s">
        <v>79</v>
      </c>
      <c r="C8" t="s">
        <v>153</v>
      </c>
    </row>
    <row r="9" spans="1:3" x14ac:dyDescent="0.35">
      <c r="A9" t="s">
        <v>52</v>
      </c>
      <c r="B9" t="s">
        <v>156</v>
      </c>
      <c r="C9" t="s">
        <v>174</v>
      </c>
    </row>
    <row r="10" spans="1:3" x14ac:dyDescent="0.35">
      <c r="A10" t="s">
        <v>157</v>
      </c>
      <c r="B10" t="s">
        <v>160</v>
      </c>
      <c r="C10" t="s">
        <v>175</v>
      </c>
    </row>
    <row r="11" spans="1:3" x14ac:dyDescent="0.35">
      <c r="A11" t="s">
        <v>158</v>
      </c>
      <c r="B11" t="s">
        <v>163</v>
      </c>
      <c r="C11" t="s">
        <v>164</v>
      </c>
    </row>
    <row r="12" spans="1:3" x14ac:dyDescent="0.35">
      <c r="A12" t="s">
        <v>159</v>
      </c>
      <c r="B12" t="s">
        <v>189</v>
      </c>
    </row>
    <row r="14" spans="1:3" x14ac:dyDescent="0.35">
      <c r="A14" s="9" t="s">
        <v>193</v>
      </c>
    </row>
    <row r="15" spans="1:3" x14ac:dyDescent="0.35">
      <c r="A15" t="s">
        <v>192</v>
      </c>
    </row>
    <row r="16" spans="1:3" x14ac:dyDescent="0.35">
      <c r="A16" t="s">
        <v>199</v>
      </c>
    </row>
    <row r="17" spans="1:1" x14ac:dyDescent="0.35">
      <c r="A17" t="s">
        <v>197</v>
      </c>
    </row>
    <row r="18" spans="1:1" x14ac:dyDescent="0.35">
      <c r="A18" t="s">
        <v>196</v>
      </c>
    </row>
    <row r="19" spans="1:1" x14ac:dyDescent="0.35">
      <c r="A19" t="s">
        <v>194</v>
      </c>
    </row>
    <row r="20" spans="1:1" x14ac:dyDescent="0.35">
      <c r="A20" t="s">
        <v>195</v>
      </c>
    </row>
    <row r="22" spans="1:1" x14ac:dyDescent="0.35">
      <c r="A22" s="68" t="s">
        <v>206</v>
      </c>
    </row>
    <row r="23" spans="1:1" x14ac:dyDescent="0.35">
      <c r="A23" s="67" t="s">
        <v>203</v>
      </c>
    </row>
    <row r="24" spans="1:1" x14ac:dyDescent="0.35">
      <c r="A24" s="67" t="s">
        <v>204</v>
      </c>
    </row>
    <row r="25" spans="1:1" x14ac:dyDescent="0.35">
      <c r="A25" s="67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"/>
  <sheetViews>
    <sheetView workbookViewId="0">
      <selection activeCell="B2" sqref="B2"/>
    </sheetView>
  </sheetViews>
  <sheetFormatPr defaultRowHeight="14.5" x14ac:dyDescent="0.35"/>
  <cols>
    <col min="1" max="1" width="45" bestFit="1" customWidth="1"/>
    <col min="2" max="8" width="9" customWidth="1"/>
  </cols>
  <sheetData>
    <row r="2" spans="1:32" x14ac:dyDescent="0.35">
      <c r="A2" s="3"/>
      <c r="B2" s="3">
        <v>2010</v>
      </c>
      <c r="C2" s="3">
        <v>2011</v>
      </c>
      <c r="D2" s="3">
        <v>2012</v>
      </c>
      <c r="E2" s="3">
        <v>2013</v>
      </c>
      <c r="F2" s="3">
        <v>2014</v>
      </c>
      <c r="G2" s="3">
        <v>2015</v>
      </c>
      <c r="H2" s="3">
        <v>2016</v>
      </c>
      <c r="I2" s="3">
        <v>2017</v>
      </c>
      <c r="J2" s="3">
        <v>2018</v>
      </c>
      <c r="K2" s="3">
        <v>2019</v>
      </c>
      <c r="L2" s="3">
        <v>2020</v>
      </c>
      <c r="M2" s="3">
        <v>2021</v>
      </c>
      <c r="N2" s="3">
        <v>2022</v>
      </c>
      <c r="O2" s="3">
        <v>2023</v>
      </c>
      <c r="P2" s="3">
        <v>2024</v>
      </c>
      <c r="Q2" s="3">
        <v>2025</v>
      </c>
      <c r="R2" s="3">
        <v>2026</v>
      </c>
      <c r="S2" s="3">
        <v>2027</v>
      </c>
      <c r="T2" s="3">
        <v>2028</v>
      </c>
      <c r="U2" s="3">
        <v>2029</v>
      </c>
      <c r="V2" s="3">
        <v>2030</v>
      </c>
      <c r="W2" s="3">
        <v>2031</v>
      </c>
      <c r="X2" s="3">
        <v>2032</v>
      </c>
      <c r="Y2" s="3">
        <v>2033</v>
      </c>
      <c r="Z2" s="3">
        <v>2034</v>
      </c>
      <c r="AA2" s="3">
        <v>2035</v>
      </c>
      <c r="AB2" s="3">
        <v>2036</v>
      </c>
      <c r="AC2" s="3">
        <v>2037</v>
      </c>
      <c r="AD2" s="3">
        <v>2038</v>
      </c>
      <c r="AE2" s="3">
        <v>2039</v>
      </c>
      <c r="AF2" s="3">
        <v>2040</v>
      </c>
    </row>
    <row r="3" spans="1:32" x14ac:dyDescent="0.35">
      <c r="A3" t="s">
        <v>190</v>
      </c>
      <c r="B3" s="2">
        <v>568.202</v>
      </c>
      <c r="C3" s="2">
        <v>565.10799999999995</v>
      </c>
      <c r="D3" s="2">
        <v>587.18899999999996</v>
      </c>
      <c r="E3" s="2">
        <v>582.34</v>
      </c>
      <c r="F3" s="2">
        <v>562.63099999999997</v>
      </c>
      <c r="G3" s="2">
        <v>561.00400000000002</v>
      </c>
      <c r="H3" s="2">
        <v>571.64200000000005</v>
      </c>
      <c r="I3" s="2">
        <v>570.03800000000001</v>
      </c>
      <c r="J3" s="2">
        <v>575.423</v>
      </c>
      <c r="K3" s="2">
        <v>566.47</v>
      </c>
      <c r="L3" s="2">
        <v>571.53</v>
      </c>
      <c r="M3" s="2">
        <v>572.24</v>
      </c>
      <c r="N3" s="2">
        <v>574.82000000000005</v>
      </c>
      <c r="O3" s="2">
        <v>576.89</v>
      </c>
      <c r="P3" s="2">
        <v>579.07000000000005</v>
      </c>
      <c r="Q3" s="2">
        <v>581.86</v>
      </c>
      <c r="R3" s="2">
        <v>584.24</v>
      </c>
      <c r="S3" s="2">
        <v>589.59</v>
      </c>
      <c r="T3" s="2">
        <v>593.47</v>
      </c>
      <c r="U3" s="2">
        <v>598.20000000000005</v>
      </c>
      <c r="V3" s="2">
        <v>603</v>
      </c>
      <c r="W3" s="2">
        <v>603</v>
      </c>
      <c r="X3" s="2">
        <v>603</v>
      </c>
      <c r="Y3" s="2">
        <v>603</v>
      </c>
      <c r="Z3" s="2">
        <v>603</v>
      </c>
      <c r="AA3" s="2">
        <v>603</v>
      </c>
      <c r="AB3" s="2">
        <v>603</v>
      </c>
      <c r="AC3" s="2">
        <v>603</v>
      </c>
      <c r="AD3" s="2">
        <v>603</v>
      </c>
      <c r="AE3" s="2">
        <v>603</v>
      </c>
      <c r="AF3" s="2">
        <v>603</v>
      </c>
    </row>
    <row r="4" spans="1:32" x14ac:dyDescent="0.35">
      <c r="A4" t="s">
        <v>2</v>
      </c>
      <c r="B4" s="2">
        <v>8499.4720168954591</v>
      </c>
      <c r="C4" s="2">
        <v>8494.9566448416208</v>
      </c>
      <c r="D4" s="2">
        <v>8371.5662732675974</v>
      </c>
      <c r="E4" s="2">
        <v>8629.6665178418098</v>
      </c>
      <c r="F4" s="2">
        <v>9085.4929785241129</v>
      </c>
      <c r="G4" s="2">
        <v>9407.419554940785</v>
      </c>
      <c r="H4" s="2">
        <v>9404.9947344666762</v>
      </c>
      <c r="I4" s="2">
        <v>9610.7452485623762</v>
      </c>
      <c r="J4" s="2">
        <v>9758.4211962330319</v>
      </c>
      <c r="K4" s="2">
        <v>9721.1528060000001</v>
      </c>
      <c r="L4" s="2">
        <v>9841.0439630000001</v>
      </c>
      <c r="M4" s="2">
        <v>9960.3915280000001</v>
      </c>
      <c r="N4" s="2">
        <v>10079.904112</v>
      </c>
      <c r="O4" s="2">
        <v>10199.319626</v>
      </c>
      <c r="P4" s="2">
        <v>10318.725433000001</v>
      </c>
      <c r="Q4" s="2">
        <v>10438.150653999999</v>
      </c>
      <c r="R4" s="2">
        <v>10557.507926</v>
      </c>
      <c r="S4" s="2">
        <v>10677.107872999999</v>
      </c>
      <c r="T4" s="2">
        <v>10796.533094</v>
      </c>
      <c r="U4" s="2">
        <v>10916.00685</v>
      </c>
      <c r="V4" s="2">
        <v>11035.451485</v>
      </c>
      <c r="W4" s="2">
        <f>V4</f>
        <v>11035.451485</v>
      </c>
      <c r="X4" s="2">
        <f>W4</f>
        <v>11035.451485</v>
      </c>
      <c r="Y4" s="2">
        <f>X4</f>
        <v>11035.451485</v>
      </c>
      <c r="Z4" s="2">
        <f>Y4</f>
        <v>11035.451485</v>
      </c>
      <c r="AA4" s="2">
        <f>Z4</f>
        <v>11035.451485</v>
      </c>
      <c r="AB4" s="2">
        <f t="shared" ref="AB4:AF4" si="0">AA4</f>
        <v>11035.451485</v>
      </c>
      <c r="AC4" s="2">
        <f t="shared" si="0"/>
        <v>11035.451485</v>
      </c>
      <c r="AD4" s="2">
        <f t="shared" si="0"/>
        <v>11035.451485</v>
      </c>
      <c r="AE4" s="2">
        <f t="shared" si="0"/>
        <v>11035.451485</v>
      </c>
      <c r="AF4" s="2">
        <f t="shared" si="0"/>
        <v>11035.451485</v>
      </c>
    </row>
    <row r="5" spans="1:32" x14ac:dyDescent="0.35">
      <c r="A5" t="s">
        <v>3</v>
      </c>
      <c r="B5" s="15">
        <v>141.41</v>
      </c>
      <c r="C5" s="15">
        <v>141.38</v>
      </c>
      <c r="D5" s="15">
        <v>140.91</v>
      </c>
      <c r="E5" s="15">
        <v>141.75</v>
      </c>
      <c r="F5" s="15">
        <v>146.41</v>
      </c>
      <c r="G5" s="15">
        <v>146.57</v>
      </c>
      <c r="H5" s="15">
        <v>150.66</v>
      </c>
      <c r="I5" s="15">
        <v>155.51</v>
      </c>
      <c r="J5" s="2">
        <v>158.75</v>
      </c>
      <c r="K5" s="2">
        <v>159.57499999999999</v>
      </c>
      <c r="L5" s="2">
        <v>160.4</v>
      </c>
      <c r="M5" s="2">
        <v>161.54</v>
      </c>
      <c r="N5" s="2">
        <v>162.67999999999998</v>
      </c>
      <c r="O5" s="2">
        <v>163.81999999999996</v>
      </c>
      <c r="P5" s="2">
        <v>164.95999999999995</v>
      </c>
      <c r="Q5" s="2">
        <v>166.1</v>
      </c>
      <c r="R5" s="2">
        <v>167.22</v>
      </c>
      <c r="S5" s="2">
        <v>168.34</v>
      </c>
      <c r="T5" s="2">
        <v>169.46</v>
      </c>
      <c r="U5" s="2">
        <v>170.58</v>
      </c>
      <c r="V5" s="2">
        <v>171.7</v>
      </c>
      <c r="W5" s="2">
        <v>171.7</v>
      </c>
      <c r="X5" s="2">
        <v>171.7</v>
      </c>
      <c r="Y5" s="2">
        <v>171.7</v>
      </c>
      <c r="Z5" s="2">
        <v>171.7</v>
      </c>
      <c r="AA5" s="2">
        <v>171.7</v>
      </c>
      <c r="AB5" s="2">
        <v>171.7</v>
      </c>
      <c r="AC5" s="2">
        <v>171.7</v>
      </c>
      <c r="AD5" s="2">
        <v>171.7</v>
      </c>
      <c r="AE5" s="2">
        <v>171.7</v>
      </c>
      <c r="AF5" s="2">
        <v>171.7</v>
      </c>
    </row>
    <row r="6" spans="1:32" x14ac:dyDescent="0.35">
      <c r="A6" t="s">
        <v>53</v>
      </c>
      <c r="B6" s="1">
        <v>6</v>
      </c>
      <c r="C6" s="1">
        <v>6</v>
      </c>
      <c r="D6" s="1">
        <v>6</v>
      </c>
      <c r="E6" s="1">
        <v>6</v>
      </c>
      <c r="F6" s="1">
        <v>6</v>
      </c>
      <c r="G6" s="1">
        <v>6</v>
      </c>
      <c r="H6" s="1">
        <v>6</v>
      </c>
      <c r="I6" s="1">
        <v>6</v>
      </c>
      <c r="J6" s="1">
        <v>6</v>
      </c>
      <c r="K6">
        <v>5.97</v>
      </c>
      <c r="L6">
        <v>5.93</v>
      </c>
      <c r="M6">
        <v>5.92</v>
      </c>
      <c r="N6">
        <v>5.92</v>
      </c>
      <c r="O6">
        <v>5.91</v>
      </c>
      <c r="P6">
        <v>5.91</v>
      </c>
      <c r="Q6">
        <v>5.9</v>
      </c>
      <c r="R6">
        <v>5.89</v>
      </c>
      <c r="S6">
        <v>5.88</v>
      </c>
      <c r="T6">
        <v>5.88</v>
      </c>
      <c r="U6">
        <v>5.87</v>
      </c>
      <c r="V6">
        <v>5.86</v>
      </c>
      <c r="W6">
        <v>5.86</v>
      </c>
      <c r="X6">
        <v>5.86</v>
      </c>
      <c r="Y6">
        <v>5.86</v>
      </c>
      <c r="Z6">
        <v>5.86</v>
      </c>
      <c r="AA6">
        <v>5.86</v>
      </c>
      <c r="AB6">
        <v>5.86</v>
      </c>
      <c r="AC6">
        <v>5.86</v>
      </c>
      <c r="AD6">
        <v>5.86</v>
      </c>
      <c r="AE6">
        <v>5.86</v>
      </c>
      <c r="AF6">
        <v>5.86</v>
      </c>
    </row>
    <row r="7" spans="1:32" x14ac:dyDescent="0.35">
      <c r="A7" t="s">
        <v>54</v>
      </c>
      <c r="B7" s="20">
        <v>7408</v>
      </c>
      <c r="C7" s="20">
        <v>7332</v>
      </c>
      <c r="D7" s="20">
        <v>7366</v>
      </c>
      <c r="E7" s="20">
        <v>7425</v>
      </c>
      <c r="F7" s="20">
        <v>7739</v>
      </c>
      <c r="G7" s="20">
        <v>7761</v>
      </c>
      <c r="H7" s="20">
        <v>7851</v>
      </c>
      <c r="I7" s="20">
        <v>8019</v>
      </c>
      <c r="J7" s="20">
        <v>8082</v>
      </c>
      <c r="K7" s="2">
        <v>8131.5</v>
      </c>
      <c r="L7" s="2">
        <v>8184</v>
      </c>
      <c r="M7" s="2">
        <v>8252.4</v>
      </c>
      <c r="N7" s="2">
        <v>8320.7999999999993</v>
      </c>
      <c r="O7" s="2">
        <v>8389.1999999999989</v>
      </c>
      <c r="P7" s="2">
        <v>8457.5999999999985</v>
      </c>
      <c r="Q7" s="2">
        <v>8526</v>
      </c>
      <c r="R7" s="2">
        <v>8594.4</v>
      </c>
      <c r="S7" s="2">
        <v>8662.7999999999993</v>
      </c>
      <c r="T7" s="2">
        <v>8731.1999999999989</v>
      </c>
      <c r="U7" s="2">
        <v>8799.5999999999985</v>
      </c>
      <c r="V7" s="2">
        <v>8868</v>
      </c>
      <c r="W7" s="2">
        <v>8868</v>
      </c>
      <c r="X7" s="2">
        <v>8868</v>
      </c>
      <c r="Y7" s="2">
        <v>8868</v>
      </c>
      <c r="Z7" s="2">
        <v>8868</v>
      </c>
      <c r="AA7" s="2">
        <v>8868</v>
      </c>
      <c r="AB7" s="2">
        <v>8868</v>
      </c>
      <c r="AC7" s="2">
        <v>8868</v>
      </c>
      <c r="AD7" s="2">
        <v>8868</v>
      </c>
      <c r="AE7" s="2">
        <v>8868</v>
      </c>
      <c r="AF7" s="2">
        <v>8868</v>
      </c>
    </row>
    <row r="8" spans="1:32" x14ac:dyDescent="0.35">
      <c r="A8" t="s">
        <v>62</v>
      </c>
      <c r="B8" s="19">
        <f>'Beregning til Tabel 1'!B6</f>
        <v>150.95547383816537</v>
      </c>
      <c r="C8" s="19">
        <f>'Beregning til Tabel 1'!C6</f>
        <v>149.40692357630348</v>
      </c>
      <c r="D8" s="19">
        <f>'Beregning til Tabel 1'!D6</f>
        <v>150.09962501114126</v>
      </c>
      <c r="E8" s="19">
        <f>'Beregning til Tabel 1'!E6</f>
        <v>151.30188316287763</v>
      </c>
      <c r="F8" s="19">
        <f>'Beregning til Tabel 1'!F6</f>
        <v>157.70038194804997</v>
      </c>
      <c r="G8" s="19">
        <f>'Beregning til Tabel 1'!G6</f>
        <v>158.14867924528306</v>
      </c>
      <c r="H8" s="19">
        <f>'Beregning til Tabel 1'!H6</f>
        <v>159.98264477126486</v>
      </c>
      <c r="I8" s="19">
        <f>'Beregning til Tabel 1'!I6</f>
        <v>163.40603806994946</v>
      </c>
      <c r="J8" s="19">
        <f>'Beregning til Tabel 1'!J6</f>
        <v>164.68981098795649</v>
      </c>
      <c r="K8" s="19">
        <f>'Beregning til Tabel 1'!K6</f>
        <v>165.24452225362</v>
      </c>
      <c r="L8" s="19">
        <f>'Beregning til Tabel 1'!L6</f>
        <v>165.85450328210922</v>
      </c>
      <c r="M8" s="19">
        <f>'Beregning til Tabel 1'!M6</f>
        <v>167.08710372932654</v>
      </c>
      <c r="N8" s="19">
        <f>'Beregning til Tabel 1'!N6</f>
        <v>168.47200532987688</v>
      </c>
      <c r="O8" s="19">
        <f>'Beregning til Tabel 1'!O6</f>
        <v>169.70078811761408</v>
      </c>
      <c r="P8" s="19">
        <f>'Beregning til Tabel 1'!P6</f>
        <v>171.0844164998893</v>
      </c>
      <c r="Q8" s="19">
        <f>'Beregning til Tabel 1'!Q6</f>
        <v>172.30938062883055</v>
      </c>
      <c r="R8" s="19">
        <f>'Beregning til Tabel 1'!R6</f>
        <v>173.53179796324309</v>
      </c>
      <c r="S8" s="19">
        <f>'Beregning til Tabel 1'!S6</f>
        <v>174.75167156762245</v>
      </c>
      <c r="T8" s="19">
        <f>'Beregning til Tabel 1'!T6</f>
        <v>176.13147992129376</v>
      </c>
      <c r="U8" s="19">
        <f>'Beregning til Tabel 1'!U6</f>
        <v>177.34753418495521</v>
      </c>
      <c r="V8" s="19">
        <f>'Beregning til Tabel 1'!V6</f>
        <v>178.56104198707925</v>
      </c>
      <c r="W8" s="19">
        <f>'Beregning til Tabel 1'!W6</f>
        <v>178.56104251802594</v>
      </c>
      <c r="X8" s="19">
        <f>'Beregning til Tabel 1'!X6</f>
        <v>178.56104251802594</v>
      </c>
      <c r="Y8" s="19">
        <f>'Beregning til Tabel 1'!Y6</f>
        <v>178.56104251802591</v>
      </c>
      <c r="Z8" s="19">
        <f>'Beregning til Tabel 1'!Z6</f>
        <v>178.56104251802594</v>
      </c>
      <c r="AA8" s="19">
        <f>'Beregning til Tabel 1'!AA6</f>
        <v>178.56104251802594</v>
      </c>
      <c r="AB8" s="19">
        <f>'Beregning til Tabel 1'!AB6</f>
        <v>178.56104286347036</v>
      </c>
      <c r="AC8" s="19">
        <f>'Beregning til Tabel 1'!AC6</f>
        <v>178.56104286347039</v>
      </c>
      <c r="AD8" s="19">
        <f>'Beregning til Tabel 1'!AD6</f>
        <v>178.56104251802594</v>
      </c>
      <c r="AE8" s="19">
        <f>'Beregning til Tabel 1'!AE6</f>
        <v>178.56104286347036</v>
      </c>
      <c r="AF8" s="19">
        <f>'Beregning til Tabel 1'!AF6</f>
        <v>178.56104286347039</v>
      </c>
    </row>
    <row r="9" spans="1:32" x14ac:dyDescent="0.35">
      <c r="A9" t="s">
        <v>69</v>
      </c>
      <c r="B9" s="19">
        <f>'Beregning til Tabel 1'!B7</f>
        <v>44.296808707775753</v>
      </c>
      <c r="C9" s="19">
        <f>'Beregning til Tabel 1'!C7</f>
        <v>43.69323566463467</v>
      </c>
      <c r="D9" s="19">
        <f>'Beregning til Tabel 1'!D7</f>
        <v>45.061890851073464</v>
      </c>
      <c r="E9" s="19">
        <f>'Beregning til Tabel 1'!E7</f>
        <v>46.603728176355766</v>
      </c>
      <c r="F9" s="19">
        <f>'Beregning til Tabel 1'!F7</f>
        <v>47.449001442839894</v>
      </c>
      <c r="G9" s="19">
        <f>'Beregning til Tabel 1'!G7</f>
        <v>47.705133068871625</v>
      </c>
      <c r="H9" s="19">
        <f>'Beregning til Tabel 1'!H7</f>
        <v>47.785447512139065</v>
      </c>
      <c r="I9" s="19">
        <f>'Beregning til Tabel 1'!I7</f>
        <v>48.356328097858331</v>
      </c>
      <c r="J9" s="19">
        <f>'Beregning til Tabel 1'!J7</f>
        <v>48.392353050908362</v>
      </c>
      <c r="K9" s="19">
        <f>'Beregning til Tabel 1'!K7</f>
        <v>44.122758177037994</v>
      </c>
      <c r="L9" s="19">
        <f>'Beregning til Tabel 1'!L7</f>
        <v>40.695966526512343</v>
      </c>
      <c r="M9" s="19">
        <f>'Beregning til Tabel 1'!M7</f>
        <v>39.477182465192264</v>
      </c>
      <c r="N9" s="19">
        <f>'Beregning til Tabel 1'!N7</f>
        <v>37.77681943588906</v>
      </c>
      <c r="O9" s="19">
        <f>'Beregning til Tabel 1'!O7</f>
        <v>37.228172102875931</v>
      </c>
      <c r="P9" s="19">
        <f>'Beregning til Tabel 1'!P7</f>
        <v>37.046973368205954</v>
      </c>
      <c r="Q9" s="19">
        <f>'Beregning til Tabel 1'!Q7</f>
        <v>36.840808803433966</v>
      </c>
      <c r="R9" s="19">
        <f>'Beregning til Tabel 1'!R7</f>
        <v>36.635628477829044</v>
      </c>
      <c r="S9" s="19">
        <f>'Beregning til Tabel 1'!S7</f>
        <v>36.400683975476582</v>
      </c>
      <c r="T9" s="19">
        <f>'Beregning til Tabel 1'!T7</f>
        <v>36.176520969912993</v>
      </c>
      <c r="U9" s="19">
        <f>'Beregning til Tabel 1'!U7</f>
        <v>35.908278922470018</v>
      </c>
      <c r="V9" s="19">
        <f>'Beregning til Tabel 1'!V7</f>
        <v>35.66129576890873</v>
      </c>
      <c r="W9" s="19">
        <f>'Beregning til Tabel 1'!W7</f>
        <v>35.65875769400008</v>
      </c>
      <c r="X9" s="19">
        <f>'Beregning til Tabel 1'!X7</f>
        <v>35.65875769400008</v>
      </c>
      <c r="Y9" s="19">
        <f>'Beregning til Tabel 1'!Y7</f>
        <v>37.039183450790006</v>
      </c>
      <c r="Z9" s="19">
        <f>'Beregning til Tabel 1'!Z7</f>
        <v>37.218780317633588</v>
      </c>
      <c r="AA9" s="19">
        <f>'Beregning til Tabel 1'!AA7</f>
        <v>37.532981805885633</v>
      </c>
      <c r="AB9" s="19">
        <f>'Beregning til Tabel 1'!AB7</f>
        <v>39.326949558327421</v>
      </c>
      <c r="AC9" s="19">
        <f>'Beregning til Tabel 1'!AC7</f>
        <v>40.9243501541591</v>
      </c>
      <c r="AD9" s="19">
        <f>'Beregning til Tabel 1'!AD7</f>
        <v>42.341871640779189</v>
      </c>
      <c r="AE9" s="19">
        <f>'Beregning til Tabel 1'!AE7</f>
        <v>43.799951096985552</v>
      </c>
      <c r="AF9" s="19">
        <f>'Beregning til Tabel 1'!AF7</f>
        <v>45.597432398334512</v>
      </c>
    </row>
    <row r="10" spans="1:32" x14ac:dyDescent="0.35">
      <c r="A10" s="25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8"/>
  <sheetViews>
    <sheetView workbookViewId="0">
      <selection activeCell="A10" sqref="A10"/>
    </sheetView>
  </sheetViews>
  <sheetFormatPr defaultRowHeight="14.5" x14ac:dyDescent="0.35"/>
  <cols>
    <col min="1" max="1" width="45" bestFit="1" customWidth="1"/>
    <col min="2" max="2" width="11.54296875" bestFit="1" customWidth="1"/>
  </cols>
  <sheetData>
    <row r="2" spans="1:32" x14ac:dyDescent="0.35">
      <c r="A2" s="9" t="s">
        <v>62</v>
      </c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  <c r="H2">
        <v>2016</v>
      </c>
      <c r="I2">
        <v>2017</v>
      </c>
      <c r="J2">
        <v>2018</v>
      </c>
      <c r="K2">
        <v>2019</v>
      </c>
      <c r="L2">
        <v>2020</v>
      </c>
      <c r="M2">
        <v>2021</v>
      </c>
      <c r="N2">
        <v>2022</v>
      </c>
      <c r="O2">
        <v>2023</v>
      </c>
      <c r="P2">
        <v>2024</v>
      </c>
      <c r="Q2">
        <v>2025</v>
      </c>
      <c r="R2">
        <v>2026</v>
      </c>
      <c r="S2">
        <v>2027</v>
      </c>
      <c r="T2">
        <v>2028</v>
      </c>
      <c r="U2">
        <v>2029</v>
      </c>
      <c r="V2">
        <v>2030</v>
      </c>
      <c r="W2">
        <v>2031</v>
      </c>
      <c r="X2">
        <v>2032</v>
      </c>
      <c r="Y2">
        <v>2033</v>
      </c>
      <c r="Z2">
        <v>2034</v>
      </c>
      <c r="AA2">
        <v>2035</v>
      </c>
      <c r="AB2">
        <v>2036</v>
      </c>
      <c r="AC2">
        <v>2037</v>
      </c>
      <c r="AD2">
        <v>2038</v>
      </c>
      <c r="AE2">
        <v>2039</v>
      </c>
      <c r="AF2">
        <v>2040</v>
      </c>
    </row>
    <row r="3" spans="1:32" x14ac:dyDescent="0.35">
      <c r="A3" t="s">
        <v>64</v>
      </c>
      <c r="B3" s="2">
        <v>493767.538</v>
      </c>
      <c r="C3" s="2">
        <v>488818</v>
      </c>
      <c r="D3" s="2">
        <v>506744.10700000002</v>
      </c>
      <c r="E3" s="2">
        <v>500230.06</v>
      </c>
      <c r="F3" s="2">
        <v>481049.505</v>
      </c>
      <c r="G3" s="2">
        <v>480219.424</v>
      </c>
      <c r="H3" s="2">
        <v>490468.83600000001</v>
      </c>
      <c r="I3" s="2">
        <v>489092.60399999999</v>
      </c>
      <c r="J3" s="2">
        <v>494863.77999999997</v>
      </c>
      <c r="K3" s="2">
        <v>496710.28453442495</v>
      </c>
      <c r="L3" s="2">
        <v>498556.78906884993</v>
      </c>
      <c r="M3" s="2">
        <v>500403.29360327491</v>
      </c>
      <c r="N3" s="2">
        <v>502249.79813769989</v>
      </c>
      <c r="O3" s="2">
        <v>504096.30267212488</v>
      </c>
      <c r="P3" s="2">
        <v>505942.80720654986</v>
      </c>
      <c r="Q3" s="2">
        <v>507789.31174097484</v>
      </c>
      <c r="R3" s="2">
        <v>509635.81627539982</v>
      </c>
      <c r="S3" s="2">
        <v>511482.3208098248</v>
      </c>
      <c r="T3" s="2">
        <v>513328.82534424978</v>
      </c>
      <c r="U3" s="2">
        <v>515175.32987867476</v>
      </c>
      <c r="V3" s="2">
        <v>517021.83441309968</v>
      </c>
      <c r="W3" s="2">
        <v>516902.30687600852</v>
      </c>
      <c r="X3" s="2">
        <v>516902.30687600852</v>
      </c>
      <c r="Y3" s="2">
        <v>516902.30687600852</v>
      </c>
      <c r="Z3" s="2">
        <v>516902.30687600852</v>
      </c>
      <c r="AA3" s="2">
        <v>516902.30687600852</v>
      </c>
      <c r="AB3" s="2">
        <v>516902.30687600852</v>
      </c>
      <c r="AC3" s="2">
        <v>516902.30687600852</v>
      </c>
      <c r="AD3" s="2">
        <v>516902.30687600852</v>
      </c>
      <c r="AE3" s="2">
        <v>516902.30687600852</v>
      </c>
      <c r="AF3" s="2">
        <v>516902.30687600852</v>
      </c>
    </row>
    <row r="4" spans="1:32" x14ac:dyDescent="0.35">
      <c r="A4" t="s">
        <v>65</v>
      </c>
      <c r="B4" s="24">
        <v>74.536912664694327</v>
      </c>
      <c r="C4" s="24">
        <v>73.032793568721516</v>
      </c>
      <c r="D4" s="24">
        <v>76.062100437305645</v>
      </c>
      <c r="E4" s="24">
        <v>75.685750092679257</v>
      </c>
      <c r="F4" s="24">
        <v>75.861690674420373</v>
      </c>
      <c r="G4" s="24">
        <v>75.946067653530577</v>
      </c>
      <c r="H4" s="24">
        <v>78.466501561163767</v>
      </c>
      <c r="I4" s="24">
        <v>79.920684668954721</v>
      </c>
      <c r="J4" s="24">
        <v>81.499022392985665</v>
      </c>
      <c r="K4" s="24">
        <v>82.078653666350704</v>
      </c>
      <c r="L4" s="24">
        <v>82.687888608937413</v>
      </c>
      <c r="M4" s="24">
        <v>83.610937024787034</v>
      </c>
      <c r="N4" s="24">
        <v>84.615030668784158</v>
      </c>
      <c r="O4" s="24">
        <v>85.545539850634924</v>
      </c>
      <c r="P4" s="24">
        <v>86.55892995324858</v>
      </c>
      <c r="Q4" s="24">
        <v>87.496861796027531</v>
      </c>
      <c r="R4" s="24">
        <v>88.438019504735152</v>
      </c>
      <c r="S4" s="24">
        <v>89.382390538803804</v>
      </c>
      <c r="T4" s="24">
        <v>90.413365694142044</v>
      </c>
      <c r="U4" s="24">
        <v>91.365074426903846</v>
      </c>
      <c r="V4" s="24">
        <v>92.31995748287423</v>
      </c>
      <c r="W4" s="24">
        <v>92.298614795752641</v>
      </c>
      <c r="X4" s="24">
        <v>92.298614795752641</v>
      </c>
      <c r="Y4" s="24">
        <v>92.298614795752627</v>
      </c>
      <c r="Z4" s="24">
        <v>92.298614795752641</v>
      </c>
      <c r="AA4" s="24">
        <v>92.298614795752641</v>
      </c>
      <c r="AB4" s="24">
        <v>92.298614974313665</v>
      </c>
      <c r="AC4" s="24">
        <v>92.298614974313679</v>
      </c>
      <c r="AD4" s="24">
        <v>92.298614795752641</v>
      </c>
      <c r="AE4" s="24">
        <v>92.298614974313665</v>
      </c>
      <c r="AF4" s="24">
        <v>92.298614974313679</v>
      </c>
    </row>
    <row r="5" spans="1:32" x14ac:dyDescent="0.35">
      <c r="A5" t="s">
        <v>67</v>
      </c>
      <c r="B5" s="24">
        <v>21.872326176895395</v>
      </c>
      <c r="C5" s="24">
        <v>21.35804007111539</v>
      </c>
      <c r="D5" s="24">
        <v>22.834847639058694</v>
      </c>
      <c r="E5" s="24">
        <v>23.312585741882135</v>
      </c>
      <c r="F5" s="24">
        <v>22.825318656822418</v>
      </c>
      <c r="G5" s="24">
        <v>22.908931524176886</v>
      </c>
      <c r="H5" s="24">
        <v>23.437272819017942</v>
      </c>
      <c r="I5" s="24">
        <v>23.650722429259897</v>
      </c>
      <c r="J5" s="24">
        <v>23.947622753867041</v>
      </c>
      <c r="K5" s="24">
        <v>21.916227768560166</v>
      </c>
      <c r="L5" s="24">
        <v>20.289250399511392</v>
      </c>
      <c r="M5" s="24">
        <v>19.754512127759661</v>
      </c>
      <c r="N5" s="24">
        <v>18.97339993595962</v>
      </c>
      <c r="O5" s="24">
        <v>18.766583912301304</v>
      </c>
      <c r="P5" s="24">
        <v>18.743649704416413</v>
      </c>
      <c r="Q5" s="24">
        <v>18.707368946276578</v>
      </c>
      <c r="R5" s="24">
        <v>18.670828424060687</v>
      </c>
      <c r="S5" s="24">
        <v>18.618306318841764</v>
      </c>
      <c r="T5" s="24">
        <v>18.570451014527055</v>
      </c>
      <c r="U5" s="24">
        <v>18.499059439258954</v>
      </c>
      <c r="V5" s="24">
        <v>18.437668555989301</v>
      </c>
      <c r="W5" s="24">
        <v>18.432094112361259</v>
      </c>
      <c r="X5" s="24">
        <v>18.432094112361259</v>
      </c>
      <c r="Y5" s="24">
        <v>19.145639370517031</v>
      </c>
      <c r="Z5" s="24">
        <v>19.238473405296183</v>
      </c>
      <c r="AA5" s="24">
        <v>19.400884879397541</v>
      </c>
      <c r="AB5" s="24">
        <v>20.328190949095866</v>
      </c>
      <c r="AC5" s="24">
        <v>21.153891002086375</v>
      </c>
      <c r="AD5" s="24">
        <v>21.886611128566607</v>
      </c>
      <c r="AE5" s="24">
        <v>22.640295763088194</v>
      </c>
      <c r="AF5" s="24">
        <v>23.569417994321956</v>
      </c>
    </row>
    <row r="6" spans="1:32" x14ac:dyDescent="0.35">
      <c r="A6" t="s">
        <v>66</v>
      </c>
      <c r="B6" s="1">
        <f>B4*1000000/B3</f>
        <v>150.95547383816537</v>
      </c>
      <c r="C6" s="1">
        <f t="shared" ref="C6:AF6" si="0">C4*1000000/C3</f>
        <v>149.40692357630348</v>
      </c>
      <c r="D6" s="1">
        <f t="shared" si="0"/>
        <v>150.09962501114126</v>
      </c>
      <c r="E6" s="1">
        <f t="shared" si="0"/>
        <v>151.30188316287763</v>
      </c>
      <c r="F6" s="1">
        <f t="shared" si="0"/>
        <v>157.70038194804997</v>
      </c>
      <c r="G6" s="1">
        <f t="shared" si="0"/>
        <v>158.14867924528306</v>
      </c>
      <c r="H6" s="1">
        <f t="shared" si="0"/>
        <v>159.98264477126486</v>
      </c>
      <c r="I6" s="1">
        <f t="shared" si="0"/>
        <v>163.40603806994946</v>
      </c>
      <c r="J6" s="1">
        <f t="shared" si="0"/>
        <v>164.68981098795649</v>
      </c>
      <c r="K6" s="1">
        <f t="shared" si="0"/>
        <v>165.24452225362</v>
      </c>
      <c r="L6" s="1">
        <f t="shared" si="0"/>
        <v>165.85450328210922</v>
      </c>
      <c r="M6" s="1">
        <f t="shared" si="0"/>
        <v>167.08710372932654</v>
      </c>
      <c r="N6" s="1">
        <f t="shared" si="0"/>
        <v>168.47200532987688</v>
      </c>
      <c r="O6" s="1">
        <f t="shared" si="0"/>
        <v>169.70078811761408</v>
      </c>
      <c r="P6" s="1">
        <f t="shared" si="0"/>
        <v>171.0844164998893</v>
      </c>
      <c r="Q6" s="1">
        <f t="shared" si="0"/>
        <v>172.30938062883055</v>
      </c>
      <c r="R6" s="1">
        <f t="shared" si="0"/>
        <v>173.53179796324309</v>
      </c>
      <c r="S6" s="1">
        <f t="shared" si="0"/>
        <v>174.75167156762245</v>
      </c>
      <c r="T6" s="1">
        <f t="shared" si="0"/>
        <v>176.13147992129376</v>
      </c>
      <c r="U6" s="1">
        <f t="shared" si="0"/>
        <v>177.34753418495521</v>
      </c>
      <c r="V6" s="1">
        <f t="shared" si="0"/>
        <v>178.56104198707925</v>
      </c>
      <c r="W6" s="1">
        <f t="shared" si="0"/>
        <v>178.56104251802594</v>
      </c>
      <c r="X6" s="1">
        <f t="shared" si="0"/>
        <v>178.56104251802594</v>
      </c>
      <c r="Y6" s="1">
        <f t="shared" si="0"/>
        <v>178.56104251802591</v>
      </c>
      <c r="Z6" s="1">
        <f t="shared" si="0"/>
        <v>178.56104251802594</v>
      </c>
      <c r="AA6" s="1">
        <f t="shared" si="0"/>
        <v>178.56104251802594</v>
      </c>
      <c r="AB6" s="1">
        <f t="shared" si="0"/>
        <v>178.56104286347036</v>
      </c>
      <c r="AC6" s="1">
        <f t="shared" si="0"/>
        <v>178.56104286347039</v>
      </c>
      <c r="AD6" s="1">
        <f t="shared" si="0"/>
        <v>178.56104251802594</v>
      </c>
      <c r="AE6" s="1">
        <f t="shared" si="0"/>
        <v>178.56104286347036</v>
      </c>
      <c r="AF6" s="1">
        <f t="shared" si="0"/>
        <v>178.56104286347039</v>
      </c>
    </row>
    <row r="7" spans="1:32" x14ac:dyDescent="0.35">
      <c r="A7" t="s">
        <v>68</v>
      </c>
      <c r="B7" s="24">
        <f>B5*1000000/B3</f>
        <v>44.296808707775753</v>
      </c>
      <c r="C7" s="24">
        <f t="shared" ref="C7:AF7" si="1">C5*1000000/C3</f>
        <v>43.69323566463467</v>
      </c>
      <c r="D7" s="24">
        <f t="shared" si="1"/>
        <v>45.061890851073464</v>
      </c>
      <c r="E7" s="24">
        <f t="shared" si="1"/>
        <v>46.603728176355766</v>
      </c>
      <c r="F7" s="24">
        <f t="shared" si="1"/>
        <v>47.449001442839894</v>
      </c>
      <c r="G7" s="24">
        <f t="shared" si="1"/>
        <v>47.705133068871625</v>
      </c>
      <c r="H7" s="24">
        <f t="shared" si="1"/>
        <v>47.785447512139065</v>
      </c>
      <c r="I7" s="24">
        <f t="shared" si="1"/>
        <v>48.356328097858331</v>
      </c>
      <c r="J7" s="24">
        <f t="shared" si="1"/>
        <v>48.392353050908362</v>
      </c>
      <c r="K7" s="24">
        <f t="shared" si="1"/>
        <v>44.122758177037994</v>
      </c>
      <c r="L7" s="24">
        <f t="shared" si="1"/>
        <v>40.695966526512343</v>
      </c>
      <c r="M7" s="24">
        <f t="shared" si="1"/>
        <v>39.477182465192264</v>
      </c>
      <c r="N7" s="24">
        <f t="shared" si="1"/>
        <v>37.77681943588906</v>
      </c>
      <c r="O7" s="24">
        <f t="shared" si="1"/>
        <v>37.228172102875931</v>
      </c>
      <c r="P7" s="24">
        <f t="shared" si="1"/>
        <v>37.046973368205954</v>
      </c>
      <c r="Q7" s="24">
        <f t="shared" si="1"/>
        <v>36.840808803433966</v>
      </c>
      <c r="R7" s="24">
        <f t="shared" si="1"/>
        <v>36.635628477829044</v>
      </c>
      <c r="S7" s="24">
        <f t="shared" si="1"/>
        <v>36.400683975476582</v>
      </c>
      <c r="T7" s="24">
        <f t="shared" si="1"/>
        <v>36.176520969912993</v>
      </c>
      <c r="U7" s="24">
        <f t="shared" si="1"/>
        <v>35.908278922470018</v>
      </c>
      <c r="V7" s="24">
        <f t="shared" si="1"/>
        <v>35.66129576890873</v>
      </c>
      <c r="W7" s="24">
        <f t="shared" si="1"/>
        <v>35.65875769400008</v>
      </c>
      <c r="X7" s="24">
        <f t="shared" si="1"/>
        <v>35.65875769400008</v>
      </c>
      <c r="Y7" s="24">
        <f t="shared" si="1"/>
        <v>37.039183450790006</v>
      </c>
      <c r="Z7" s="24">
        <f t="shared" si="1"/>
        <v>37.218780317633588</v>
      </c>
      <c r="AA7" s="24">
        <f t="shared" si="1"/>
        <v>37.532981805885633</v>
      </c>
      <c r="AB7" s="24">
        <f t="shared" si="1"/>
        <v>39.326949558327421</v>
      </c>
      <c r="AC7" s="24">
        <f t="shared" si="1"/>
        <v>40.9243501541591</v>
      </c>
      <c r="AD7" s="24">
        <f t="shared" si="1"/>
        <v>42.341871640779189</v>
      </c>
      <c r="AE7" s="24">
        <f t="shared" si="1"/>
        <v>43.799951096985552</v>
      </c>
      <c r="AF7" s="24">
        <f t="shared" si="1"/>
        <v>45.597432398334512</v>
      </c>
    </row>
    <row r="8" spans="1:32" x14ac:dyDescent="0.35">
      <c r="B8" s="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workbookViewId="0">
      <selection activeCell="I22" sqref="I22"/>
    </sheetView>
  </sheetViews>
  <sheetFormatPr defaultRowHeight="14.5" x14ac:dyDescent="0.35"/>
  <cols>
    <col min="1" max="1" width="14.453125" bestFit="1" customWidth="1"/>
  </cols>
  <sheetData>
    <row r="1" spans="1:32" x14ac:dyDescent="0.35">
      <c r="A1" t="s">
        <v>55</v>
      </c>
    </row>
    <row r="2" spans="1:32" x14ac:dyDescent="0.35">
      <c r="A2" s="3" t="s">
        <v>1</v>
      </c>
      <c r="B2" s="3">
        <v>2010</v>
      </c>
      <c r="C2" s="3">
        <v>2011</v>
      </c>
      <c r="D2" s="3">
        <v>2012</v>
      </c>
      <c r="E2" s="3">
        <v>2013</v>
      </c>
      <c r="F2" s="3">
        <v>2014</v>
      </c>
      <c r="G2" s="3">
        <v>2015</v>
      </c>
      <c r="H2" s="3">
        <v>2016</v>
      </c>
      <c r="I2" s="3">
        <v>2017</v>
      </c>
      <c r="J2" s="3">
        <v>2018</v>
      </c>
      <c r="K2" s="3">
        <v>2019</v>
      </c>
      <c r="L2" s="3">
        <v>2020</v>
      </c>
      <c r="M2" s="3">
        <v>2021</v>
      </c>
      <c r="N2" s="3">
        <v>2022</v>
      </c>
      <c r="O2" s="3">
        <v>2023</v>
      </c>
      <c r="P2" s="3">
        <v>2024</v>
      </c>
      <c r="Q2" s="3">
        <v>2025</v>
      </c>
      <c r="R2" s="3">
        <v>2026</v>
      </c>
      <c r="S2" s="3">
        <v>2027</v>
      </c>
      <c r="T2" s="3">
        <v>2028</v>
      </c>
      <c r="U2" s="3">
        <v>2029</v>
      </c>
      <c r="V2" s="3">
        <v>2030</v>
      </c>
      <c r="W2" s="3">
        <v>2031</v>
      </c>
      <c r="X2" s="3">
        <v>2032</v>
      </c>
      <c r="Y2" s="3">
        <v>2033</v>
      </c>
      <c r="Z2" s="3">
        <v>2034</v>
      </c>
      <c r="AA2" s="3">
        <v>2035</v>
      </c>
      <c r="AB2" s="3">
        <v>2036</v>
      </c>
      <c r="AC2" s="3">
        <v>2037</v>
      </c>
      <c r="AD2" s="3">
        <v>2038</v>
      </c>
      <c r="AE2" s="3">
        <v>2039</v>
      </c>
      <c r="AF2" s="3">
        <v>2040</v>
      </c>
    </row>
    <row r="3" spans="1:32" x14ac:dyDescent="0.35">
      <c r="A3" t="s">
        <v>58</v>
      </c>
      <c r="B3" s="22">
        <v>266.89999999999998</v>
      </c>
      <c r="C3" s="22">
        <v>295.8</v>
      </c>
      <c r="D3" s="22">
        <v>279.63099999999997</v>
      </c>
      <c r="E3" s="22">
        <v>235.58699999999996</v>
      </c>
      <c r="F3" s="22">
        <v>225.24100000000001</v>
      </c>
      <c r="G3" s="22">
        <v>230.52</v>
      </c>
      <c r="H3" s="22">
        <v>231.494</v>
      </c>
      <c r="I3" s="22">
        <v>233.88000000000005</v>
      </c>
      <c r="J3" s="22">
        <v>235.25799999999998</v>
      </c>
      <c r="K3" s="22">
        <v>236.19632070857219</v>
      </c>
      <c r="L3" s="22">
        <v>237.13464141714442</v>
      </c>
      <c r="M3" s="22">
        <v>238.07296212571669</v>
      </c>
      <c r="N3" s="22">
        <v>239.01128283428889</v>
      </c>
      <c r="O3" s="22">
        <v>239.94960354286113</v>
      </c>
      <c r="P3" s="22">
        <v>240.88792425143336</v>
      </c>
      <c r="Q3" s="22">
        <v>241.8262449600056</v>
      </c>
      <c r="R3" s="22">
        <v>242.76456566857783</v>
      </c>
      <c r="S3" s="22">
        <v>243.70288637715007</v>
      </c>
      <c r="T3" s="22">
        <v>244.6412070857223</v>
      </c>
      <c r="U3" s="22">
        <v>245.57952779429453</v>
      </c>
      <c r="V3" s="22">
        <v>246.51784850286663</v>
      </c>
      <c r="W3" s="22">
        <v>246.51784850286663</v>
      </c>
      <c r="X3" s="22">
        <v>246.51784850286663</v>
      </c>
      <c r="Y3" s="22">
        <v>246.51784850286663</v>
      </c>
      <c r="Z3" s="22">
        <v>246.51784850286663</v>
      </c>
      <c r="AA3" s="22">
        <v>246.51784850286663</v>
      </c>
      <c r="AB3" s="22">
        <v>246.51784850286663</v>
      </c>
      <c r="AC3" s="22">
        <v>246.51784850286663</v>
      </c>
      <c r="AD3" s="22">
        <v>246.51784850286663</v>
      </c>
      <c r="AE3" s="22">
        <v>246.51784850286663</v>
      </c>
      <c r="AF3" s="22">
        <v>246.51784850286663</v>
      </c>
    </row>
    <row r="4" spans="1:32" x14ac:dyDescent="0.35">
      <c r="A4" t="s">
        <v>59</v>
      </c>
      <c r="B4" s="22">
        <v>246.8</v>
      </c>
      <c r="C4" s="22">
        <v>265.60000000000002</v>
      </c>
      <c r="D4" s="22">
        <v>234.83099999999996</v>
      </c>
      <c r="E4" s="22">
        <v>228.48699999999997</v>
      </c>
      <c r="F4" s="22">
        <v>219.24100000000001</v>
      </c>
      <c r="G4" s="22">
        <v>224.62</v>
      </c>
      <c r="H4" s="22">
        <v>224.79399999999998</v>
      </c>
      <c r="I4" s="22">
        <v>227.38</v>
      </c>
      <c r="J4" s="22">
        <v>228.05799999999999</v>
      </c>
      <c r="K4" s="22">
        <v>229.04465133847398</v>
      </c>
      <c r="L4" s="22">
        <v>230.031302676948</v>
      </c>
      <c r="M4" s="22">
        <v>231.01795401542196</v>
      </c>
      <c r="N4" s="22">
        <v>232.00460535389598</v>
      </c>
      <c r="O4" s="22">
        <v>232.99125669236997</v>
      </c>
      <c r="P4" s="22">
        <v>233.97790803084396</v>
      </c>
      <c r="Q4" s="22">
        <v>234.96455936931795</v>
      </c>
      <c r="R4" s="22">
        <v>235.95121070779197</v>
      </c>
      <c r="S4" s="22">
        <v>236.93786204626593</v>
      </c>
      <c r="T4" s="22">
        <v>237.92451338473995</v>
      </c>
      <c r="U4" s="22">
        <v>238.91116472321394</v>
      </c>
      <c r="V4" s="22">
        <v>239.89781606168785</v>
      </c>
      <c r="W4" s="22">
        <v>239.89781606168785</v>
      </c>
      <c r="X4" s="22">
        <v>239.89781606168785</v>
      </c>
      <c r="Y4" s="22">
        <v>239.89781606168785</v>
      </c>
      <c r="Z4" s="22">
        <v>239.89781606168785</v>
      </c>
      <c r="AA4" s="22">
        <v>239.89781606168785</v>
      </c>
      <c r="AB4" s="22">
        <v>239.89781606168785</v>
      </c>
      <c r="AC4" s="22">
        <v>239.89781606168785</v>
      </c>
      <c r="AD4" s="22">
        <v>239.89781606168785</v>
      </c>
      <c r="AE4" s="22">
        <v>239.89781606168785</v>
      </c>
      <c r="AF4" s="22">
        <v>239.89781606168785</v>
      </c>
    </row>
    <row r="5" spans="1:32" x14ac:dyDescent="0.35">
      <c r="A5" t="s">
        <v>60</v>
      </c>
      <c r="B5" s="2">
        <v>155.89699999999999</v>
      </c>
      <c r="C5" s="2">
        <v>158.101</v>
      </c>
      <c r="D5" s="2">
        <v>162.286</v>
      </c>
      <c r="E5" s="2">
        <v>160.08600000000001</v>
      </c>
      <c r="F5" s="2">
        <v>165.44300000000001</v>
      </c>
      <c r="G5" s="2">
        <v>158.774</v>
      </c>
      <c r="H5" s="2">
        <v>168.059</v>
      </c>
      <c r="I5" s="2">
        <v>158.81299999999999</v>
      </c>
      <c r="J5" s="2">
        <v>163.94900000000001</v>
      </c>
      <c r="K5" s="2">
        <v>164.4941640205129</v>
      </c>
      <c r="L5" s="2">
        <v>165.03932804102578</v>
      </c>
      <c r="M5" s="2">
        <v>165.58449206153864</v>
      </c>
      <c r="N5" s="2">
        <v>166.12965608205155</v>
      </c>
      <c r="O5" s="2">
        <v>166.67482010256444</v>
      </c>
      <c r="P5" s="2">
        <v>167.21998412307732</v>
      </c>
      <c r="Q5" s="2">
        <v>167.76514814359018</v>
      </c>
      <c r="R5" s="2">
        <v>168.3103121641031</v>
      </c>
      <c r="S5" s="2">
        <v>168.85547618461598</v>
      </c>
      <c r="T5" s="2">
        <v>169.40064020512887</v>
      </c>
      <c r="U5" s="2">
        <v>169.94580422564175</v>
      </c>
      <c r="V5" s="2">
        <v>170.49096824615478</v>
      </c>
      <c r="W5" s="2">
        <v>170.49096824615478</v>
      </c>
      <c r="X5" s="2">
        <v>170.49096824615478</v>
      </c>
      <c r="Y5" s="2">
        <v>170.49096824615478</v>
      </c>
      <c r="Z5" s="2">
        <v>170.49096824615478</v>
      </c>
      <c r="AA5" s="2">
        <v>170.49096824615478</v>
      </c>
      <c r="AB5" s="2">
        <v>170.49096824615478</v>
      </c>
      <c r="AC5" s="2">
        <v>170.49096824615478</v>
      </c>
      <c r="AD5" s="2">
        <v>170.49096824615478</v>
      </c>
      <c r="AE5" s="2">
        <v>170.49096824615478</v>
      </c>
      <c r="AF5" s="2">
        <v>170.49096824615478</v>
      </c>
    </row>
    <row r="6" spans="1:32" x14ac:dyDescent="0.35">
      <c r="A6" t="s">
        <v>13</v>
      </c>
      <c r="B6" s="2">
        <v>472.83800000000002</v>
      </c>
      <c r="C6" s="2">
        <v>475.54599999999999</v>
      </c>
      <c r="D6" s="2">
        <v>494.41699999999997</v>
      </c>
      <c r="E6" s="2">
        <v>516.95399999999995</v>
      </c>
      <c r="F6" s="2">
        <v>498.32600000000002</v>
      </c>
      <c r="G6" s="2">
        <v>492.084</v>
      </c>
      <c r="H6" s="2">
        <v>476.82300000000004</v>
      </c>
      <c r="I6" s="2">
        <v>471.08499999999998</v>
      </c>
      <c r="J6" s="2">
        <v>458.07200000000006</v>
      </c>
      <c r="K6" s="2">
        <v>459.59518326555451</v>
      </c>
      <c r="L6" s="2">
        <v>461.11836653110885</v>
      </c>
      <c r="M6" s="2">
        <v>462.6415497966633</v>
      </c>
      <c r="N6" s="2">
        <v>464.16473306221769</v>
      </c>
      <c r="O6" s="2">
        <v>465.68791632777214</v>
      </c>
      <c r="P6" s="2">
        <v>467.21109959332659</v>
      </c>
      <c r="Q6" s="2">
        <v>468.73428285888099</v>
      </c>
      <c r="R6" s="2">
        <v>470.25746612443544</v>
      </c>
      <c r="S6" s="2">
        <v>471.78064938998978</v>
      </c>
      <c r="T6" s="2">
        <v>473.30383265554423</v>
      </c>
      <c r="U6" s="2">
        <v>474.82701592109862</v>
      </c>
      <c r="V6" s="2">
        <v>476.35019918665324</v>
      </c>
      <c r="W6" s="2">
        <v>476.35019918665324</v>
      </c>
      <c r="X6" s="2">
        <v>476.35019918665324</v>
      </c>
      <c r="Y6" s="2">
        <v>476.35019918665324</v>
      </c>
      <c r="Z6" s="2">
        <v>476.35019918665324</v>
      </c>
      <c r="AA6" s="2">
        <v>476.35019918665324</v>
      </c>
      <c r="AB6" s="2">
        <v>476.35019918665324</v>
      </c>
      <c r="AC6" s="2">
        <v>476.35019918665324</v>
      </c>
      <c r="AD6" s="2">
        <v>476.35019918665324</v>
      </c>
      <c r="AE6" s="2">
        <v>476.35019918665324</v>
      </c>
      <c r="AF6" s="2">
        <v>476.35019918665324</v>
      </c>
    </row>
    <row r="7" spans="1:32" x14ac:dyDescent="0.35">
      <c r="A7" t="s">
        <v>61</v>
      </c>
      <c r="B7" s="2">
        <v>101.087</v>
      </c>
      <c r="C7" s="2">
        <v>98.661000000000001</v>
      </c>
      <c r="D7" s="2">
        <v>97.192999999999998</v>
      </c>
      <c r="E7" s="2">
        <v>96.980999999999995</v>
      </c>
      <c r="F7" s="2">
        <v>102.77200000000001</v>
      </c>
      <c r="G7" s="2">
        <v>91.12</v>
      </c>
      <c r="H7" s="2">
        <v>93.145999999999987</v>
      </c>
      <c r="I7" s="2">
        <v>85.313999999999993</v>
      </c>
      <c r="J7" s="2">
        <v>84.811999999999998</v>
      </c>
      <c r="K7" s="2">
        <v>86.47</v>
      </c>
      <c r="L7" s="2">
        <v>87.83</v>
      </c>
      <c r="M7" s="2">
        <v>87.59</v>
      </c>
      <c r="N7" s="2">
        <v>87.11</v>
      </c>
      <c r="O7" s="2">
        <v>86.72</v>
      </c>
      <c r="P7" s="2">
        <v>86.45</v>
      </c>
      <c r="Q7" s="2">
        <v>86.15</v>
      </c>
      <c r="R7" s="2">
        <v>85.79</v>
      </c>
      <c r="S7" s="2">
        <v>85.26</v>
      </c>
      <c r="T7" s="2">
        <v>84.71</v>
      </c>
      <c r="U7" s="2">
        <v>84.15</v>
      </c>
      <c r="V7" s="2">
        <v>83.579999999999984</v>
      </c>
      <c r="W7" s="2">
        <v>83.579999999999984</v>
      </c>
      <c r="X7" s="2">
        <v>83.579999999999984</v>
      </c>
      <c r="Y7" s="2">
        <v>83.579999999999984</v>
      </c>
      <c r="Z7" s="2">
        <v>83.579999999999984</v>
      </c>
      <c r="AA7" s="2">
        <v>83.579999999999984</v>
      </c>
      <c r="AB7" s="2">
        <v>83.579999999999984</v>
      </c>
      <c r="AC7" s="2">
        <v>83.579999999999984</v>
      </c>
      <c r="AD7" s="2">
        <v>83.579999999999984</v>
      </c>
      <c r="AE7" s="2">
        <v>83.579999999999984</v>
      </c>
      <c r="AF7" s="2">
        <v>83.579999999999984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"/>
  <sheetViews>
    <sheetView workbookViewId="0">
      <selection activeCell="K20" sqref="K20"/>
    </sheetView>
  </sheetViews>
  <sheetFormatPr defaultRowHeight="14.5" x14ac:dyDescent="0.35"/>
  <cols>
    <col min="1" max="1" width="14.7265625" bestFit="1" customWidth="1"/>
  </cols>
  <sheetData>
    <row r="2" spans="1:32" x14ac:dyDescent="0.35">
      <c r="A2" s="3" t="s">
        <v>56</v>
      </c>
      <c r="B2" s="3">
        <v>2010</v>
      </c>
      <c r="C2" s="3">
        <v>2011</v>
      </c>
      <c r="D2" s="3">
        <v>2012</v>
      </c>
      <c r="E2" s="3">
        <v>2013</v>
      </c>
      <c r="F2" s="3">
        <v>2014</v>
      </c>
      <c r="G2" s="3">
        <v>2015</v>
      </c>
      <c r="H2" s="3">
        <v>2016</v>
      </c>
      <c r="I2" s="3">
        <v>2017</v>
      </c>
      <c r="J2" s="3">
        <v>2018</v>
      </c>
      <c r="K2" s="3">
        <v>2019</v>
      </c>
      <c r="L2" s="3">
        <v>2020</v>
      </c>
      <c r="M2" s="3">
        <v>2021</v>
      </c>
      <c r="N2" s="3">
        <v>2022</v>
      </c>
      <c r="O2" s="3">
        <v>2023</v>
      </c>
      <c r="P2" s="3">
        <v>2024</v>
      </c>
      <c r="Q2" s="3">
        <v>2025</v>
      </c>
      <c r="R2" s="3">
        <v>2026</v>
      </c>
      <c r="S2" s="3">
        <v>2027</v>
      </c>
      <c r="T2" s="3">
        <v>2028</v>
      </c>
      <c r="U2" s="3">
        <v>2029</v>
      </c>
      <c r="V2" s="3">
        <v>2030</v>
      </c>
      <c r="W2" s="3">
        <v>2031</v>
      </c>
      <c r="X2" s="3">
        <v>2032</v>
      </c>
      <c r="Y2" s="3">
        <v>2033</v>
      </c>
      <c r="Z2" s="3">
        <v>2034</v>
      </c>
      <c r="AA2" s="3">
        <v>2035</v>
      </c>
      <c r="AB2" s="3">
        <v>2036</v>
      </c>
      <c r="AC2" s="3">
        <v>2037</v>
      </c>
      <c r="AD2" s="3">
        <v>2038</v>
      </c>
      <c r="AE2" s="3">
        <v>2039</v>
      </c>
      <c r="AF2" s="3">
        <v>2040</v>
      </c>
    </row>
    <row r="3" spans="1:32" x14ac:dyDescent="0.35">
      <c r="A3" s="7" t="s">
        <v>0</v>
      </c>
      <c r="B3">
        <v>18</v>
      </c>
      <c r="C3">
        <v>18</v>
      </c>
      <c r="D3">
        <v>18</v>
      </c>
      <c r="E3">
        <v>18</v>
      </c>
      <c r="F3">
        <v>18</v>
      </c>
      <c r="G3">
        <v>18</v>
      </c>
      <c r="H3">
        <v>18</v>
      </c>
      <c r="I3">
        <v>18</v>
      </c>
      <c r="J3">
        <v>18</v>
      </c>
      <c r="K3" s="21">
        <v>11</v>
      </c>
      <c r="L3" s="2">
        <v>10</v>
      </c>
      <c r="M3" s="2">
        <v>10</v>
      </c>
      <c r="N3" s="2">
        <v>10</v>
      </c>
      <c r="O3" s="2">
        <v>10</v>
      </c>
      <c r="P3" s="2">
        <v>10</v>
      </c>
      <c r="Q3" s="2">
        <v>10</v>
      </c>
      <c r="R3" s="2">
        <v>10</v>
      </c>
      <c r="S3" s="2">
        <v>10</v>
      </c>
      <c r="T3" s="2">
        <v>10</v>
      </c>
      <c r="U3" s="2">
        <v>10</v>
      </c>
      <c r="V3" s="2">
        <v>10</v>
      </c>
      <c r="W3" s="2">
        <v>10</v>
      </c>
      <c r="X3" s="2">
        <v>10</v>
      </c>
      <c r="Y3" s="2">
        <v>10</v>
      </c>
      <c r="Z3" s="2">
        <v>10</v>
      </c>
      <c r="AA3" s="2">
        <v>10</v>
      </c>
      <c r="AB3" s="2">
        <v>10</v>
      </c>
      <c r="AC3" s="2">
        <v>10</v>
      </c>
      <c r="AD3" s="2">
        <v>10</v>
      </c>
      <c r="AE3" s="2">
        <v>10</v>
      </c>
      <c r="AF3" s="2">
        <v>10</v>
      </c>
    </row>
    <row r="4" spans="1:32" x14ac:dyDescent="0.35">
      <c r="A4" t="s">
        <v>13</v>
      </c>
      <c r="B4">
        <v>132</v>
      </c>
      <c r="C4">
        <v>132</v>
      </c>
      <c r="D4">
        <v>132</v>
      </c>
      <c r="E4">
        <v>132</v>
      </c>
      <c r="F4">
        <v>132</v>
      </c>
      <c r="G4">
        <v>132</v>
      </c>
      <c r="H4">
        <v>132</v>
      </c>
      <c r="I4">
        <v>132</v>
      </c>
      <c r="J4">
        <v>132</v>
      </c>
      <c r="K4">
        <v>132</v>
      </c>
      <c r="L4">
        <v>132</v>
      </c>
      <c r="M4">
        <v>132</v>
      </c>
      <c r="N4">
        <v>132</v>
      </c>
      <c r="O4">
        <v>132</v>
      </c>
      <c r="P4">
        <v>132</v>
      </c>
      <c r="Q4">
        <v>132</v>
      </c>
      <c r="R4">
        <v>132</v>
      </c>
      <c r="S4">
        <v>132</v>
      </c>
      <c r="T4">
        <v>132</v>
      </c>
      <c r="U4">
        <v>132</v>
      </c>
      <c r="V4">
        <v>132</v>
      </c>
      <c r="W4">
        <v>132</v>
      </c>
      <c r="X4">
        <v>132</v>
      </c>
      <c r="Y4">
        <v>132</v>
      </c>
      <c r="Z4">
        <v>132</v>
      </c>
      <c r="AA4">
        <v>132</v>
      </c>
      <c r="AB4">
        <v>132</v>
      </c>
      <c r="AC4">
        <v>132</v>
      </c>
      <c r="AD4">
        <v>132</v>
      </c>
      <c r="AE4">
        <v>132</v>
      </c>
      <c r="AF4">
        <v>132</v>
      </c>
    </row>
    <row r="5" spans="1:32" x14ac:dyDescent="0.35">
      <c r="A5" t="s">
        <v>61</v>
      </c>
      <c r="B5">
        <v>224</v>
      </c>
      <c r="C5">
        <v>224</v>
      </c>
      <c r="D5">
        <v>224</v>
      </c>
      <c r="E5">
        <v>224</v>
      </c>
      <c r="F5">
        <v>224</v>
      </c>
      <c r="G5">
        <v>224</v>
      </c>
      <c r="H5">
        <v>224</v>
      </c>
      <c r="I5">
        <v>224</v>
      </c>
      <c r="J5">
        <v>224</v>
      </c>
      <c r="K5">
        <v>224</v>
      </c>
      <c r="L5">
        <v>224</v>
      </c>
      <c r="M5">
        <v>224</v>
      </c>
      <c r="N5">
        <v>224</v>
      </c>
      <c r="O5">
        <v>224</v>
      </c>
      <c r="P5">
        <v>224</v>
      </c>
      <c r="Q5">
        <v>224</v>
      </c>
      <c r="R5">
        <v>224</v>
      </c>
      <c r="S5">
        <v>224</v>
      </c>
      <c r="T5">
        <v>224</v>
      </c>
      <c r="U5">
        <v>224</v>
      </c>
      <c r="V5">
        <v>224</v>
      </c>
      <c r="W5">
        <v>224</v>
      </c>
      <c r="X5">
        <v>224</v>
      </c>
      <c r="Y5">
        <v>224</v>
      </c>
      <c r="Z5">
        <v>224</v>
      </c>
      <c r="AA5">
        <v>224</v>
      </c>
      <c r="AB5">
        <v>224</v>
      </c>
      <c r="AC5">
        <v>224</v>
      </c>
      <c r="AD5">
        <v>224</v>
      </c>
      <c r="AE5">
        <v>224</v>
      </c>
      <c r="AF5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"/>
  <sheetViews>
    <sheetView workbookViewId="0">
      <selection activeCell="L7" sqref="L7"/>
    </sheetView>
  </sheetViews>
  <sheetFormatPr defaultRowHeight="14.5" x14ac:dyDescent="0.35"/>
  <cols>
    <col min="1" max="1" width="25.7265625" bestFit="1" customWidth="1"/>
    <col min="2" max="2" width="11.1796875" customWidth="1"/>
    <col min="3" max="9" width="8.1796875" customWidth="1"/>
  </cols>
  <sheetData>
    <row r="2" spans="1:33" x14ac:dyDescent="0.35">
      <c r="A2" s="3" t="s">
        <v>4</v>
      </c>
      <c r="B2" s="3"/>
      <c r="C2" s="3">
        <v>2010</v>
      </c>
      <c r="D2" s="3">
        <v>2011</v>
      </c>
      <c r="E2" s="3">
        <v>2012</v>
      </c>
      <c r="F2" s="3">
        <v>2013</v>
      </c>
      <c r="G2" s="3">
        <v>2014</v>
      </c>
      <c r="H2" s="3">
        <v>2015</v>
      </c>
      <c r="I2" s="3">
        <v>2016</v>
      </c>
      <c r="J2" s="3">
        <v>2017</v>
      </c>
      <c r="K2" s="3">
        <v>2018</v>
      </c>
      <c r="L2" s="3">
        <v>2019</v>
      </c>
      <c r="M2" s="3">
        <v>2020</v>
      </c>
      <c r="N2" s="3">
        <v>2021</v>
      </c>
      <c r="O2" s="3">
        <v>2022</v>
      </c>
      <c r="P2" s="3">
        <v>2023</v>
      </c>
      <c r="Q2" s="3">
        <v>2024</v>
      </c>
      <c r="R2" s="3">
        <v>2025</v>
      </c>
      <c r="S2" s="3">
        <v>2026</v>
      </c>
      <c r="T2" s="3">
        <v>2027</v>
      </c>
      <c r="U2" s="3">
        <v>2028</v>
      </c>
      <c r="V2" s="3">
        <v>2029</v>
      </c>
      <c r="W2" s="3">
        <v>2030</v>
      </c>
      <c r="X2" s="3">
        <v>2031</v>
      </c>
      <c r="Y2" s="3">
        <v>2032</v>
      </c>
      <c r="Z2" s="3">
        <v>2033</v>
      </c>
      <c r="AA2" s="3">
        <v>2034</v>
      </c>
      <c r="AB2" s="3">
        <v>2035</v>
      </c>
      <c r="AC2" s="3">
        <v>2036</v>
      </c>
      <c r="AD2" s="3">
        <v>2037</v>
      </c>
      <c r="AE2" s="3">
        <v>2038</v>
      </c>
      <c r="AF2" s="3">
        <v>2039</v>
      </c>
      <c r="AG2" s="3">
        <v>2040</v>
      </c>
    </row>
    <row r="3" spans="1:33" x14ac:dyDescent="0.35">
      <c r="A3" t="s">
        <v>5</v>
      </c>
      <c r="B3" t="s">
        <v>6</v>
      </c>
      <c r="K3" s="5">
        <v>100</v>
      </c>
      <c r="L3" s="6">
        <v>99.167337087691081</v>
      </c>
      <c r="M3" s="6">
        <v>97.573612228479476</v>
      </c>
      <c r="N3" s="6">
        <v>96.196299275945293</v>
      </c>
      <c r="O3" s="6">
        <v>94.496379726468206</v>
      </c>
      <c r="P3" s="6">
        <v>92.798873692678995</v>
      </c>
      <c r="Q3" s="6">
        <v>91.282381335478689</v>
      </c>
      <c r="R3" s="6">
        <v>89.864843121480291</v>
      </c>
      <c r="S3" s="6">
        <v>88.373290426387769</v>
      </c>
      <c r="T3" s="6">
        <v>86.886564762670957</v>
      </c>
      <c r="U3" s="6">
        <v>85.344328238133542</v>
      </c>
      <c r="V3" s="6">
        <v>83.786001609010469</v>
      </c>
      <c r="W3" s="6">
        <v>82.226870474658085</v>
      </c>
      <c r="X3" s="5">
        <f>W3</f>
        <v>82.226870474658085</v>
      </c>
      <c r="Y3" s="5">
        <f t="shared" ref="Y3:AG3" si="0">X3</f>
        <v>82.226870474658085</v>
      </c>
      <c r="Z3" s="5">
        <f t="shared" si="0"/>
        <v>82.226870474658085</v>
      </c>
      <c r="AA3" s="5">
        <f t="shared" si="0"/>
        <v>82.226870474658085</v>
      </c>
      <c r="AB3" s="5">
        <f t="shared" si="0"/>
        <v>82.226870474658085</v>
      </c>
      <c r="AC3" s="5">
        <f t="shared" si="0"/>
        <v>82.226870474658085</v>
      </c>
      <c r="AD3" s="5">
        <f t="shared" si="0"/>
        <v>82.226870474658085</v>
      </c>
      <c r="AE3" s="5">
        <f t="shared" si="0"/>
        <v>82.226870474658085</v>
      </c>
      <c r="AF3" s="5">
        <f t="shared" si="0"/>
        <v>82.226870474658085</v>
      </c>
      <c r="AG3" s="5">
        <f t="shared" si="0"/>
        <v>82.226870474658085</v>
      </c>
    </row>
    <row r="4" spans="1:33" x14ac:dyDescent="0.35">
      <c r="B4" t="s">
        <v>7</v>
      </c>
      <c r="K4" s="6">
        <v>100</v>
      </c>
      <c r="L4" s="6">
        <v>100.662561827467</v>
      </c>
      <c r="M4" s="6">
        <v>101.25514778347953</v>
      </c>
      <c r="N4" s="6">
        <v>101.22209074928247</v>
      </c>
      <c r="O4" s="6">
        <v>101.7397577259232</v>
      </c>
      <c r="P4" s="6">
        <v>102.06479796591111</v>
      </c>
      <c r="Q4" s="6">
        <v>102.12578355984095</v>
      </c>
      <c r="R4" s="6">
        <v>102.10276721360097</v>
      </c>
      <c r="S4" s="6">
        <v>102.11484693357389</v>
      </c>
      <c r="T4" s="6">
        <v>102.11497051127182</v>
      </c>
      <c r="U4" s="6">
        <v>102.1001411875199</v>
      </c>
      <c r="V4" s="6">
        <v>102.05454101698268</v>
      </c>
      <c r="W4" s="6">
        <v>101.96130164389234</v>
      </c>
      <c r="X4" s="6">
        <f>W4</f>
        <v>101.96130164389234</v>
      </c>
      <c r="Y4" s="6">
        <f t="shared" ref="Y4:AG4" si="1">X4</f>
        <v>101.96130164389234</v>
      </c>
      <c r="Z4" s="6">
        <f t="shared" si="1"/>
        <v>101.96130164389234</v>
      </c>
      <c r="AA4" s="6">
        <f t="shared" si="1"/>
        <v>101.96130164389234</v>
      </c>
      <c r="AB4" s="6">
        <f t="shared" si="1"/>
        <v>101.96130164389234</v>
      </c>
      <c r="AC4" s="6">
        <f t="shared" si="1"/>
        <v>101.96130164389234</v>
      </c>
      <c r="AD4" s="6">
        <f t="shared" si="1"/>
        <v>101.96130164389234</v>
      </c>
      <c r="AE4" s="6">
        <f t="shared" si="1"/>
        <v>101.96130164389234</v>
      </c>
      <c r="AF4" s="6">
        <f t="shared" si="1"/>
        <v>101.96130164389234</v>
      </c>
      <c r="AG4" s="6">
        <f t="shared" si="1"/>
        <v>101.96130164389234</v>
      </c>
    </row>
    <row r="5" spans="1:33" x14ac:dyDescent="0.35">
      <c r="A5" s="3"/>
      <c r="B5" s="3" t="s">
        <v>8</v>
      </c>
      <c r="C5" s="3"/>
      <c r="D5" s="3"/>
      <c r="E5" s="3"/>
      <c r="F5" s="3"/>
      <c r="G5" s="3"/>
      <c r="H5" s="3"/>
      <c r="I5" s="3"/>
      <c r="J5" s="3"/>
      <c r="K5" s="4">
        <v>100</v>
      </c>
      <c r="L5" s="4">
        <v>92.799245029874768</v>
      </c>
      <c r="M5" s="4">
        <v>98.77709620752583</v>
      </c>
      <c r="N5" s="4">
        <v>98.385739705857276</v>
      </c>
      <c r="O5" s="4">
        <v>98.483294580474251</v>
      </c>
      <c r="P5" s="4">
        <v>98.411833929312493</v>
      </c>
      <c r="Q5" s="4">
        <v>97.992450298747585</v>
      </c>
      <c r="R5" s="4">
        <v>97.652997993189331</v>
      </c>
      <c r="S5" s="4">
        <v>97.272101920966918</v>
      </c>
      <c r="T5" s="4">
        <v>97.223836135098722</v>
      </c>
      <c r="U5" s="4">
        <v>96.729353443129938</v>
      </c>
      <c r="V5" s="4">
        <v>96.13902138134516</v>
      </c>
      <c r="W5" s="4">
        <v>95.521401242744503</v>
      </c>
      <c r="X5" s="4">
        <f>W5</f>
        <v>95.521401242744503</v>
      </c>
      <c r="Y5" s="4">
        <f t="shared" ref="Y5:AG5" si="2">X5</f>
        <v>95.521401242744503</v>
      </c>
      <c r="Z5" s="4">
        <f t="shared" si="2"/>
        <v>95.521401242744503</v>
      </c>
      <c r="AA5" s="4">
        <f t="shared" si="2"/>
        <v>95.521401242744503</v>
      </c>
      <c r="AB5" s="4">
        <f t="shared" si="2"/>
        <v>95.521401242744503</v>
      </c>
      <c r="AC5" s="4">
        <f t="shared" si="2"/>
        <v>95.521401242744503</v>
      </c>
      <c r="AD5" s="4">
        <f t="shared" si="2"/>
        <v>95.521401242744503</v>
      </c>
      <c r="AE5" s="4">
        <f t="shared" si="2"/>
        <v>95.521401242744503</v>
      </c>
      <c r="AF5" s="4">
        <f t="shared" si="2"/>
        <v>95.521401242744503</v>
      </c>
      <c r="AG5" s="4">
        <f t="shared" si="2"/>
        <v>95.521401242744503</v>
      </c>
    </row>
    <row r="6" spans="1:33" x14ac:dyDescent="0.35">
      <c r="A6" t="s">
        <v>9</v>
      </c>
      <c r="B6" t="s">
        <v>6</v>
      </c>
      <c r="C6" s="1">
        <v>1.1167560000000001</v>
      </c>
      <c r="D6" s="1">
        <v>1.0625340000000001</v>
      </c>
      <c r="E6" s="1">
        <v>1.010516</v>
      </c>
      <c r="F6" s="1">
        <v>0.97651600000000005</v>
      </c>
      <c r="G6" s="1">
        <v>1.0316669999999999</v>
      </c>
      <c r="H6" s="1">
        <v>1.0338689999999999</v>
      </c>
      <c r="I6" s="1">
        <v>0.999332</v>
      </c>
      <c r="J6" s="1">
        <v>1.013668</v>
      </c>
      <c r="K6" s="1">
        <v>1.0451649999999999</v>
      </c>
      <c r="L6" s="1">
        <v>1.0364622986725665</v>
      </c>
      <c r="M6" s="1">
        <v>1.0198052442477874</v>
      </c>
      <c r="N6" s="1">
        <v>1.0054100513274336</v>
      </c>
      <c r="O6" s="1">
        <v>0.98764308716814153</v>
      </c>
      <c r="P6" s="1">
        <v>0.96990134823008833</v>
      </c>
      <c r="Q6" s="1">
        <v>0.95405150088495583</v>
      </c>
      <c r="R6" s="1">
        <v>0.93923588761061949</v>
      </c>
      <c r="S6" s="1">
        <v>0.92364670088495571</v>
      </c>
      <c r="T6" s="1">
        <v>0.9081079646017699</v>
      </c>
      <c r="U6" s="1">
        <v>0.89198904823008851</v>
      </c>
      <c r="V6" s="1">
        <v>0.87570196371681419</v>
      </c>
      <c r="W6" s="1">
        <v>0.85940647079646015</v>
      </c>
      <c r="X6" s="1">
        <v>0.85940647079646015</v>
      </c>
      <c r="Y6" s="1">
        <v>0.85940647079646015</v>
      </c>
      <c r="Z6" s="1">
        <v>0.85940647079646015</v>
      </c>
      <c r="AA6" s="1">
        <v>0.85940647079646015</v>
      </c>
      <c r="AB6" s="1">
        <v>0.85940647079646015</v>
      </c>
      <c r="AC6" s="1">
        <v>0.85940647079646015</v>
      </c>
      <c r="AD6" s="1">
        <v>0.85940647079646015</v>
      </c>
      <c r="AE6" s="1">
        <v>0.85940647079646015</v>
      </c>
      <c r="AF6" s="1">
        <v>0.85940647079646015</v>
      </c>
      <c r="AG6" s="1">
        <v>0.85940647079646015</v>
      </c>
    </row>
    <row r="7" spans="1:33" x14ac:dyDescent="0.35">
      <c r="B7" t="s">
        <v>7</v>
      </c>
      <c r="C7" s="1">
        <v>29.206110424975613</v>
      </c>
      <c r="D7" s="1">
        <v>29.951884231170734</v>
      </c>
      <c r="E7" s="1">
        <v>29.580594828487808</v>
      </c>
      <c r="F7" s="1">
        <v>29.709966312487808</v>
      </c>
      <c r="G7" s="1">
        <v>30.599592182523811</v>
      </c>
      <c r="H7" s="1">
        <v>31.500464637428575</v>
      </c>
      <c r="I7" s="1">
        <v>32.378623325523812</v>
      </c>
      <c r="J7" s="1">
        <v>32.272887782325583</v>
      </c>
      <c r="K7" s="1">
        <v>33.178590557441858</v>
      </c>
      <c r="L7" s="1">
        <v>33.398419233367036</v>
      </c>
      <c r="M7" s="1">
        <v>33.595030901413338</v>
      </c>
      <c r="N7" s="1">
        <v>33.584063043386664</v>
      </c>
      <c r="O7" s="1">
        <v>33.75581765001737</v>
      </c>
      <c r="P7" s="1">
        <v>33.863661420389889</v>
      </c>
      <c r="Q7" s="1">
        <v>33.883895580898901</v>
      </c>
      <c r="R7" s="1">
        <v>33.876259081618649</v>
      </c>
      <c r="S7" s="1">
        <v>33.88026696244895</v>
      </c>
      <c r="T7" s="1">
        <v>33.880307963787367</v>
      </c>
      <c r="U7" s="1">
        <v>33.875387803177283</v>
      </c>
      <c r="V7" s="1">
        <v>33.860258309301244</v>
      </c>
      <c r="W7" s="1">
        <v>33.829322799465274</v>
      </c>
      <c r="X7" s="1">
        <v>33.829322799465274</v>
      </c>
      <c r="Y7" s="1">
        <v>33.829322799465274</v>
      </c>
      <c r="Z7" s="1">
        <v>33.829322799465274</v>
      </c>
      <c r="AA7" s="1">
        <v>33.829322799465274</v>
      </c>
      <c r="AB7" s="1">
        <v>33.829322799465274</v>
      </c>
      <c r="AC7" s="1">
        <v>33.829322799465274</v>
      </c>
      <c r="AD7" s="1">
        <v>33.829322799465274</v>
      </c>
      <c r="AE7" s="1">
        <v>33.829322799465274</v>
      </c>
      <c r="AF7" s="1">
        <v>33.829322799465274</v>
      </c>
      <c r="AG7" s="1">
        <v>33.829322799465274</v>
      </c>
    </row>
    <row r="8" spans="1:33" x14ac:dyDescent="0.35">
      <c r="B8" t="s">
        <v>8</v>
      </c>
      <c r="C8" s="1">
        <v>21.622510424975612</v>
      </c>
      <c r="D8" s="1">
        <v>21.831384231170734</v>
      </c>
      <c r="E8" s="1">
        <v>20.324894828487807</v>
      </c>
      <c r="F8" s="1">
        <v>20.149866312487806</v>
      </c>
      <c r="G8" s="1">
        <v>19.92459218252381</v>
      </c>
      <c r="H8" s="1">
        <v>19.856464637428573</v>
      </c>
      <c r="I8" s="1">
        <v>19.541623325523812</v>
      </c>
      <c r="J8" s="1">
        <v>18.548887782325579</v>
      </c>
      <c r="K8" s="1">
        <v>19.199590557441855</v>
      </c>
      <c r="L8" s="1">
        <v>17.817075086133165</v>
      </c>
      <c r="M8" s="1">
        <v>18.964798036375388</v>
      </c>
      <c r="N8" s="1">
        <v>18.889659190435097</v>
      </c>
      <c r="O8" s="1">
        <v>18.908389326930383</v>
      </c>
      <c r="P8" s="1">
        <v>18.894669174497643</v>
      </c>
      <c r="Q8" s="1">
        <v>18.814149234564244</v>
      </c>
      <c r="R8" s="1">
        <v>18.748975781759267</v>
      </c>
      <c r="S8" s="1">
        <v>18.675845295443185</v>
      </c>
      <c r="T8" s="1">
        <v>18.666578462177156</v>
      </c>
      <c r="U8" s="1">
        <v>18.571639809941736</v>
      </c>
      <c r="V8" s="1">
        <v>18.458298471149753</v>
      </c>
      <c r="W8" s="1">
        <v>18.339717933338122</v>
      </c>
      <c r="X8" s="1">
        <v>18.339717933338122</v>
      </c>
      <c r="Y8" s="1">
        <v>18.339717933338122</v>
      </c>
      <c r="Z8" s="1">
        <v>18.339717933338122</v>
      </c>
      <c r="AA8" s="1">
        <v>18.339717933338122</v>
      </c>
      <c r="AB8" s="1">
        <v>18.339717933338122</v>
      </c>
      <c r="AC8" s="1">
        <v>18.339717933338122</v>
      </c>
      <c r="AD8" s="1">
        <v>18.339717933338122</v>
      </c>
      <c r="AE8" s="1">
        <v>18.339717933338122</v>
      </c>
      <c r="AF8" s="1">
        <v>18.339717933338122</v>
      </c>
      <c r="AG8" s="1">
        <v>18.339717933338122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"/>
  <sheetViews>
    <sheetView workbookViewId="0">
      <selection activeCell="D10" sqref="D10"/>
    </sheetView>
  </sheetViews>
  <sheetFormatPr defaultRowHeight="14.5" x14ac:dyDescent="0.35"/>
  <cols>
    <col min="1" max="1" width="10" bestFit="1" customWidth="1"/>
    <col min="2" max="2" width="28.81640625" bestFit="1" customWidth="1"/>
    <col min="3" max="9" width="10" customWidth="1"/>
  </cols>
  <sheetData>
    <row r="2" spans="1:33" x14ac:dyDescent="0.35">
      <c r="A2" s="3" t="s">
        <v>4</v>
      </c>
      <c r="B2" s="3"/>
      <c r="C2" s="3">
        <v>2010</v>
      </c>
      <c r="D2" s="3">
        <v>2011</v>
      </c>
      <c r="E2" s="3">
        <v>2012</v>
      </c>
      <c r="F2" s="3">
        <v>2013</v>
      </c>
      <c r="G2" s="3">
        <v>2014</v>
      </c>
      <c r="H2" s="3">
        <v>2015</v>
      </c>
      <c r="I2" s="3">
        <v>2016</v>
      </c>
      <c r="J2" s="3">
        <v>2017</v>
      </c>
      <c r="K2" s="3">
        <v>2018</v>
      </c>
      <c r="L2" s="3">
        <v>2019</v>
      </c>
      <c r="M2" s="3">
        <v>2020</v>
      </c>
      <c r="N2" s="3">
        <v>2021</v>
      </c>
      <c r="O2" s="3">
        <v>2022</v>
      </c>
      <c r="P2" s="3">
        <v>2023</v>
      </c>
      <c r="Q2" s="3">
        <v>2024</v>
      </c>
      <c r="R2" s="3">
        <v>2025</v>
      </c>
      <c r="S2" s="3">
        <v>2026</v>
      </c>
      <c r="T2" s="3">
        <v>2027</v>
      </c>
      <c r="U2" s="3">
        <v>2028</v>
      </c>
      <c r="V2" s="3">
        <v>2029</v>
      </c>
      <c r="W2" s="3">
        <v>2030</v>
      </c>
      <c r="X2" s="3">
        <v>2031</v>
      </c>
      <c r="Y2" s="3">
        <v>2032</v>
      </c>
      <c r="Z2" s="3">
        <v>2033</v>
      </c>
      <c r="AA2" s="3">
        <v>2034</v>
      </c>
      <c r="AB2" s="3">
        <v>2035</v>
      </c>
      <c r="AC2" s="3">
        <v>2036</v>
      </c>
      <c r="AD2" s="3">
        <v>2037</v>
      </c>
      <c r="AE2" s="3">
        <v>2038</v>
      </c>
      <c r="AF2" s="3">
        <v>2039</v>
      </c>
      <c r="AG2" s="3">
        <v>2040</v>
      </c>
    </row>
    <row r="3" spans="1:33" x14ac:dyDescent="0.35">
      <c r="A3" t="s">
        <v>6</v>
      </c>
      <c r="B3" t="s">
        <v>183</v>
      </c>
      <c r="C3">
        <v>25.13</v>
      </c>
      <c r="D3">
        <v>25.14</v>
      </c>
      <c r="E3">
        <v>25.560000000000002</v>
      </c>
      <c r="F3">
        <v>25.2</v>
      </c>
      <c r="G3">
        <v>24.810000000000002</v>
      </c>
      <c r="H3">
        <v>24.24</v>
      </c>
      <c r="I3">
        <v>23.94</v>
      </c>
      <c r="J3">
        <v>24.130000000000003</v>
      </c>
      <c r="K3">
        <v>23.79</v>
      </c>
      <c r="L3">
        <v>23.634999999999998</v>
      </c>
      <c r="M3">
        <v>23.48</v>
      </c>
      <c r="N3">
        <v>23.43</v>
      </c>
      <c r="O3">
        <v>23.380000000000003</v>
      </c>
      <c r="P3">
        <v>23.330000000000002</v>
      </c>
      <c r="Q3">
        <v>23.280000000000005</v>
      </c>
      <c r="R3">
        <v>23.23</v>
      </c>
      <c r="S3">
        <v>23.2</v>
      </c>
      <c r="T3">
        <v>23.169999999999998</v>
      </c>
      <c r="U3">
        <v>23.139999999999993</v>
      </c>
      <c r="V3">
        <v>23.109999999999992</v>
      </c>
      <c r="W3">
        <v>23.08</v>
      </c>
      <c r="X3">
        <v>23.08</v>
      </c>
      <c r="Y3">
        <v>23.08</v>
      </c>
      <c r="Z3">
        <v>23.08</v>
      </c>
      <c r="AA3">
        <v>23.08</v>
      </c>
      <c r="AB3">
        <v>23.08</v>
      </c>
      <c r="AC3">
        <v>23.08</v>
      </c>
      <c r="AD3">
        <v>23.08</v>
      </c>
      <c r="AE3">
        <v>23.08</v>
      </c>
      <c r="AF3">
        <v>23.08</v>
      </c>
      <c r="AG3">
        <v>23.08</v>
      </c>
    </row>
    <row r="4" spans="1:33" x14ac:dyDescent="0.35">
      <c r="A4" t="s">
        <v>7</v>
      </c>
      <c r="B4" t="s">
        <v>184</v>
      </c>
      <c r="C4" s="16">
        <v>0.49</v>
      </c>
      <c r="D4" s="16">
        <v>0.49</v>
      </c>
      <c r="E4" s="16">
        <v>0.51</v>
      </c>
      <c r="F4" s="16">
        <v>0.49</v>
      </c>
      <c r="G4" s="16">
        <v>0.47</v>
      </c>
      <c r="H4" s="16">
        <v>0.48</v>
      </c>
      <c r="I4" s="16">
        <v>0.48</v>
      </c>
      <c r="J4" s="16">
        <v>0.48</v>
      </c>
      <c r="K4" s="1">
        <v>0.48</v>
      </c>
      <c r="L4" s="1">
        <v>0.45999999999999996</v>
      </c>
      <c r="M4" s="1">
        <v>0.44</v>
      </c>
      <c r="N4" s="1">
        <v>0.44</v>
      </c>
      <c r="O4" s="1">
        <v>0.44</v>
      </c>
      <c r="P4" s="1">
        <v>0.44</v>
      </c>
      <c r="Q4" s="1">
        <v>0.44</v>
      </c>
      <c r="R4" s="1">
        <v>0.44</v>
      </c>
      <c r="S4" s="1">
        <v>0.438</v>
      </c>
      <c r="T4" s="1">
        <v>0.436</v>
      </c>
      <c r="U4" s="1">
        <v>0.434</v>
      </c>
      <c r="V4" s="1">
        <v>0.432</v>
      </c>
      <c r="W4" s="1">
        <v>0.43</v>
      </c>
      <c r="X4" s="1">
        <v>0.43</v>
      </c>
      <c r="Y4" s="1">
        <v>0.43</v>
      </c>
      <c r="Z4" s="1">
        <v>0.43</v>
      </c>
      <c r="AA4" s="1">
        <v>0.43</v>
      </c>
      <c r="AB4" s="1">
        <v>0.43</v>
      </c>
      <c r="AC4" s="1">
        <v>0.43</v>
      </c>
      <c r="AD4" s="1">
        <v>0.43</v>
      </c>
      <c r="AE4" s="1">
        <v>0.43</v>
      </c>
      <c r="AF4" s="1">
        <v>0.43</v>
      </c>
      <c r="AG4" s="1">
        <v>0.43</v>
      </c>
    </row>
    <row r="5" spans="1:33" x14ac:dyDescent="0.35">
      <c r="A5" s="7" t="s">
        <v>8</v>
      </c>
      <c r="B5" t="s">
        <v>185</v>
      </c>
      <c r="C5" s="16">
        <v>2.82</v>
      </c>
      <c r="D5" s="16">
        <v>2.82</v>
      </c>
      <c r="E5" s="16">
        <v>2.84</v>
      </c>
      <c r="F5" s="16">
        <v>2.85</v>
      </c>
      <c r="G5" s="16">
        <v>2.93</v>
      </c>
      <c r="H5" s="16">
        <v>2.9</v>
      </c>
      <c r="I5" s="16">
        <v>2.86</v>
      </c>
      <c r="J5" s="16">
        <v>3.04</v>
      </c>
      <c r="K5" s="1">
        <v>2.99</v>
      </c>
      <c r="L5" s="1">
        <v>2.9550000000000001</v>
      </c>
      <c r="M5" s="1">
        <v>2.92</v>
      </c>
      <c r="N5" s="1">
        <v>2.9180000000000001</v>
      </c>
      <c r="O5" s="1">
        <v>2.9160000000000004</v>
      </c>
      <c r="P5" s="1">
        <v>2.9140000000000006</v>
      </c>
      <c r="Q5" s="1">
        <v>2.9120000000000008</v>
      </c>
      <c r="R5" s="1">
        <v>2.91</v>
      </c>
      <c r="S5" s="1">
        <v>2.9039999999999999</v>
      </c>
      <c r="T5" s="1">
        <v>2.8979999999999997</v>
      </c>
      <c r="U5" s="1">
        <v>2.8919999999999995</v>
      </c>
      <c r="V5" s="1">
        <v>2.8859999999999992</v>
      </c>
      <c r="W5" s="1">
        <v>2.88</v>
      </c>
      <c r="X5" s="1">
        <v>2.88</v>
      </c>
      <c r="Y5" s="1">
        <v>2.88</v>
      </c>
      <c r="Z5" s="1">
        <v>2.88</v>
      </c>
      <c r="AA5" s="1">
        <v>2.88</v>
      </c>
      <c r="AB5" s="1">
        <v>2.88</v>
      </c>
      <c r="AC5" s="1">
        <v>2.88</v>
      </c>
      <c r="AD5" s="1">
        <v>2.88</v>
      </c>
      <c r="AE5" s="1">
        <v>2.88</v>
      </c>
      <c r="AF5" s="1">
        <v>2.88</v>
      </c>
      <c r="AG5" s="1">
        <v>2.88</v>
      </c>
    </row>
    <row r="6" spans="1:33" x14ac:dyDescent="0.35">
      <c r="A6" s="7"/>
      <c r="B6" s="7"/>
      <c r="C6" s="7"/>
      <c r="D6" s="7"/>
      <c r="E6" s="7"/>
      <c r="F6" s="7"/>
      <c r="G6" s="7"/>
      <c r="H6" s="7"/>
      <c r="I6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workbookViewId="0">
      <selection activeCell="A2" sqref="A2"/>
    </sheetView>
  </sheetViews>
  <sheetFormatPr defaultColWidth="9.1796875" defaultRowHeight="14.5" x14ac:dyDescent="0.35"/>
  <cols>
    <col min="1" max="1" width="17" style="61" bestFit="1" customWidth="1"/>
    <col min="2" max="32" width="10.1796875" style="61" bestFit="1" customWidth="1"/>
    <col min="33" max="16384" width="9.1796875" style="61"/>
  </cols>
  <sheetData>
    <row r="1" spans="1:32" x14ac:dyDescent="0.35">
      <c r="A1" s="60" t="s">
        <v>75</v>
      </c>
    </row>
    <row r="2" spans="1:32" x14ac:dyDescent="0.35">
      <c r="A2" s="13" t="s">
        <v>76</v>
      </c>
      <c r="B2" s="13">
        <v>2010</v>
      </c>
      <c r="C2" s="13">
        <v>2011</v>
      </c>
      <c r="D2" s="13">
        <v>2012</v>
      </c>
      <c r="E2" s="13">
        <v>2013</v>
      </c>
      <c r="F2" s="13">
        <v>2014</v>
      </c>
      <c r="G2" s="13">
        <v>2015</v>
      </c>
      <c r="H2" s="13">
        <v>2016</v>
      </c>
      <c r="I2" s="13">
        <v>2017</v>
      </c>
      <c r="J2" s="13">
        <v>2018</v>
      </c>
      <c r="K2" s="13">
        <v>2019</v>
      </c>
      <c r="L2" s="13">
        <v>2020</v>
      </c>
      <c r="M2" s="13">
        <v>2021</v>
      </c>
      <c r="N2" s="13">
        <v>2022</v>
      </c>
      <c r="O2" s="13">
        <v>2023</v>
      </c>
      <c r="P2" s="13">
        <v>2024</v>
      </c>
      <c r="Q2" s="13">
        <v>2025</v>
      </c>
      <c r="R2" s="13">
        <v>2026</v>
      </c>
      <c r="S2" s="13">
        <v>2027</v>
      </c>
      <c r="T2" s="13">
        <v>2028</v>
      </c>
      <c r="U2" s="13">
        <v>2029</v>
      </c>
      <c r="V2" s="13">
        <v>2030</v>
      </c>
      <c r="W2" s="13">
        <v>2031</v>
      </c>
      <c r="X2" s="13">
        <v>2032</v>
      </c>
      <c r="Y2" s="13">
        <v>2033</v>
      </c>
      <c r="Z2" s="13">
        <v>2034</v>
      </c>
      <c r="AA2" s="13">
        <v>2035</v>
      </c>
      <c r="AB2" s="13">
        <v>2036</v>
      </c>
      <c r="AC2" s="13">
        <v>2037</v>
      </c>
      <c r="AD2" s="13">
        <v>2038</v>
      </c>
      <c r="AE2" s="13">
        <v>2039</v>
      </c>
      <c r="AF2" s="13">
        <v>2040</v>
      </c>
    </row>
    <row r="3" spans="1:32" x14ac:dyDescent="0.35">
      <c r="A3" s="61" t="s">
        <v>0</v>
      </c>
      <c r="B3" s="62">
        <v>11986405.845369177</v>
      </c>
      <c r="C3" s="62">
        <v>11887245.725371538</v>
      </c>
      <c r="D3" s="62">
        <v>14772849.182324659</v>
      </c>
      <c r="E3" s="62">
        <v>14720228.571075451</v>
      </c>
      <c r="F3" s="62">
        <v>14759173.298362819</v>
      </c>
      <c r="G3" s="62">
        <v>14733552.86947507</v>
      </c>
      <c r="H3" s="62">
        <v>15091690.852544548</v>
      </c>
      <c r="I3" s="62">
        <v>15292296.947016055</v>
      </c>
      <c r="J3" s="62">
        <v>15577225.258050544</v>
      </c>
      <c r="K3" s="62">
        <v>16494939.375060659</v>
      </c>
      <c r="L3" s="62">
        <v>17171616.562827948</v>
      </c>
      <c r="M3" s="62">
        <v>17399869.744459726</v>
      </c>
      <c r="N3" s="62">
        <v>17631373.388918355</v>
      </c>
      <c r="O3" s="62">
        <v>17858724.463058766</v>
      </c>
      <c r="P3" s="62">
        <v>18089817.425679862</v>
      </c>
      <c r="Q3" s="62">
        <v>18317073.430382602</v>
      </c>
      <c r="R3" s="62">
        <v>18562750.867379591</v>
      </c>
      <c r="S3" s="62">
        <v>18810609.586421922</v>
      </c>
      <c r="T3" s="62">
        <v>19059804.99708904</v>
      </c>
      <c r="U3" s="62">
        <v>19310565.029445753</v>
      </c>
      <c r="V3" s="62">
        <v>19563409.387842879</v>
      </c>
      <c r="W3" s="62">
        <v>19562705.904008903</v>
      </c>
      <c r="X3" s="62">
        <v>19562705.904008903</v>
      </c>
      <c r="Y3" s="62">
        <v>19561711.495768629</v>
      </c>
      <c r="Z3" s="62">
        <v>19561581.781248767</v>
      </c>
      <c r="AA3" s="62">
        <v>19561355.209238902</v>
      </c>
      <c r="AB3" s="62">
        <v>19560698.908095069</v>
      </c>
      <c r="AC3" s="62">
        <v>19560042.395205893</v>
      </c>
      <c r="AD3" s="62">
        <v>19559379.133980684</v>
      </c>
      <c r="AE3" s="62">
        <v>19558404.348642603</v>
      </c>
      <c r="AF3" s="62">
        <v>19556450.637771644</v>
      </c>
    </row>
    <row r="4" spans="1:32" x14ac:dyDescent="0.35">
      <c r="A4" s="61" t="s">
        <v>55</v>
      </c>
      <c r="B4" s="62">
        <v>1725229.6366545202</v>
      </c>
      <c r="C4" s="62">
        <v>1771073.4845030131</v>
      </c>
      <c r="D4" s="62">
        <v>1803287.0699616435</v>
      </c>
      <c r="E4" s="62">
        <v>1858820.6421706576</v>
      </c>
      <c r="F4" s="62">
        <v>1796133.8901120545</v>
      </c>
      <c r="G4" s="62">
        <v>1771891.722359726</v>
      </c>
      <c r="H4" s="62">
        <v>1726437.7687665746</v>
      </c>
      <c r="I4" s="62">
        <v>1710359.906590356</v>
      </c>
      <c r="J4" s="62">
        <v>1680213.4594766845</v>
      </c>
      <c r="K4" s="62">
        <v>1629124.2112026575</v>
      </c>
      <c r="L4" s="62">
        <v>1577412.2936527396</v>
      </c>
      <c r="M4" s="62">
        <v>1597617.3176613967</v>
      </c>
      <c r="N4" s="62">
        <v>1617815.3861601916</v>
      </c>
      <c r="O4" s="62">
        <v>1638151.9467298351</v>
      </c>
      <c r="P4" s="62">
        <v>1658640.2025831782</v>
      </c>
      <c r="Q4" s="62">
        <v>1679214.0272224655</v>
      </c>
      <c r="R4" s="62">
        <v>1699860.2749843288</v>
      </c>
      <c r="S4" s="62">
        <v>1720530.4052990954</v>
      </c>
      <c r="T4" s="62">
        <v>1741290.5417774243</v>
      </c>
      <c r="U4" s="62">
        <v>1762145.095212986</v>
      </c>
      <c r="V4" s="62">
        <v>1783094.0652765473</v>
      </c>
      <c r="W4" s="62">
        <v>1783094.0652765473</v>
      </c>
      <c r="X4" s="62">
        <v>1783094.0652765473</v>
      </c>
      <c r="Y4" s="62">
        <v>1783094.0652765473</v>
      </c>
      <c r="Z4" s="62">
        <v>1783094.0652765473</v>
      </c>
      <c r="AA4" s="62">
        <v>1783094.0652765473</v>
      </c>
      <c r="AB4" s="62">
        <v>1783094.0652765473</v>
      </c>
      <c r="AC4" s="62">
        <v>1783094.0652765473</v>
      </c>
      <c r="AD4" s="62">
        <v>1783094.0652765473</v>
      </c>
      <c r="AE4" s="62">
        <v>1783094.0652765473</v>
      </c>
      <c r="AF4" s="62">
        <v>1783094.0652765473</v>
      </c>
    </row>
    <row r="5" spans="1:32" x14ac:dyDescent="0.35">
      <c r="A5" s="61" t="s">
        <v>4</v>
      </c>
      <c r="B5" s="62">
        <v>20468122.001370002</v>
      </c>
      <c r="C5" s="62">
        <v>20977476.334490001</v>
      </c>
      <c r="D5" s="62">
        <v>20020307.713380001</v>
      </c>
      <c r="E5" s="62">
        <v>19503674.808359999</v>
      </c>
      <c r="F5" s="62">
        <v>20351039.416560002</v>
      </c>
      <c r="G5" s="62">
        <v>20398641.52344</v>
      </c>
      <c r="H5" s="62">
        <v>20068064.777930006</v>
      </c>
      <c r="I5" s="62">
        <v>20075546.491980001</v>
      </c>
      <c r="J5" s="62">
        <v>20594870.651779998</v>
      </c>
      <c r="K5" s="62">
        <v>19945960.7379</v>
      </c>
      <c r="L5" s="62">
        <v>20627103.431339998</v>
      </c>
      <c r="M5" s="62">
        <v>20466165.145160001</v>
      </c>
      <c r="N5" s="62">
        <v>20359861.94266</v>
      </c>
      <c r="O5" s="62">
        <v>20234474.78689</v>
      </c>
      <c r="P5" s="62">
        <v>20074904.896220002</v>
      </c>
      <c r="Q5" s="62">
        <v>19927114.398060001</v>
      </c>
      <c r="R5" s="62">
        <v>19773101.495200001</v>
      </c>
      <c r="S5" s="62">
        <v>19655113.081140004</v>
      </c>
      <c r="T5" s="62">
        <v>19487112.977229998</v>
      </c>
      <c r="U5" s="62">
        <v>19307800.966910005</v>
      </c>
      <c r="V5" s="62">
        <v>19124598.09437</v>
      </c>
      <c r="W5" s="62">
        <v>19124598.09437</v>
      </c>
      <c r="X5" s="62">
        <v>19124598.09437</v>
      </c>
      <c r="Y5" s="62">
        <v>19131286.062790003</v>
      </c>
      <c r="Z5" s="62">
        <v>19132158.467560001</v>
      </c>
      <c r="AA5" s="62">
        <v>19133682.293880001</v>
      </c>
      <c r="AB5" s="62">
        <v>19138096.522440001</v>
      </c>
      <c r="AC5" s="62">
        <v>19142511.949650001</v>
      </c>
      <c r="AD5" s="62">
        <v>19146972.53734</v>
      </c>
      <c r="AE5" s="62">
        <v>19153528.75536</v>
      </c>
      <c r="AF5" s="62">
        <v>19166668.585260004</v>
      </c>
    </row>
    <row r="6" spans="1:32" x14ac:dyDescent="0.35">
      <c r="A6" s="61" t="s">
        <v>18</v>
      </c>
      <c r="B6" s="62">
        <v>1650625.9510000001</v>
      </c>
      <c r="C6" s="62">
        <v>1678820.8232000002</v>
      </c>
      <c r="D6" s="62">
        <v>1802961.94</v>
      </c>
      <c r="E6" s="62">
        <v>1275816.7245999998</v>
      </c>
      <c r="F6" s="62">
        <v>1352722.3084</v>
      </c>
      <c r="G6" s="62">
        <v>1386248.7072000001</v>
      </c>
      <c r="H6" s="62">
        <v>1233395.2677</v>
      </c>
      <c r="I6" s="62">
        <v>1296125.6294</v>
      </c>
      <c r="J6" s="62">
        <v>1208901.0043800001</v>
      </c>
      <c r="K6" s="62">
        <v>890136.17855999991</v>
      </c>
      <c r="L6" s="62">
        <v>808398</v>
      </c>
      <c r="M6" s="62">
        <v>808398</v>
      </c>
      <c r="N6" s="62">
        <v>843563.52000000002</v>
      </c>
      <c r="O6" s="62">
        <v>880258.32</v>
      </c>
      <c r="P6" s="62">
        <v>918549.72</v>
      </c>
      <c r="Q6" s="62">
        <v>958506.48</v>
      </c>
      <c r="R6" s="62">
        <v>1000201.6799999999</v>
      </c>
      <c r="S6" s="62">
        <v>1043710.5599999999</v>
      </c>
      <c r="T6" s="62">
        <v>1064584.8</v>
      </c>
      <c r="U6" s="62">
        <v>1085876.28</v>
      </c>
      <c r="V6" s="62">
        <v>1107594</v>
      </c>
      <c r="W6" s="62">
        <v>1107594</v>
      </c>
      <c r="X6" s="62">
        <v>1107594</v>
      </c>
      <c r="Y6" s="62">
        <v>1107594</v>
      </c>
      <c r="Z6" s="62">
        <v>1107594</v>
      </c>
      <c r="AA6" s="62">
        <v>1107594</v>
      </c>
      <c r="AB6" s="62">
        <v>1107594</v>
      </c>
      <c r="AC6" s="62">
        <v>1107594</v>
      </c>
      <c r="AD6" s="62">
        <v>1107594</v>
      </c>
      <c r="AE6" s="62">
        <v>1107594</v>
      </c>
      <c r="AF6" s="62">
        <v>1107594</v>
      </c>
    </row>
    <row r="7" spans="1:32" x14ac:dyDescent="0.35">
      <c r="A7" s="61" t="s">
        <v>72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  <c r="V7" s="62">
        <v>0</v>
      </c>
      <c r="W7" s="62">
        <v>0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</row>
    <row r="8" spans="1:32" x14ac:dyDescent="0.35">
      <c r="A8" s="61" t="s">
        <v>73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0</v>
      </c>
      <c r="X8" s="62">
        <v>0</v>
      </c>
      <c r="Y8" s="62">
        <v>0</v>
      </c>
      <c r="Z8" s="62">
        <v>0</v>
      </c>
      <c r="AA8" s="62">
        <v>0</v>
      </c>
      <c r="AB8" s="62">
        <v>0</v>
      </c>
      <c r="AC8" s="62">
        <v>0</v>
      </c>
      <c r="AD8" s="62">
        <v>0</v>
      </c>
      <c r="AE8" s="62">
        <v>0</v>
      </c>
      <c r="AF8" s="62">
        <v>0</v>
      </c>
    </row>
    <row r="9" spans="1:32" x14ac:dyDescent="0.35">
      <c r="A9" s="63" t="s">
        <v>77</v>
      </c>
      <c r="B9" s="64">
        <f>SUM(B3:B8)</f>
        <v>35830383.434393696</v>
      </c>
      <c r="C9" s="64">
        <f t="shared" ref="C9:AF9" si="0">SUM(C3:C8)</f>
        <v>36314616.367564559</v>
      </c>
      <c r="D9" s="64">
        <f t="shared" si="0"/>
        <v>38399405.905666299</v>
      </c>
      <c r="E9" s="64">
        <f t="shared" si="0"/>
        <v>37358540.746206112</v>
      </c>
      <c r="F9" s="64">
        <f t="shared" si="0"/>
        <v>38259068.913434871</v>
      </c>
      <c r="G9" s="64">
        <f t="shared" si="0"/>
        <v>38290334.822474793</v>
      </c>
      <c r="H9" s="64">
        <f t="shared" si="0"/>
        <v>38119588.666941129</v>
      </c>
      <c r="I9" s="64">
        <f t="shared" si="0"/>
        <v>38374328.974986412</v>
      </c>
      <c r="J9" s="64">
        <f t="shared" si="0"/>
        <v>39061210.37368723</v>
      </c>
      <c r="K9" s="64">
        <f t="shared" si="0"/>
        <v>38960160.502723321</v>
      </c>
      <c r="L9" s="64">
        <f t="shared" si="0"/>
        <v>40184530.287820682</v>
      </c>
      <c r="M9" s="64">
        <f t="shared" si="0"/>
        <v>40272050.207281128</v>
      </c>
      <c r="N9" s="64">
        <f t="shared" si="0"/>
        <v>40452614.23773855</v>
      </c>
      <c r="O9" s="64">
        <f t="shared" si="0"/>
        <v>40611609.516678602</v>
      </c>
      <c r="P9" s="64">
        <f t="shared" si="0"/>
        <v>40741912.244483039</v>
      </c>
      <c r="Q9" s="64">
        <f t="shared" si="0"/>
        <v>40881908.33566507</v>
      </c>
      <c r="R9" s="64">
        <f t="shared" si="0"/>
        <v>41035914.317563921</v>
      </c>
      <c r="S9" s="64">
        <f t="shared" si="0"/>
        <v>41229963.632861026</v>
      </c>
      <c r="T9" s="64">
        <f t="shared" si="0"/>
        <v>41352793.316096455</v>
      </c>
      <c r="U9" s="64">
        <f t="shared" si="0"/>
        <v>41466387.371568739</v>
      </c>
      <c r="V9" s="64">
        <f t="shared" si="0"/>
        <v>41578695.547489427</v>
      </c>
      <c r="W9" s="64">
        <f t="shared" si="0"/>
        <v>41577992.063655451</v>
      </c>
      <c r="X9" s="64">
        <f t="shared" si="0"/>
        <v>41577992.063655451</v>
      </c>
      <c r="Y9" s="64">
        <f t="shared" si="0"/>
        <v>41583685.623835176</v>
      </c>
      <c r="Z9" s="64">
        <f t="shared" si="0"/>
        <v>41584428.31408532</v>
      </c>
      <c r="AA9" s="64">
        <f t="shared" si="0"/>
        <v>41585725.568395451</v>
      </c>
      <c r="AB9" s="64">
        <f t="shared" si="0"/>
        <v>41589483.495811619</v>
      </c>
      <c r="AC9" s="64">
        <f t="shared" si="0"/>
        <v>41593242.410132438</v>
      </c>
      <c r="AD9" s="64">
        <f t="shared" si="0"/>
        <v>41597039.736597233</v>
      </c>
      <c r="AE9" s="64">
        <f t="shared" si="0"/>
        <v>41602621.169279151</v>
      </c>
      <c r="AF9" s="64">
        <f t="shared" si="0"/>
        <v>41613807.288308196</v>
      </c>
    </row>
    <row r="10" spans="1:32" x14ac:dyDescent="0.35">
      <c r="A10" s="10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1:32" x14ac:dyDescent="0.35">
      <c r="A11" s="27" t="s">
        <v>78</v>
      </c>
    </row>
    <row r="12" spans="1:32" x14ac:dyDescent="0.35">
      <c r="A12" s="13" t="s">
        <v>76</v>
      </c>
      <c r="B12" s="13">
        <v>2010</v>
      </c>
      <c r="C12" s="13">
        <v>2011</v>
      </c>
      <c r="D12" s="13">
        <v>2012</v>
      </c>
      <c r="E12" s="13">
        <v>2013</v>
      </c>
      <c r="F12" s="13">
        <v>2014</v>
      </c>
      <c r="G12" s="13">
        <v>2015</v>
      </c>
      <c r="H12" s="13">
        <v>2016</v>
      </c>
      <c r="I12" s="13">
        <v>2017</v>
      </c>
      <c r="J12" s="13">
        <v>2018</v>
      </c>
      <c r="K12" s="13">
        <v>2019</v>
      </c>
      <c r="L12" s="13">
        <v>2020</v>
      </c>
      <c r="M12" s="13">
        <v>2021</v>
      </c>
      <c r="N12" s="13">
        <v>2022</v>
      </c>
      <c r="O12" s="13">
        <v>2023</v>
      </c>
      <c r="P12" s="13">
        <v>2024</v>
      </c>
      <c r="Q12" s="13">
        <v>2025</v>
      </c>
      <c r="R12" s="13">
        <v>2026</v>
      </c>
      <c r="S12" s="13">
        <v>2027</v>
      </c>
      <c r="T12" s="13">
        <v>2028</v>
      </c>
      <c r="U12" s="13">
        <v>2029</v>
      </c>
      <c r="V12" s="13">
        <v>2030</v>
      </c>
      <c r="W12" s="13">
        <v>2031</v>
      </c>
      <c r="X12" s="13">
        <v>2032</v>
      </c>
      <c r="Y12" s="13">
        <v>2033</v>
      </c>
      <c r="Z12" s="13">
        <v>2034</v>
      </c>
      <c r="AA12" s="13">
        <v>2035</v>
      </c>
      <c r="AB12" s="13">
        <v>2036</v>
      </c>
      <c r="AC12" s="13">
        <v>2037</v>
      </c>
      <c r="AD12" s="13">
        <v>2038</v>
      </c>
      <c r="AE12" s="13">
        <v>2039</v>
      </c>
      <c r="AF12" s="13">
        <v>2040</v>
      </c>
    </row>
    <row r="13" spans="1:32" x14ac:dyDescent="0.35">
      <c r="A13" s="61" t="s">
        <v>0</v>
      </c>
      <c r="B13" s="62">
        <v>813547.50186410942</v>
      </c>
      <c r="C13" s="62">
        <v>695317.51450794516</v>
      </c>
      <c r="D13" s="62">
        <v>704584.28079753416</v>
      </c>
      <c r="E13" s="62">
        <v>719512.98058493144</v>
      </c>
      <c r="F13" s="62">
        <v>698830.01050465752</v>
      </c>
      <c r="G13" s="62">
        <v>715033.43352054793</v>
      </c>
      <c r="H13" s="62">
        <v>762625.23893479444</v>
      </c>
      <c r="I13" s="62">
        <v>787859.19765632879</v>
      </c>
      <c r="J13" s="62">
        <v>782101.8894307398</v>
      </c>
      <c r="K13" s="62">
        <v>564281.09730904107</v>
      </c>
      <c r="L13" s="62">
        <v>327556.73951123288</v>
      </c>
      <c r="M13" s="62">
        <v>308598.71658602747</v>
      </c>
      <c r="N13" s="62">
        <v>289231.64635027398</v>
      </c>
      <c r="O13" s="62">
        <v>269362.23598082189</v>
      </c>
      <c r="P13" s="62">
        <v>248977.33756150684</v>
      </c>
      <c r="Q13" s="62">
        <v>228229.75941260278</v>
      </c>
      <c r="R13" s="62">
        <v>206858.55161602743</v>
      </c>
      <c r="S13" s="62">
        <v>185057.76073150683</v>
      </c>
      <c r="T13" s="62">
        <v>162800.83556986306</v>
      </c>
      <c r="U13" s="62">
        <v>140044.54147863016</v>
      </c>
      <c r="V13" s="62">
        <v>116811.96681164384</v>
      </c>
      <c r="W13" s="62">
        <v>116807.46682191783</v>
      </c>
      <c r="X13" s="62">
        <v>116807.46682191783</v>
      </c>
      <c r="Y13" s="62">
        <v>116807.46682191783</v>
      </c>
      <c r="Z13" s="62">
        <v>116807.46682191783</v>
      </c>
      <c r="AA13" s="62">
        <v>116807.46682191783</v>
      </c>
      <c r="AB13" s="62">
        <v>116807.46682191783</v>
      </c>
      <c r="AC13" s="62">
        <v>116807.46682191783</v>
      </c>
      <c r="AD13" s="62">
        <v>116807.46682191783</v>
      </c>
      <c r="AE13" s="62">
        <v>116807.46682191783</v>
      </c>
      <c r="AF13" s="62">
        <v>116807.46682191783</v>
      </c>
    </row>
    <row r="14" spans="1:32" x14ac:dyDescent="0.35">
      <c r="A14" s="61" t="s">
        <v>55</v>
      </c>
      <c r="B14" s="62">
        <v>1678289.674230411</v>
      </c>
      <c r="C14" s="62">
        <v>1806766.7507775342</v>
      </c>
      <c r="D14" s="62">
        <v>1735712.4699690409</v>
      </c>
      <c r="E14" s="62">
        <v>1754241.3254964384</v>
      </c>
      <c r="F14" s="62">
        <v>1735648.7047816438</v>
      </c>
      <c r="G14" s="62">
        <v>1684846.8736512328</v>
      </c>
      <c r="H14" s="62">
        <v>1689941.9624123285</v>
      </c>
      <c r="I14" s="62">
        <v>1637936.8769430961</v>
      </c>
      <c r="J14" s="62">
        <v>1619430.6007060544</v>
      </c>
      <c r="K14" s="62">
        <v>1677319.8943013421</v>
      </c>
      <c r="L14" s="62">
        <v>1734672.2401240547</v>
      </c>
      <c r="M14" s="62">
        <v>1722322.5373233426</v>
      </c>
      <c r="N14" s="62">
        <v>1709070.5892588217</v>
      </c>
      <c r="O14" s="62">
        <v>1696004.2352691782</v>
      </c>
      <c r="P14" s="62">
        <v>1683222.3953698904</v>
      </c>
      <c r="Q14" s="62">
        <v>1670230.5430072874</v>
      </c>
      <c r="R14" s="62">
        <v>1656929.8596147394</v>
      </c>
      <c r="S14" s="62">
        <v>1642957.6563742736</v>
      </c>
      <c r="T14" s="62">
        <v>1628808.4411610686</v>
      </c>
      <c r="U14" s="62">
        <v>1614515.1741729861</v>
      </c>
      <c r="V14" s="62">
        <v>1600077.8772122741</v>
      </c>
      <c r="W14" s="62">
        <v>1600077.8772122741</v>
      </c>
      <c r="X14" s="62">
        <v>1600077.8772122741</v>
      </c>
      <c r="Y14" s="62">
        <v>1600077.8772122741</v>
      </c>
      <c r="Z14" s="62">
        <v>1600077.8772122741</v>
      </c>
      <c r="AA14" s="62">
        <v>1600077.8772122741</v>
      </c>
      <c r="AB14" s="62">
        <v>1600077.8772122741</v>
      </c>
      <c r="AC14" s="62">
        <v>1600077.8772122741</v>
      </c>
      <c r="AD14" s="62">
        <v>1600077.8772122741</v>
      </c>
      <c r="AE14" s="62">
        <v>1600077.8772122741</v>
      </c>
      <c r="AF14" s="62">
        <v>1600077.8772122741</v>
      </c>
    </row>
    <row r="15" spans="1:32" x14ac:dyDescent="0.35">
      <c r="A15" s="61" t="s">
        <v>4</v>
      </c>
      <c r="B15" s="62">
        <v>275619.10370000004</v>
      </c>
      <c r="C15" s="62">
        <v>226597.02430000002</v>
      </c>
      <c r="D15" s="62">
        <v>193245.68480000002</v>
      </c>
      <c r="E15" s="62">
        <v>193350.90160000001</v>
      </c>
      <c r="F15" s="62">
        <v>184384.31760000001</v>
      </c>
      <c r="G15" s="62">
        <v>163004.01150000002</v>
      </c>
      <c r="H15" s="62">
        <v>150416.97990000001</v>
      </c>
      <c r="I15" s="62">
        <v>146499.95784000002</v>
      </c>
      <c r="J15" s="62">
        <v>168511.84753</v>
      </c>
      <c r="K15" s="62">
        <v>141416.53982000001</v>
      </c>
      <c r="L15" s="62">
        <v>120473.76167000002</v>
      </c>
      <c r="M15" s="62">
        <v>113244.90444</v>
      </c>
      <c r="N15" s="62">
        <v>106262.4278</v>
      </c>
      <c r="O15" s="62">
        <v>99313.271580000001</v>
      </c>
      <c r="P15" s="62">
        <v>92407.953860000009</v>
      </c>
      <c r="Q15" s="62">
        <v>85701.709900000002</v>
      </c>
      <c r="R15" s="62">
        <v>79084.798580000002</v>
      </c>
      <c r="S15" s="62">
        <v>72716.533660000001</v>
      </c>
      <c r="T15" s="62">
        <v>66307.992960000003</v>
      </c>
      <c r="U15" s="62">
        <v>60007.124540000004</v>
      </c>
      <c r="V15" s="62">
        <v>53842.717179999992</v>
      </c>
      <c r="W15" s="62">
        <v>53842.717179999992</v>
      </c>
      <c r="X15" s="62">
        <v>53842.717179999992</v>
      </c>
      <c r="Y15" s="62">
        <v>53842.717179999992</v>
      </c>
      <c r="Z15" s="62">
        <v>53842.717179999992</v>
      </c>
      <c r="AA15" s="62">
        <v>53842.717179999992</v>
      </c>
      <c r="AB15" s="62">
        <v>53842.717179999992</v>
      </c>
      <c r="AC15" s="62">
        <v>53842.717179999992</v>
      </c>
      <c r="AD15" s="62">
        <v>53842.717179999992</v>
      </c>
      <c r="AE15" s="62">
        <v>53842.717179999992</v>
      </c>
      <c r="AF15" s="62">
        <v>53842.717179999992</v>
      </c>
    </row>
    <row r="16" spans="1:32" x14ac:dyDescent="0.35">
      <c r="A16" s="61" t="s">
        <v>18</v>
      </c>
      <c r="B16" s="62">
        <v>0</v>
      </c>
      <c r="C16" s="62">
        <v>0</v>
      </c>
      <c r="D16" s="62">
        <v>0</v>
      </c>
      <c r="E16" s="62">
        <v>183441.78959999999</v>
      </c>
      <c r="F16" s="62">
        <v>161085.62300000002</v>
      </c>
      <c r="G16" s="62">
        <v>165691.14650000003</v>
      </c>
      <c r="H16" s="62">
        <v>159444.5295</v>
      </c>
      <c r="I16" s="62">
        <v>167396.299</v>
      </c>
      <c r="J16" s="62">
        <v>165128.35730000003</v>
      </c>
      <c r="K16" s="62">
        <v>123630.0248</v>
      </c>
      <c r="L16" s="62">
        <v>112277.5</v>
      </c>
      <c r="M16" s="62">
        <v>112277.5</v>
      </c>
      <c r="N16" s="62">
        <v>117161.60000000001</v>
      </c>
      <c r="O16" s="62">
        <v>122258.1</v>
      </c>
      <c r="P16" s="62">
        <v>127576.35</v>
      </c>
      <c r="Q16" s="62">
        <v>133125.9</v>
      </c>
      <c r="R16" s="62">
        <v>138916.9</v>
      </c>
      <c r="S16" s="62">
        <v>144959.80000000002</v>
      </c>
      <c r="T16" s="62">
        <v>147859</v>
      </c>
      <c r="U16" s="62">
        <v>150816.15</v>
      </c>
      <c r="V16" s="62">
        <v>153832.5</v>
      </c>
      <c r="W16" s="62">
        <v>153832.5</v>
      </c>
      <c r="X16" s="62">
        <v>153832.5</v>
      </c>
      <c r="Y16" s="62">
        <v>153832.5</v>
      </c>
      <c r="Z16" s="62">
        <v>153832.5</v>
      </c>
      <c r="AA16" s="62">
        <v>153832.5</v>
      </c>
      <c r="AB16" s="62">
        <v>153832.5</v>
      </c>
      <c r="AC16" s="62">
        <v>153832.5</v>
      </c>
      <c r="AD16" s="62">
        <v>153832.5</v>
      </c>
      <c r="AE16" s="62">
        <v>153832.5</v>
      </c>
      <c r="AF16" s="62">
        <v>153832.5</v>
      </c>
    </row>
    <row r="17" spans="1:32" x14ac:dyDescent="0.35">
      <c r="A17" s="61" t="s">
        <v>72</v>
      </c>
      <c r="B17" s="62">
        <v>376759.39319999999</v>
      </c>
      <c r="C17" s="62">
        <v>369343.16510000004</v>
      </c>
      <c r="D17" s="62">
        <v>360062.35189999995</v>
      </c>
      <c r="E17" s="62">
        <v>298880.61880000005</v>
      </c>
      <c r="F17" s="62">
        <v>283148.19070000004</v>
      </c>
      <c r="G17" s="62">
        <v>287193.12549999991</v>
      </c>
      <c r="H17" s="62">
        <v>297237.56259999995</v>
      </c>
      <c r="I17" s="62">
        <v>286489.00046000001</v>
      </c>
      <c r="J17" s="62">
        <v>294172.53079000005</v>
      </c>
      <c r="K17" s="62">
        <v>323484.94238999998</v>
      </c>
      <c r="L17" s="62">
        <v>327177.17037999997</v>
      </c>
      <c r="M17" s="62">
        <v>330822.00943999999</v>
      </c>
      <c r="N17" s="62">
        <v>334166.15985</v>
      </c>
      <c r="O17" s="62">
        <v>336683.03655999998</v>
      </c>
      <c r="P17" s="62">
        <v>338589.70069999999</v>
      </c>
      <c r="Q17" s="62">
        <v>339983.92806000001</v>
      </c>
      <c r="R17" s="62">
        <v>340966.37649999995</v>
      </c>
      <c r="S17" s="62">
        <v>342036.55871000001</v>
      </c>
      <c r="T17" s="62">
        <v>342545.06672</v>
      </c>
      <c r="U17" s="62">
        <v>342962.89999000001</v>
      </c>
      <c r="V17" s="62">
        <v>343128.59883999999</v>
      </c>
      <c r="W17" s="62">
        <v>343128.59883999999</v>
      </c>
      <c r="X17" s="62">
        <v>343128.59883999999</v>
      </c>
      <c r="Y17" s="62">
        <v>343128.59883999999</v>
      </c>
      <c r="Z17" s="62">
        <v>343128.59883999999</v>
      </c>
      <c r="AA17" s="62">
        <v>343128.59883999999</v>
      </c>
      <c r="AB17" s="62">
        <v>343128.59883999999</v>
      </c>
      <c r="AC17" s="62">
        <v>343128.59883999999</v>
      </c>
      <c r="AD17" s="62">
        <v>343128.59883999999</v>
      </c>
      <c r="AE17" s="62">
        <v>343128.59883999999</v>
      </c>
      <c r="AF17" s="62">
        <v>343128.59883999999</v>
      </c>
    </row>
    <row r="18" spans="1:32" x14ac:dyDescent="0.35">
      <c r="A18" s="61" t="s">
        <v>73</v>
      </c>
      <c r="B18" s="62">
        <v>402589.73441095883</v>
      </c>
      <c r="C18" s="62">
        <v>374082.45145205478</v>
      </c>
      <c r="D18" s="62">
        <v>372339.20520547946</v>
      </c>
      <c r="E18" s="62">
        <v>360792.1703561644</v>
      </c>
      <c r="F18" s="62">
        <v>360342.09723287675</v>
      </c>
      <c r="G18" s="62">
        <v>369973.75621917809</v>
      </c>
      <c r="H18" s="62">
        <v>386084.06424657535</v>
      </c>
      <c r="I18" s="62">
        <v>402256.40079452051</v>
      </c>
      <c r="J18" s="62">
        <v>413058.91904109588</v>
      </c>
      <c r="K18" s="62">
        <v>413058.91904109588</v>
      </c>
      <c r="L18" s="62">
        <v>413058.91904109588</v>
      </c>
      <c r="M18" s="62">
        <v>413058.91904109588</v>
      </c>
      <c r="N18" s="62">
        <v>413058.91904109588</v>
      </c>
      <c r="O18" s="62">
        <v>413058.91904109588</v>
      </c>
      <c r="P18" s="62">
        <v>413058.91904109588</v>
      </c>
      <c r="Q18" s="62">
        <v>413058.91904109588</v>
      </c>
      <c r="R18" s="62">
        <v>413058.91904109588</v>
      </c>
      <c r="S18" s="62">
        <v>413058.91904109588</v>
      </c>
      <c r="T18" s="62">
        <v>413058.91904109588</v>
      </c>
      <c r="U18" s="62">
        <v>413058.91904109588</v>
      </c>
      <c r="V18" s="62">
        <v>413058.91904109588</v>
      </c>
      <c r="W18" s="62">
        <v>413058.91904109588</v>
      </c>
      <c r="X18" s="62">
        <v>413058.91904109588</v>
      </c>
      <c r="Y18" s="62">
        <v>413058.91904109588</v>
      </c>
      <c r="Z18" s="62">
        <v>413058.91904109588</v>
      </c>
      <c r="AA18" s="62">
        <v>413058.91904109588</v>
      </c>
      <c r="AB18" s="62">
        <v>413058.91904109588</v>
      </c>
      <c r="AC18" s="62">
        <v>413058.91904109588</v>
      </c>
      <c r="AD18" s="62">
        <v>413058.91904109588</v>
      </c>
      <c r="AE18" s="62">
        <v>413058.91904109588</v>
      </c>
      <c r="AF18" s="62">
        <v>413058.91904109588</v>
      </c>
    </row>
    <row r="19" spans="1:32" x14ac:dyDescent="0.35">
      <c r="A19" s="63" t="s">
        <v>77</v>
      </c>
      <c r="B19" s="64">
        <f>SUM(B13:B18)</f>
        <v>3546805.4074054789</v>
      </c>
      <c r="C19" s="64">
        <f t="shared" ref="C19:AF19" si="1">SUM(C13:C18)</f>
        <v>3472106.9061375344</v>
      </c>
      <c r="D19" s="64">
        <f t="shared" si="1"/>
        <v>3365943.992672055</v>
      </c>
      <c r="E19" s="64">
        <f t="shared" si="1"/>
        <v>3510219.7864375343</v>
      </c>
      <c r="F19" s="64">
        <f t="shared" si="1"/>
        <v>3423438.9438191787</v>
      </c>
      <c r="G19" s="64">
        <f t="shared" si="1"/>
        <v>3385742.3468909585</v>
      </c>
      <c r="H19" s="64">
        <f t="shared" si="1"/>
        <v>3445750.3375936984</v>
      </c>
      <c r="I19" s="64">
        <f t="shared" si="1"/>
        <v>3428437.7326939455</v>
      </c>
      <c r="J19" s="64">
        <f t="shared" si="1"/>
        <v>3442404.14479789</v>
      </c>
      <c r="K19" s="64">
        <f t="shared" si="1"/>
        <v>3243191.4176614787</v>
      </c>
      <c r="L19" s="64">
        <f t="shared" si="1"/>
        <v>3035216.3307263833</v>
      </c>
      <c r="M19" s="64">
        <f t="shared" si="1"/>
        <v>3000324.5868304661</v>
      </c>
      <c r="N19" s="64">
        <f t="shared" si="1"/>
        <v>2968951.3423001915</v>
      </c>
      <c r="O19" s="64">
        <f t="shared" si="1"/>
        <v>2936679.7984310957</v>
      </c>
      <c r="P19" s="64">
        <f t="shared" si="1"/>
        <v>2903832.656532493</v>
      </c>
      <c r="Q19" s="64">
        <f t="shared" si="1"/>
        <v>2870330.7594209858</v>
      </c>
      <c r="R19" s="64">
        <f t="shared" si="1"/>
        <v>2835815.4053518623</v>
      </c>
      <c r="S19" s="64">
        <f t="shared" si="1"/>
        <v>2800787.2285168762</v>
      </c>
      <c r="T19" s="64">
        <f t="shared" si="1"/>
        <v>2761380.2554520271</v>
      </c>
      <c r="U19" s="64">
        <f t="shared" si="1"/>
        <v>2721404.8092227117</v>
      </c>
      <c r="V19" s="64">
        <f t="shared" si="1"/>
        <v>2680752.5790850138</v>
      </c>
      <c r="W19" s="64">
        <f t="shared" si="1"/>
        <v>2680748.0790952877</v>
      </c>
      <c r="X19" s="64">
        <f t="shared" si="1"/>
        <v>2680748.0790952877</v>
      </c>
      <c r="Y19" s="64">
        <f t="shared" si="1"/>
        <v>2680748.0790952877</v>
      </c>
      <c r="Z19" s="64">
        <f t="shared" si="1"/>
        <v>2680748.0790952877</v>
      </c>
      <c r="AA19" s="64">
        <f t="shared" si="1"/>
        <v>2680748.0790952877</v>
      </c>
      <c r="AB19" s="64">
        <f t="shared" si="1"/>
        <v>2680748.0790952877</v>
      </c>
      <c r="AC19" s="64">
        <f t="shared" si="1"/>
        <v>2680748.0790952877</v>
      </c>
      <c r="AD19" s="64">
        <f t="shared" si="1"/>
        <v>2680748.0790952877</v>
      </c>
      <c r="AE19" s="64">
        <f t="shared" si="1"/>
        <v>2680748.0790952877</v>
      </c>
      <c r="AF19" s="64">
        <f t="shared" si="1"/>
        <v>2680748.0790952877</v>
      </c>
    </row>
    <row r="21" spans="1:32" x14ac:dyDescent="0.35">
      <c r="D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7B137CB6-49B0-4213-9139-E2F7F663330F}"/>
</file>

<file path=customXml/itemProps2.xml><?xml version="1.0" encoding="utf-8"?>
<ds:datastoreItem xmlns:ds="http://schemas.openxmlformats.org/officeDocument/2006/customXml" ds:itemID="{FA791277-16BE-41A6-B07D-0F39C55BDBA7}"/>
</file>

<file path=customXml/itemProps3.xml><?xml version="1.0" encoding="utf-8"?>
<ds:datastoreItem xmlns:ds="http://schemas.openxmlformats.org/officeDocument/2006/customXml" ds:itemID="{81DBF4BE-5A71-4592-83A7-B61D8013B3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Velkommen</vt:lpstr>
      <vt:lpstr>Liste over tabeller</vt:lpstr>
      <vt:lpstr>Tabel 1 Malkekvæg</vt:lpstr>
      <vt:lpstr>Beregning til Tabel 1</vt:lpstr>
      <vt:lpstr>Tabel 2 Øvrige kvæg</vt:lpstr>
      <vt:lpstr>Tabel 3 Græsningsdage</vt:lpstr>
      <vt:lpstr>Tabel 4 Antal svin</vt:lpstr>
      <vt:lpstr>Tabel 5 N-udskillelse fra svin</vt:lpstr>
      <vt:lpstr>Tabel 6 Gødningsmængder</vt:lpstr>
      <vt:lpstr>Tabel 7 Staldtypefordeling</vt:lpstr>
      <vt:lpstr>Tabel 8 Miljøteknologi</vt:lpstr>
      <vt:lpstr>Tabel 9 Red fakt miljøteknologi</vt:lpstr>
      <vt:lpstr>Tabel 10 Gylle til biogas</vt:lpstr>
      <vt:lpstr>Tabel 11 N i handelsgødning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Albrektsen</dc:creator>
  <cp:lastModifiedBy>Stefan Nielsen</cp:lastModifiedBy>
  <dcterms:created xsi:type="dcterms:W3CDTF">2019-05-07T08:09:07Z</dcterms:created>
  <dcterms:modified xsi:type="dcterms:W3CDTF">2020-06-19T15:10:56Z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