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style45.xml" ContentType="application/vnd.ms-office.chartstyle+xml"/>
  <Override PartName="/xl/charts/chart45.xml" ContentType="application/vnd.openxmlformats-officedocument.drawingml.char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olors42.xml" ContentType="application/vnd.ms-office.chartcolorstyle+xml"/>
  <Override PartName="/xl/charts/style42.xml" ContentType="application/vnd.ms-office.chartstyl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2.xml" ContentType="application/vnd.openxmlformats-officedocument.drawing+xml"/>
  <Override PartName="/xl/charts/chart35.xml" ContentType="application/vnd.openxmlformats-officedocument.drawingml.chart+xml"/>
  <Override PartName="/xl/drawings/drawing11.xml" ContentType="application/vnd.openxmlformats-officedocument.drawing+xml"/>
  <Override PartName="/xl/charts/colors34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worksheets/sheet1.xml" ContentType="application/vnd.openxmlformats-officedocument.spreadsheetml.worksheet+xml"/>
  <Override PartName="/xl/charts/style34.xml" ContentType="application/vnd.ms-office.chart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style40.xml" ContentType="application/vnd.ms-office.chartstyle+xml"/>
  <Override PartName="/xl/charts/colors40.xml" ContentType="application/vnd.ms-office.chartcolorstyle+xml"/>
  <Override PartName="/xl/drawings/drawing14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0.xml" ContentType="application/vnd.openxmlformats-officedocument.drawingml.chart+xml"/>
  <Override PartName="/xl/charts/colors39.xml" ContentType="application/vnd.ms-office.chartcolorstyle+xml"/>
  <Override PartName="/xl/charts/style39.xml" ContentType="application/vnd.ms-office.chartstyle+xml"/>
  <Override PartName="/xl/drawings/drawing13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colors32.xml" ContentType="application/vnd.ms-office.chartcolorstyle+xml"/>
  <Override PartName="/xl/charts/chart34.xml" ContentType="application/vnd.openxmlformats-officedocument.drawingml.chart+xml"/>
  <Override PartName="/xl/charts/chart32.xml" ContentType="application/vnd.openxmlformats-officedocument.drawingml.char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olors8.xml" ContentType="application/vnd.ms-office.chartcolorstyle+xml"/>
  <Override PartName="/xl/charts/style8.xml" ContentType="application/vnd.ms-office.chart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style32.xml" ContentType="application/vnd.ms-office.chart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hart13.xml" ContentType="application/vnd.openxmlformats-officedocument.drawingml.chart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olors5.xml" ContentType="application/vnd.ms-office.chartcolorstyle+xml"/>
  <Override PartName="/xl/charts/style5.xml" ContentType="application/vnd.ms-office.chartstyle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olors3.xml" ContentType="application/vnd.ms-office.chartcolorstyle+xml"/>
  <Override PartName="/xl/charts/style3.xml" ContentType="application/vnd.ms-office.chartstyle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olors15.xml" ContentType="application/vnd.ms-office.chartcolorstyle+xml"/>
  <Override PartName="/xl/drawings/drawing5.xml" ContentType="application/vnd.openxmlformats-officedocument.drawing+xml"/>
  <Override PartName="/xl/charts/style16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hart25.xml" ContentType="application/vnd.openxmlformats-officedocument.drawingml.chart+xml"/>
  <Override PartName="/xl/charts/chart16.xml" ContentType="application/vnd.openxmlformats-officedocument.drawingml.char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0.xml" ContentType="application/vnd.openxmlformats-officedocument.drawing+xml"/>
  <Override PartName="/xl/charts/style30.xml" ContentType="application/vnd.ms-office.chartstyle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olors22.xml" ContentType="application/vnd.ms-office.chartcolorstyle+xml"/>
  <Override PartName="/xl/charts/colors24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charts/colors17.xml" ContentType="application/vnd.ms-office.chartcolorstyle+xml"/>
  <Override PartName="/xl/charts/style17.xml" ContentType="application/vnd.ms-office.chartstyle+xml"/>
  <Override PartName="/xl/charts/chart17.xml" ContentType="application/vnd.openxmlformats-officedocument.drawingml.chart+xml"/>
  <Override PartName="/xl/charts/colors16.xml" ContentType="application/vnd.ms-office.chartcolorstyle+xml"/>
  <Override PartName="/xl/charts/colors19.xml" ContentType="application/vnd.ms-office.chartcolorstyle+xml"/>
  <Override PartName="/xl/charts/style22.xml" ContentType="application/vnd.ms-office.chartstyle+xml"/>
  <Override PartName="/xl/drawings/drawing7.xml" ContentType="application/vnd.openxmlformats-officedocument.drawing+xml"/>
  <Override PartName="/xl/charts/colors21.xml" ContentType="application/vnd.ms-office.chartcolorstyle+xml"/>
  <Override PartName="/xl/charts/style21.xml" ContentType="application/vnd.ms-office.chart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olors20.xml" ContentType="application/vnd.ms-office.chartcolorstyle+xml"/>
  <Override PartName="/xl/charts/style20.xml" ContentType="application/vnd.ms-office.chartstyle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65" tabRatio="804"/>
  </bookViews>
  <sheets>
    <sheet name="Introduktion" sheetId="1" r:id="rId1"/>
    <sheet name="1C-Vej" sheetId="12" r:id="rId2"/>
    <sheet name="3A" sheetId="26" r:id="rId3"/>
    <sheet name="3B" sheetId="25" r:id="rId4"/>
    <sheet name="3D" sheetId="5" r:id="rId5"/>
    <sheet name="4A" sheetId="6" r:id="rId6"/>
    <sheet name="4B" sheetId="7" r:id="rId7"/>
    <sheet name="4C" sheetId="8" r:id="rId8"/>
    <sheet name="4D" sheetId="9" r:id="rId9"/>
    <sheet name="4E" sheetId="23" r:id="rId10"/>
    <sheet name="4F" sheetId="29" r:id="rId11"/>
    <sheet name="6B" sheetId="28" r:id="rId12"/>
    <sheet name="7A" sheetId="19" r:id="rId13"/>
    <sheet name="7B" sheetId="20" r:id="rId14"/>
    <sheet name="7C" sheetId="24" r:id="rId15"/>
    <sheet name="7D" sheetId="27" r:id="rId16"/>
  </sheets>
  <externalReferences>
    <externalReference r:id="rId17"/>
    <externalReference r:id="rId18"/>
    <externalReference r:id="rId19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Ref57672734" localSheetId="1">'1C-Vej'!$AI$5</definedName>
    <definedName name="_Ref58260756" localSheetId="8">'4D'!$A$4</definedName>
    <definedName name="_Ref58332518" localSheetId="1">'1C-Vej'!$AI$23</definedName>
    <definedName name="_Ref58332522" localSheetId="1">'1C-Vej'!$AI$43</definedName>
    <definedName name="_Ref61361988" localSheetId="2">'3A'!$H$110</definedName>
    <definedName name="_Ref61362157" localSheetId="2">'3A'!$K$20</definedName>
    <definedName name="_Ref61362240" localSheetId="2">'3A'!$D$85</definedName>
    <definedName name="_Ref61362568" localSheetId="2">'3A'!$A$128</definedName>
    <definedName name="_Ref61362643" localSheetId="2">'3A'!$H$128</definedName>
    <definedName name="_Toc56521161" localSheetId="14">'7C'!$A$1</definedName>
    <definedName name="_Toc61003679" localSheetId="15">'7D'!$A$1</definedName>
    <definedName name="BF_Fastprisår" localSheetId="2">'[1]Info og Centrale forudsætninger'!$B$8</definedName>
    <definedName name="BF_Fastprisår">'[2]Info og Centrale forudsætninger'!$B$8</definedName>
    <definedName name="Deflator">#REF!</definedName>
    <definedName name="Deflator_og_Valutakurser">#REF!</definedName>
    <definedName name="dict" localSheetId="2">#REF!</definedName>
    <definedName name="dict">#REF!</definedName>
    <definedName name="Elforbrug_Fordeling" localSheetId="2">#REF!</definedName>
    <definedName name="Elforbrug_Fordeling">#REF!</definedName>
    <definedName name="Elforbrug_Nettab" localSheetId="2">#REF!</definedName>
    <definedName name="Elforbrug_Nettab">#REF!</definedName>
    <definedName name="EU_Fastprisår">'[3]EU-priser'!$B$3</definedName>
    <definedName name="IEA_Fastprisår">'[3]IEA-priser'!$B$3</definedName>
    <definedName name="Pal_Workbook_GUID" hidden="1">"72JZWYL6P959RFW66W1IKY6K"</definedName>
    <definedName name="PJ2GWh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62913"/>
  <customWorkbookViews>
    <customWorkbookView name="Laust Riemann - Privat visning" guid="{C16B5688-7006-4C55-9020-8D2A878C7BF8}" mergeInterval="0" personalView="1" maximized="1" xWindow="-11" yWindow="-11" windowWidth="1942" windowHeight="1042" activeSheetId="19"/>
    <customWorkbookView name="Birgitte Gersfelt-Larsen - Privat visning" guid="{83CDAE2E-9CC4-4E04-821B-D4A1B5E7D288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8" l="1"/>
  <c r="D28" i="28"/>
  <c r="E28" i="28"/>
  <c r="F28" i="28"/>
  <c r="G28" i="28"/>
  <c r="H28" i="28"/>
  <c r="I28" i="28"/>
  <c r="J28" i="28"/>
  <c r="K28" i="28"/>
  <c r="L28" i="28"/>
  <c r="M28" i="28"/>
  <c r="N28" i="28"/>
  <c r="G5" i="19" l="1"/>
  <c r="F5" i="19" s="1"/>
  <c r="E5" i="19" s="1"/>
  <c r="D5" i="19" s="1"/>
  <c r="C5" i="19" s="1"/>
</calcChain>
</file>

<file path=xl/sharedStrings.xml><?xml version="1.0" encoding="utf-8"?>
<sst xmlns="http://schemas.openxmlformats.org/spreadsheetml/2006/main" count="343" uniqueCount="223">
  <si>
    <t>1C-Vej</t>
  </si>
  <si>
    <t>3A</t>
  </si>
  <si>
    <t xml:space="preserve">Brændselspriser </t>
  </si>
  <si>
    <t>3B</t>
  </si>
  <si>
    <t>CO2 kvotepris</t>
  </si>
  <si>
    <t>3D</t>
  </si>
  <si>
    <t>Økonomiske vækstforudsætninger</t>
  </si>
  <si>
    <t>4A</t>
  </si>
  <si>
    <t>Produktionskapaciteter i fjernvarmesektoren</t>
  </si>
  <si>
    <t>4B</t>
  </si>
  <si>
    <t>Havvind</t>
  </si>
  <si>
    <t>4C</t>
  </si>
  <si>
    <t>Landvind</t>
  </si>
  <si>
    <t>4D</t>
  </si>
  <si>
    <t>4E</t>
  </si>
  <si>
    <t>6B</t>
  </si>
  <si>
    <t>Landbrug</t>
  </si>
  <si>
    <t>7A</t>
  </si>
  <si>
    <t>CCS</t>
  </si>
  <si>
    <t>7B</t>
  </si>
  <si>
    <t>PtX</t>
  </si>
  <si>
    <t>7C</t>
  </si>
  <si>
    <t>7D</t>
  </si>
  <si>
    <t>CO2 (mio ton)</t>
  </si>
  <si>
    <t>KF21</t>
  </si>
  <si>
    <t>BF20</t>
  </si>
  <si>
    <t>year</t>
  </si>
  <si>
    <t>Varmekapacitet på varmepumper, MW - sammenligning af eksisterende + pipeline</t>
  </si>
  <si>
    <t>Varmekapacitet på elkedler, MW - sammenligning af eksisterende + pipeline</t>
  </si>
  <si>
    <t>Varmekapacitet på solvarme, MW - sammenligning af eksisterende + pipeline</t>
  </si>
  <si>
    <t>Varmekapacitet på biomassekedler (halm, flis, træpiller, træaffald), MW - sammenligning af eksisterende + pipeline</t>
  </si>
  <si>
    <t>Elproduktion</t>
  </si>
  <si>
    <t>Forventet produktion</t>
  </si>
  <si>
    <t>Opgradering</t>
  </si>
  <si>
    <t>Proces &amp; varme</t>
  </si>
  <si>
    <t>I alt</t>
  </si>
  <si>
    <t>Olie</t>
  </si>
  <si>
    <t>Salgsgas</t>
  </si>
  <si>
    <t>Egetforbrug</t>
  </si>
  <si>
    <t>Flaring</t>
  </si>
  <si>
    <t>kr./ton (2020-priser)</t>
  </si>
  <si>
    <t>Historisk</t>
  </si>
  <si>
    <t>Overlevelseskurver</t>
  </si>
  <si>
    <t>Personbiler</t>
  </si>
  <si>
    <t>Varebiler</t>
  </si>
  <si>
    <t>Lastbiler (&gt; 12 ton)</t>
  </si>
  <si>
    <t>Lastbiler (&lt; 12 ton)</t>
  </si>
  <si>
    <t>Rutebus</t>
  </si>
  <si>
    <t>Turistbus</t>
  </si>
  <si>
    <t>Personbil</t>
  </si>
  <si>
    <t>Varebil</t>
  </si>
  <si>
    <t>Lastbiler (&gt;12 ton)</t>
  </si>
  <si>
    <t>Lastbiler (&lt;12 ton)</t>
  </si>
  <si>
    <t>Årskørsler (bestandsvægtede)</t>
  </si>
  <si>
    <t>Udbud til PtX</t>
  </si>
  <si>
    <t>Energilagringspulje 2019c</t>
  </si>
  <si>
    <t>Figurer illustrerer priser an centralt værk</t>
  </si>
  <si>
    <t>Kul, råolie og naturgas i KF21</t>
  </si>
  <si>
    <t>KF21 vs. BF20</t>
  </si>
  <si>
    <t>kr./GJ (2020-priser)</t>
  </si>
  <si>
    <t>Danske importpriser</t>
  </si>
  <si>
    <t>An centralt værk</t>
  </si>
  <si>
    <t>An decentralt værk</t>
  </si>
  <si>
    <t>Kul</t>
  </si>
  <si>
    <t>Råolie</t>
  </si>
  <si>
    <t>Naturgas</t>
  </si>
  <si>
    <t>Fuelolie</t>
  </si>
  <si>
    <t>Gasolie</t>
  </si>
  <si>
    <t>Træpiller, træflis og halm i KF21</t>
  </si>
  <si>
    <t>Træflis</t>
  </si>
  <si>
    <t>Træpiller</t>
  </si>
  <si>
    <t>Halm</t>
  </si>
  <si>
    <t>Kul, råolie og naturgas i BF20</t>
  </si>
  <si>
    <t>Træpiller, træflis og halm i BF20</t>
  </si>
  <si>
    <t>Korrektionsfaktor</t>
  </si>
  <si>
    <t>Procent</t>
  </si>
  <si>
    <t>Konvergensforløb for kul og naturgas</t>
  </si>
  <si>
    <t>Forwardpriser</t>
  </si>
  <si>
    <t>IEA priser 
(danske CIF-priser)</t>
  </si>
  <si>
    <t>Vægtede priser</t>
  </si>
  <si>
    <t>Kul (forward)</t>
  </si>
  <si>
    <t>Naturgas (forward)</t>
  </si>
  <si>
    <t>Kul (IEA)</t>
  </si>
  <si>
    <t>Naturgas  (IEA)</t>
  </si>
  <si>
    <t>Kommercielle (eksisterende)</t>
  </si>
  <si>
    <t>Kommercielle (fremtidige)</t>
  </si>
  <si>
    <t>Figur 1: Samlet kapacitet for havvind i KF21 (MW)</t>
  </si>
  <si>
    <t>Figur 2: Samlet produktion for havvind i KF21 (TWh)</t>
  </si>
  <si>
    <t>Alternativt forløb med energiøer</t>
  </si>
  <si>
    <t>Figur 3: Samlet kapacitet fra havvind i BF20 og KF21 (MW), inkl. eksportkapacitet fra energiøerne tilsluttet til Danmark og udlandet i det alternative forløb</t>
  </si>
  <si>
    <t>Figur 4: Samlet produktion fra havvind i BF20 og KF21 (TWh), inkl. eksportproduktion fra energiøerne tilsluttet til Danmark og udlandet i det alternative forløb</t>
  </si>
  <si>
    <t>Husstand</t>
  </si>
  <si>
    <t>Testcentre</t>
  </si>
  <si>
    <t>Figur 2: Samlet produktion fra landvind i KF21 (TWh)</t>
  </si>
  <si>
    <t>Figur 1: Samlet landvindkapacitet i KF21 (MW)</t>
  </si>
  <si>
    <t>Figur 3: Samlet kapacitet fra landvind i BF20 og KF21 (MW)</t>
  </si>
  <si>
    <t>Figur 4: Samlet produktion fra landvind i BF20 og KF21 (TWh)</t>
  </si>
  <si>
    <t>Figur 1: Samlet solcellekapacitet i KF21 (MW)</t>
  </si>
  <si>
    <t>Figur 2: Samlet produktion fra solceller i KF21 (TWh)</t>
  </si>
  <si>
    <t>Figur 3: Samlet solcellekapacitet i BF20 og KF21 (MW).</t>
  </si>
  <si>
    <t>Figur 4: Samlet produktion fra solceller i BF20 og KF21 (TWh)</t>
  </si>
  <si>
    <t>Taganlæg</t>
  </si>
  <si>
    <t>Markanlæg</t>
  </si>
  <si>
    <t>Optimistisk</t>
  </si>
  <si>
    <t>Pessimistisk</t>
  </si>
  <si>
    <t>Grundforløb</t>
  </si>
  <si>
    <t>Grå cement</t>
  </si>
  <si>
    <t>Hvid cement</t>
  </si>
  <si>
    <t>Forløb</t>
  </si>
  <si>
    <t>Beskrivelse</t>
  </si>
  <si>
    <t>Affald, andel, grå</t>
  </si>
  <si>
    <t>Klinkerandel, grå</t>
  </si>
  <si>
    <t>Klinkerandel, hvid</t>
  </si>
  <si>
    <t xml:space="preserve">Klinkerandel, grå </t>
  </si>
  <si>
    <t xml:space="preserve">Figur 2: Priser på biomasse an centralt værk </t>
  </si>
  <si>
    <t xml:space="preserve">Figur 3: Illustration af konvergensforløb mellem forwardpriser og IEA-priser </t>
  </si>
  <si>
    <t>Figur 4: Importpriser for kul, råolie og naturgas</t>
  </si>
  <si>
    <t>Figur 5: Korrektionsfaktor på distributionstariffen for naturgas</t>
  </si>
  <si>
    <t xml:space="preserve">Figur 6: Fossile brændselspriser i dette og sidste års fremskrivning an centralt værk </t>
  </si>
  <si>
    <t xml:space="preserve">Figur 7: Biomassepriser i dette og sidste års fremskrivning an centralt værk </t>
  </si>
  <si>
    <t xml:space="preserve">Figur 1: CO2-kvotepris i KF21 </t>
  </si>
  <si>
    <t xml:space="preserve">Figur 2: Sammenligning af CO2-kvotepris i BF20 og KF21 </t>
  </si>
  <si>
    <t>Figur 1: Kortsigtet udvikling i varmekapaciteten på varmepumper i KF21 sammenlignet med BF20</t>
  </si>
  <si>
    <t>Figur 2: Kortsigtet udvikling i varmekapaciteten på elkedler i KF21sammenlignet med BF20</t>
  </si>
  <si>
    <t>Figur 3: Kortsigtet udvikling i varmekapaciteten på solvarme i KF21 sammenlignet med BF20</t>
  </si>
  <si>
    <t>Figur 4: Kortsigtet udvikling i varmekapaciteten på biomassekedler (halm, træflis, træpiller og træaffald) i KF21 sammenlignet med BF20.</t>
  </si>
  <si>
    <t>Samlet landvindkapacitet i KF21 (MW)</t>
  </si>
  <si>
    <t>Samlet produktion fra landvind i KF21 (TWh)</t>
  </si>
  <si>
    <t>Samlet kapacitet fra landvind i BF20 og KF21 (MW)</t>
  </si>
  <si>
    <t>Samlet produktion fra landvind i BF20 og KF21 (TWh)</t>
  </si>
  <si>
    <t>Samlet solcellekapacitet i KF21 (MW)</t>
  </si>
  <si>
    <t>Samlet produktion fra solceller i KF21 (TWh)</t>
  </si>
  <si>
    <t>Samlet solcellekapacitet i BF20 og KF21 (MW).</t>
  </si>
  <si>
    <t>Samlet produktion fra solceller i BF20 og KF21 (TWh)</t>
  </si>
  <si>
    <t>Figur 1: Forventet biogasudbygning 2020-2030, fordelt på anvendelse [PJ</t>
  </si>
  <si>
    <t>Figur 2: Sammenligning mellem KF21 og BF20, fordelt på anvendelse [PJ]</t>
  </si>
  <si>
    <t>Figur 1: Overlevelseskurver afledt af overlevelsesraterne</t>
  </si>
  <si>
    <t>Figur 2: Årskørsler (bestandsvægtede).</t>
  </si>
  <si>
    <t>Figur 3: Årskørsler (bestandsvægtede).</t>
  </si>
  <si>
    <t>Figur 1: Forventede årlige CO2 reduktionseffekter fra markedsbaseret tilskudspulje til CCUS (mio. tons)</t>
  </si>
  <si>
    <t>Figur 1. Beregningsteknisk antagelse om udvikling i samlet elektrolysekapacitet (MW), centralt forløb.</t>
  </si>
  <si>
    <t>Beregningsteknisk antagelse om udvikling i samlet elektrolysekapacitet (MW), centralt forløb.</t>
  </si>
  <si>
    <t>Figur 2. Elektrolysekapacitet i BF20 og KF21</t>
  </si>
  <si>
    <t>Elektrolysekapacitet i BF20 og KF21</t>
  </si>
  <si>
    <t xml:space="preserve">Figur 3. Beregningsteknisk antagelse om udvikling i elektrolysekapacitet i tilfælde af det høje skøn for udbud af PtX. </t>
  </si>
  <si>
    <t xml:space="preserve">Beregningsteknisk antagelse om udvikling i elektrolysekapacitet i tilfælde af det høje skøn for udbud af PtX. </t>
  </si>
  <si>
    <r>
      <t>Figur 3: Forbrug af gas, fordelt mellem egetforbrug og flaring [mia. Nm</t>
    </r>
    <r>
      <rPr>
        <i/>
        <vertAlign val="superscript"/>
        <sz val="11"/>
        <color rgb="FF0097A7"/>
        <rFont val="Calibri"/>
        <family val="2"/>
        <scheme val="minor"/>
      </rPr>
      <t>3</t>
    </r>
    <r>
      <rPr>
        <i/>
        <sz val="11"/>
        <color rgb="FF0097A7"/>
        <rFont val="Calibri"/>
        <family val="2"/>
        <scheme val="minor"/>
      </rPr>
      <t>]</t>
    </r>
  </si>
  <si>
    <r>
      <t>Figur 2: Gasproduktion fra Nordsøen [mia. Nm</t>
    </r>
    <r>
      <rPr>
        <i/>
        <vertAlign val="superscript"/>
        <sz val="11"/>
        <color rgb="FF0097A7"/>
        <rFont val="Calibri"/>
        <family val="2"/>
        <scheme val="minor"/>
      </rPr>
      <t>3</t>
    </r>
    <r>
      <rPr>
        <i/>
        <sz val="11"/>
        <color rgb="FF0097A7"/>
        <rFont val="Calibri"/>
        <family val="2"/>
        <scheme val="minor"/>
      </rPr>
      <t>]</t>
    </r>
  </si>
  <si>
    <r>
      <t>Figur 1: Olieproduktion fra Nordsøen [mio. m</t>
    </r>
    <r>
      <rPr>
        <i/>
        <vertAlign val="superscript"/>
        <sz val="11"/>
        <color rgb="FF0097A7"/>
        <rFont val="Calibri"/>
        <family val="2"/>
        <scheme val="minor"/>
      </rPr>
      <t>3</t>
    </r>
    <r>
      <rPr>
        <i/>
        <sz val="11"/>
        <color rgb="FF0097A7"/>
        <rFont val="Calibri"/>
        <family val="2"/>
        <scheme val="minor"/>
      </rPr>
      <t>]</t>
    </r>
  </si>
  <si>
    <t>Figur 4: Sammenligning mellem KF21 og BF20 for egetforbrug og flaring</t>
  </si>
  <si>
    <t>Cementproduktion</t>
  </si>
  <si>
    <t xml:space="preserve">Figur 1: Forudsat udvikling af gennemsnitlige klinkerandele i produktion af grå og hvide cementtyper (i pct.). </t>
  </si>
  <si>
    <t>Figur 2: Forudsat udvikling af andelen af alternative brændsler i produktion af grå cement i Danmark i grundforløbet (efter energiindhold)</t>
  </si>
  <si>
    <t>Figur 3: Eksempel på input til følsomhedsanalyser på variationer i klinkerandele i den grå cementproduktion.</t>
  </si>
  <si>
    <t>Figur 4: Eksempel på input til følsomhedsanalyser på variationer af andele af alternative brændsler i den grå cementproduktion.</t>
  </si>
  <si>
    <t>https://fm.dk/udgivelser/2020/august/dk2025-en-groen-retfaerdig-og-ansvarlig-genopretning-af-dansk-oekonomi/</t>
  </si>
  <si>
    <t>BF20 (realvækst i pct.)</t>
  </si>
  <si>
    <t>KF21 (realvækst i pct.)</t>
  </si>
  <si>
    <t>https://fm.dk/media/17221/opdateret-2025-forloeb-grundlag-for-udgiftslofter-2023_oktober-2019.pdf</t>
  </si>
  <si>
    <t>BF20: Opdateret 2025-forløb: Grundlag for udgiftslofter 2023, Oktober 2019</t>
  </si>
  <si>
    <t>Figur 1: Sammenligning af BNP-vækstforudsætninger anvendt i BF20 med KF21</t>
  </si>
  <si>
    <t xml:space="preserve">Kilder: </t>
  </si>
  <si>
    <t>KF21: DK2025 - En grøn, retfærdig og ansvarlig genopretning af dansk økonomi, august 2020</t>
  </si>
  <si>
    <t>Solceller</t>
  </si>
  <si>
    <t>Biogasproduktion</t>
  </si>
  <si>
    <t>Tal bag figurer i KF21 notat 3A. Brændselspriser</t>
  </si>
  <si>
    <t>Tal bag figurer i KF21 notat 3B. CO2-kvotepris</t>
  </si>
  <si>
    <t>Tal bag figurer i KF21 notat 3D. Økonomiske vækstforudsætninger</t>
  </si>
  <si>
    <t>Tal bag figurer i KF21 notat 4A. Produktionskapaciteter i fjernvarmesektoren. Kapacitetsopgørelse er per ultimo året.</t>
  </si>
  <si>
    <t xml:space="preserve">Tal bag figurer i KF21 notat 4B Havvind. Kapacitetsopgørelse er per ultimo året. </t>
  </si>
  <si>
    <t xml:space="preserve">Tal bag figurer i KF21 notat 4C Landvind. Kapacitetsopgørelse er per ultimo året. </t>
  </si>
  <si>
    <t xml:space="preserve">Tal bag figurer i KF21 notat 4D Solceller Kapacitetsopgørelse er per ultimo året. </t>
  </si>
  <si>
    <t>Tal bag figurer i KF21 notat 4E. Biogasproduktion</t>
  </si>
  <si>
    <t>Vejtransport i FREM</t>
  </si>
  <si>
    <t>Tal bag figurer i KF21 notat 1C-Vej Vejtransport i FREM</t>
  </si>
  <si>
    <t>Tal bag figurer i KF21 notat 7A. CCS</t>
  </si>
  <si>
    <t>Tal bag figurer i KF21 notat 7B. PtX</t>
  </si>
  <si>
    <t>Tal bag figurer i KF21 notat 7C. Olie- og gasproduktion</t>
  </si>
  <si>
    <t>Tal bag figurer i KF21 notat 7D. Cementproduktion</t>
  </si>
  <si>
    <t>Notat nr.</t>
  </si>
  <si>
    <t xml:space="preserve">Figur 1: Priser på fossile brændsler an centralt værk </t>
  </si>
  <si>
    <t>Slagtesvin</t>
  </si>
  <si>
    <t>Smågrise</t>
  </si>
  <si>
    <t>Søer</t>
  </si>
  <si>
    <t>Øvrige kvæg</t>
  </si>
  <si>
    <t>Malkekvæg</t>
  </si>
  <si>
    <t>Index</t>
  </si>
  <si>
    <t>Figur 1: Forventede trends for antallet af kvæg og svin i Danmark til 2030.</t>
  </si>
  <si>
    <t>Forventede trends for antallet af kvæg og svin i Danmark til 2030.</t>
  </si>
  <si>
    <t>Handelsgødning</t>
  </si>
  <si>
    <t>Fast husdyrgødning</t>
  </si>
  <si>
    <t>Flydende husdyrgødning</t>
  </si>
  <si>
    <t xml:space="preserve">Figur 2: Forventede gødningstrends til 2030. Målt som mio. kg N i handelsgødning samt i flydende og fast gødning. </t>
  </si>
  <si>
    <t>N udbragt, mio. kg N</t>
  </si>
  <si>
    <t>Forventede gødningstrends til 2030</t>
  </si>
  <si>
    <t>Tal bag figurer i KF21 notat 6B. Landbrug</t>
  </si>
  <si>
    <t>Olie- og gasproduktion</t>
  </si>
  <si>
    <t>Klimastatus og -fremskrivning 2021 (KF21)</t>
  </si>
  <si>
    <t>Regnearket omfatter tallene bag figurerne i KF21 forudsætningsnotaterne</t>
  </si>
  <si>
    <t>KF21 forudsætningsnotat</t>
  </si>
  <si>
    <t>Tal bag Figur 1, Figur 2 og Figur 3</t>
  </si>
  <si>
    <t>Tal bag figur 4</t>
  </si>
  <si>
    <t>Tal bag Figur 2 og 4:</t>
  </si>
  <si>
    <t>Tal bag Figur 1 og 3:</t>
  </si>
  <si>
    <t>Tal bag Figur 1</t>
  </si>
  <si>
    <t>Tal bag Figur 2</t>
  </si>
  <si>
    <t xml:space="preserve">Tal bag Figur 1 (og tabel 1) </t>
  </si>
  <si>
    <t>Tal bag figur 1</t>
  </si>
  <si>
    <t>Tal bag figur 2</t>
  </si>
  <si>
    <t>Tal bag figur 1 og 2</t>
  </si>
  <si>
    <t>For datakilder samt uddybninger omkring data og beregninger henvises til de relevante KF21 forudsætningsnotater på ens.dk</t>
  </si>
  <si>
    <t>Tal bag figurer i KF21 notat 4F. Affaldsforbrænding</t>
  </si>
  <si>
    <t>Fossilt energi, TJ</t>
  </si>
  <si>
    <t>Biogen energi, TJ</t>
  </si>
  <si>
    <t>Biogent</t>
  </si>
  <si>
    <t>Fossilt</t>
  </si>
  <si>
    <t>Figur 1: Mængden af forbrændt affald, fordelt på fossilt og biogent</t>
  </si>
  <si>
    <t>Figur 2: Mængde af dansk indsamlet forbrændingsegnet affald i mio. ton fordelt på fossilt og biogent</t>
  </si>
  <si>
    <t>Figur 3: Mængden af forbrændt affald i hhv. BF20 og KF21</t>
  </si>
  <si>
    <t>Tal bag figur 3: Forbrændt mængde i TJ</t>
  </si>
  <si>
    <t>4F</t>
  </si>
  <si>
    <t>Affaldsforbrænding</t>
  </si>
  <si>
    <t>Opdateret (16-04-2021)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</si>
</sst>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0.0%"/>
    <numFmt numFmtId="168" formatCode="0.0000"/>
    <numFmt numFmtId="169" formatCode="0.000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92D050"/>
      <name val="Calibri"/>
      <family val="2"/>
      <scheme val="minor"/>
    </font>
    <font>
      <b/>
      <sz val="11"/>
      <color rgb="FF92D050"/>
      <name val="Calibri"/>
      <family val="2"/>
    </font>
    <font>
      <sz val="11"/>
      <color theme="0"/>
      <name val="Calibri"/>
      <family val="2"/>
      <scheme val="minor"/>
    </font>
    <font>
      <b/>
      <sz val="13"/>
      <color rgb="FF008B8B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8B8B"/>
      <name val="Calibri"/>
      <family val="2"/>
      <scheme val="minor"/>
    </font>
    <font>
      <i/>
      <sz val="11"/>
      <color rgb="FF008B8B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008B8B"/>
      <name val="Calibri"/>
      <family val="2"/>
      <scheme val="minor"/>
    </font>
    <font>
      <b/>
      <sz val="11"/>
      <color rgb="FF0097A7"/>
      <name val="Calibri"/>
      <family val="2"/>
      <scheme val="minor"/>
    </font>
    <font>
      <i/>
      <sz val="11"/>
      <color rgb="FF0097A7"/>
      <name val="Calibri"/>
      <family val="2"/>
      <scheme val="minor"/>
    </font>
    <font>
      <i/>
      <vertAlign val="superscript"/>
      <sz val="11"/>
      <color rgb="FF0097A7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7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1"/>
      <color rgb="FF008B8B"/>
      <name val="Calibri"/>
      <family val="2"/>
      <scheme val="minor"/>
    </font>
    <font>
      <b/>
      <sz val="8"/>
      <color rgb="FF0097A7"/>
      <name val="Calibri"/>
      <family val="2"/>
      <scheme val="minor"/>
    </font>
    <font>
      <b/>
      <i/>
      <sz val="8"/>
      <color theme="1"/>
      <name val="Arial"/>
      <family val="2"/>
    </font>
    <font>
      <i/>
      <u/>
      <sz val="8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1F497D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33" fillId="0" borderId="0" applyNumberFormat="0" applyFill="0" applyBorder="0" applyAlignment="0" applyProtection="0"/>
  </cellStyleXfs>
  <cellXfs count="220">
    <xf numFmtId="0" fontId="0" fillId="0" borderId="0" xfId="0"/>
    <xf numFmtId="0" fontId="4" fillId="2" borderId="0" xfId="0" applyFont="1" applyFill="1"/>
    <xf numFmtId="0" fontId="3" fillId="2" borderId="0" xfId="0" applyFont="1" applyFill="1"/>
    <xf numFmtId="0" fontId="0" fillId="0" borderId="0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0" fillId="0" borderId="10" xfId="0" applyBorder="1" applyAlignment="1">
      <alignment horizontal="left"/>
    </xf>
    <xf numFmtId="0" fontId="7" fillId="0" borderId="10" xfId="0" applyFont="1" applyBorder="1" applyAlignment="1">
      <alignment vertical="top"/>
    </xf>
    <xf numFmtId="1" fontId="0" fillId="0" borderId="10" xfId="0" applyNumberFormat="1" applyBorder="1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1" fontId="7" fillId="0" borderId="10" xfId="0" applyNumberFormat="1" applyFont="1" applyBorder="1" applyAlignment="1">
      <alignment horizontal="center" vertical="top"/>
    </xf>
    <xf numFmtId="2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165" fontId="1" fillId="0" borderId="0" xfId="0" applyNumberFormat="1" applyFont="1"/>
    <xf numFmtId="0" fontId="9" fillId="0" borderId="0" xfId="0" applyFont="1" applyBorder="1" applyAlignment="1">
      <alignment horizontal="left"/>
    </xf>
    <xf numFmtId="1" fontId="9" fillId="0" borderId="0" xfId="0" applyNumberFormat="1" applyFont="1" applyBorder="1" applyAlignment="1">
      <alignment horizontal="center"/>
    </xf>
    <xf numFmtId="0" fontId="0" fillId="0" borderId="10" xfId="0" applyBorder="1"/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0" fillId="2" borderId="0" xfId="0" applyFont="1" applyFill="1"/>
    <xf numFmtId="0" fontId="2" fillId="2" borderId="0" xfId="0" applyFont="1" applyFill="1"/>
    <xf numFmtId="0" fontId="12" fillId="2" borderId="0" xfId="0" applyFont="1" applyFill="1"/>
    <xf numFmtId="0" fontId="2" fillId="2" borderId="10" xfId="0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center"/>
    </xf>
    <xf numFmtId="0" fontId="14" fillId="2" borderId="0" xfId="0" applyFont="1" applyFill="1"/>
    <xf numFmtId="0" fontId="0" fillId="2" borderId="0" xfId="0" applyFont="1" applyFill="1"/>
    <xf numFmtId="0" fontId="15" fillId="2" borderId="0" xfId="0" applyFont="1" applyFill="1" applyBorder="1"/>
    <xf numFmtId="0" fontId="15" fillId="2" borderId="0" xfId="0" applyFont="1" applyFill="1" applyBorder="1" applyAlignment="1">
      <alignment horizontal="right"/>
    </xf>
    <xf numFmtId="0" fontId="16" fillId="2" borderId="10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/>
    <xf numFmtId="165" fontId="0" fillId="2" borderId="10" xfId="0" applyNumberFormat="1" applyFill="1" applyBorder="1" applyAlignment="1">
      <alignment horizontal="center"/>
    </xf>
    <xf numFmtId="0" fontId="0" fillId="2" borderId="8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0" fillId="3" borderId="0" xfId="0" applyFont="1" applyFill="1"/>
    <xf numFmtId="0" fontId="21" fillId="2" borderId="0" xfId="0" applyFont="1" applyFill="1"/>
    <xf numFmtId="0" fontId="22" fillId="3" borderId="0" xfId="0" applyFont="1" applyFill="1"/>
    <xf numFmtId="0" fontId="0" fillId="3" borderId="0" xfId="0" applyFill="1"/>
    <xf numFmtId="0" fontId="18" fillId="2" borderId="0" xfId="0" applyFont="1" applyFill="1"/>
    <xf numFmtId="0" fontId="0" fillId="2" borderId="6" xfId="0" applyFill="1" applyBorder="1"/>
    <xf numFmtId="0" fontId="0" fillId="2" borderId="12" xfId="0" applyFill="1" applyBorder="1"/>
    <xf numFmtId="0" fontId="0" fillId="2" borderId="10" xfId="0" applyFill="1" applyBorder="1"/>
    <xf numFmtId="0" fontId="17" fillId="2" borderId="10" xfId="0" applyFont="1" applyFill="1" applyBorder="1"/>
    <xf numFmtId="0" fontId="17" fillId="2" borderId="0" xfId="0" applyFont="1" applyFill="1" applyBorder="1"/>
    <xf numFmtId="0" fontId="19" fillId="2" borderId="0" xfId="0" applyFont="1" applyFill="1" applyBorder="1"/>
    <xf numFmtId="0" fontId="24" fillId="0" borderId="0" xfId="0" applyFont="1"/>
    <xf numFmtId="0" fontId="23" fillId="2" borderId="0" xfId="0" applyFont="1" applyFill="1"/>
    <xf numFmtId="0" fontId="24" fillId="2" borderId="0" xfId="0" applyFont="1" applyFill="1"/>
    <xf numFmtId="0" fontId="0" fillId="2" borderId="10" xfId="0" applyFill="1" applyBorder="1" applyAlignment="1">
      <alignment horizontal="right"/>
    </xf>
    <xf numFmtId="1" fontId="0" fillId="2" borderId="10" xfId="0" applyNumberFormat="1" applyFill="1" applyBorder="1" applyAlignment="1">
      <alignment horizontal="center"/>
    </xf>
    <xf numFmtId="0" fontId="0" fillId="2" borderId="11" xfId="0" applyFill="1" applyBorder="1"/>
    <xf numFmtId="0" fontId="0" fillId="2" borderId="13" xfId="0" applyFill="1" applyBorder="1"/>
    <xf numFmtId="0" fontId="0" fillId="2" borderId="3" xfId="0" applyFill="1" applyBorder="1"/>
    <xf numFmtId="0" fontId="0" fillId="2" borderId="14" xfId="0" applyFill="1" applyBorder="1"/>
    <xf numFmtId="0" fontId="24" fillId="2" borderId="0" xfId="0" applyFont="1" applyFill="1" applyBorder="1"/>
    <xf numFmtId="0" fontId="25" fillId="2" borderId="0" xfId="0" applyFont="1" applyFill="1"/>
    <xf numFmtId="0" fontId="26" fillId="2" borderId="6" xfId="0" applyFont="1" applyFill="1" applyBorder="1"/>
    <xf numFmtId="0" fontId="26" fillId="2" borderId="0" xfId="0" applyFont="1" applyFill="1"/>
    <xf numFmtId="164" fontId="25" fillId="2" borderId="0" xfId="0" applyNumberFormat="1" applyFont="1" applyFill="1"/>
    <xf numFmtId="0" fontId="26" fillId="2" borderId="7" xfId="0" applyFont="1" applyFill="1" applyBorder="1"/>
    <xf numFmtId="164" fontId="25" fillId="2" borderId="6" xfId="0" applyNumberFormat="1" applyFont="1" applyFill="1" applyBorder="1"/>
    <xf numFmtId="165" fontId="25" fillId="2" borderId="0" xfId="0" applyNumberFormat="1" applyFont="1" applyFill="1" applyAlignment="1">
      <alignment horizontal="right"/>
    </xf>
    <xf numFmtId="0" fontId="4" fillId="3" borderId="0" xfId="0" applyFont="1" applyFill="1"/>
    <xf numFmtId="0" fontId="29" fillId="0" borderId="0" xfId="0" applyFont="1"/>
    <xf numFmtId="0" fontId="29" fillId="2" borderId="0" xfId="0" applyFont="1" applyFill="1"/>
    <xf numFmtId="0" fontId="0" fillId="2" borderId="7" xfId="0" applyFill="1" applyBorder="1"/>
    <xf numFmtId="0" fontId="0" fillId="2" borderId="0" xfId="0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1" fillId="2" borderId="0" xfId="0" applyFont="1" applyFill="1" applyBorder="1"/>
    <xf numFmtId="0" fontId="30" fillId="2" borderId="0" xfId="0" applyFont="1" applyFill="1" applyBorder="1"/>
    <xf numFmtId="43" fontId="0" fillId="2" borderId="0" xfId="1" applyFont="1" applyFill="1"/>
    <xf numFmtId="43" fontId="0" fillId="2" borderId="7" xfId="1" applyFont="1" applyFill="1" applyBorder="1"/>
    <xf numFmtId="43" fontId="1" fillId="2" borderId="0" xfId="1" applyFont="1" applyFill="1" applyBorder="1"/>
    <xf numFmtId="43" fontId="1" fillId="2" borderId="7" xfId="1" applyFont="1" applyFill="1" applyBorder="1"/>
    <xf numFmtId="43" fontId="1" fillId="2" borderId="3" xfId="1" applyFont="1" applyFill="1" applyBorder="1"/>
    <xf numFmtId="43" fontId="30" fillId="2" borderId="0" xfId="1" applyFont="1" applyFill="1"/>
    <xf numFmtId="0" fontId="30" fillId="2" borderId="0" xfId="0" applyFont="1" applyFill="1"/>
    <xf numFmtId="166" fontId="0" fillId="2" borderId="3" xfId="1" applyNumberFormat="1" applyFont="1" applyFill="1" applyBorder="1"/>
    <xf numFmtId="166" fontId="0" fillId="2" borderId="0" xfId="1" applyNumberFormat="1" applyFont="1" applyFill="1" applyBorder="1"/>
    <xf numFmtId="166" fontId="0" fillId="2" borderId="7" xfId="1" applyNumberFormat="1" applyFont="1" applyFill="1" applyBorder="1"/>
    <xf numFmtId="0" fontId="31" fillId="2" borderId="0" xfId="0" applyFont="1" applyFill="1"/>
    <xf numFmtId="0" fontId="30" fillId="0" borderId="0" xfId="0" applyFont="1" applyAlignment="1">
      <alignment vertical="center"/>
    </xf>
    <xf numFmtId="165" fontId="0" fillId="2" borderId="0" xfId="0" applyNumberFormat="1" applyFill="1"/>
    <xf numFmtId="0" fontId="31" fillId="0" borderId="0" xfId="0" applyFont="1" applyAlignment="1">
      <alignment vertical="center"/>
    </xf>
    <xf numFmtId="0" fontId="31" fillId="0" borderId="0" xfId="0" applyFont="1"/>
    <xf numFmtId="2" fontId="0" fillId="2" borderId="0" xfId="0" applyNumberFormat="1" applyFill="1"/>
    <xf numFmtId="0" fontId="20" fillId="2" borderId="0" xfId="0" applyFont="1" applyFill="1"/>
    <xf numFmtId="9" fontId="0" fillId="2" borderId="0" xfId="0" applyNumberFormat="1" applyFill="1"/>
    <xf numFmtId="9" fontId="0" fillId="2" borderId="0" xfId="2" applyFont="1" applyFill="1"/>
    <xf numFmtId="9" fontId="0" fillId="2" borderId="3" xfId="2" applyNumberFormat="1" applyFont="1" applyFill="1" applyBorder="1"/>
    <xf numFmtId="9" fontId="0" fillId="2" borderId="0" xfId="0" applyNumberFormat="1" applyFill="1" applyBorder="1"/>
    <xf numFmtId="9" fontId="0" fillId="2" borderId="0" xfId="2" applyNumberFormat="1" applyFont="1" applyFill="1" applyBorder="1"/>
    <xf numFmtId="9" fontId="0" fillId="2" borderId="7" xfId="2" applyNumberFormat="1" applyFont="1" applyFill="1" applyBorder="1"/>
    <xf numFmtId="9" fontId="0" fillId="2" borderId="3" xfId="0" applyNumberFormat="1" applyFill="1" applyBorder="1"/>
    <xf numFmtId="9" fontId="2" fillId="2" borderId="0" xfId="2" applyNumberFormat="1" applyFont="1" applyFill="1" applyBorder="1"/>
    <xf numFmtId="9" fontId="0" fillId="2" borderId="7" xfId="0" applyNumberFormat="1" applyFill="1" applyBorder="1"/>
    <xf numFmtId="0" fontId="25" fillId="2" borderId="0" xfId="0" applyFont="1" applyFill="1" applyBorder="1"/>
    <xf numFmtId="0" fontId="35" fillId="2" borderId="0" xfId="0" applyFont="1" applyFill="1"/>
    <xf numFmtId="0" fontId="0" fillId="3" borderId="0" xfId="0" applyFont="1" applyFill="1"/>
    <xf numFmtId="0" fontId="25" fillId="2" borderId="6" xfId="0" applyFont="1" applyFill="1" applyBorder="1"/>
    <xf numFmtId="165" fontId="25" fillId="2" borderId="7" xfId="0" applyNumberFormat="1" applyFont="1" applyFill="1" applyBorder="1" applyAlignment="1">
      <alignment horizontal="right"/>
    </xf>
    <xf numFmtId="0" fontId="26" fillId="2" borderId="0" xfId="0" applyFont="1" applyFill="1" applyBorder="1"/>
    <xf numFmtId="164" fontId="25" fillId="2" borderId="0" xfId="0" applyNumberFormat="1" applyFont="1" applyFill="1" applyBorder="1"/>
    <xf numFmtId="165" fontId="25" fillId="2" borderId="0" xfId="0" applyNumberFormat="1" applyFont="1" applyFill="1" applyBorder="1" applyAlignment="1">
      <alignment horizontal="right"/>
    </xf>
    <xf numFmtId="0" fontId="27" fillId="2" borderId="0" xfId="0" applyFont="1" applyFill="1" applyBorder="1"/>
    <xf numFmtId="165" fontId="28" fillId="2" borderId="0" xfId="0" applyNumberFormat="1" applyFont="1" applyFill="1" applyBorder="1"/>
    <xf numFmtId="0" fontId="0" fillId="2" borderId="18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13" fillId="3" borderId="10" xfId="0" applyFont="1" applyFill="1" applyBorder="1" applyAlignment="1">
      <alignment vertical="top" wrapText="1"/>
    </xf>
    <xf numFmtId="0" fontId="2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 vertical="top"/>
    </xf>
    <xf numFmtId="1" fontId="13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5" fillId="3" borderId="10" xfId="0" applyFont="1" applyFill="1" applyBorder="1"/>
    <xf numFmtId="0" fontId="1" fillId="3" borderId="10" xfId="0" applyFont="1" applyFill="1" applyBorder="1" applyAlignment="1">
      <alignment wrapText="1"/>
    </xf>
    <xf numFmtId="0" fontId="0" fillId="3" borderId="10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0" fontId="26" fillId="2" borderId="23" xfId="0" applyFont="1" applyFill="1" applyBorder="1" applyAlignment="1">
      <alignment horizontal="right" vertical="center"/>
    </xf>
    <xf numFmtId="0" fontId="0" fillId="2" borderId="0" xfId="0" applyFont="1" applyFill="1" applyBorder="1"/>
    <xf numFmtId="0" fontId="1" fillId="3" borderId="10" xfId="0" applyFont="1" applyFill="1" applyBorder="1" applyAlignment="1">
      <alignment horizontal="right"/>
    </xf>
    <xf numFmtId="0" fontId="0" fillId="3" borderId="10" xfId="0" applyFill="1" applyBorder="1"/>
    <xf numFmtId="0" fontId="1" fillId="3" borderId="10" xfId="0" applyFont="1" applyFill="1" applyBorder="1"/>
    <xf numFmtId="0" fontId="0" fillId="3" borderId="6" xfId="0" applyFill="1" applyBorder="1"/>
    <xf numFmtId="1" fontId="1" fillId="3" borderId="11" xfId="0" applyNumberFormat="1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1" fontId="1" fillId="3" borderId="15" xfId="0" applyNumberFormat="1" applyFont="1" applyFill="1" applyBorder="1"/>
    <xf numFmtId="0" fontId="0" fillId="3" borderId="15" xfId="0" applyFill="1" applyBorder="1"/>
    <xf numFmtId="0" fontId="26" fillId="3" borderId="6" xfId="0" applyFont="1" applyFill="1" applyBorder="1"/>
    <xf numFmtId="0" fontId="25" fillId="3" borderId="6" xfId="0" applyFont="1" applyFill="1" applyBorder="1"/>
    <xf numFmtId="0" fontId="1" fillId="3" borderId="6" xfId="1" applyNumberFormat="1" applyFont="1" applyFill="1" applyBorder="1"/>
    <xf numFmtId="1" fontId="0" fillId="2" borderId="7" xfId="0" applyNumberFormat="1" applyFill="1" applyBorder="1"/>
    <xf numFmtId="1" fontId="0" fillId="2" borderId="0" xfId="0" applyNumberFormat="1" applyFill="1" applyBorder="1"/>
    <xf numFmtId="1" fontId="0" fillId="2" borderId="3" xfId="0" applyNumberFormat="1" applyFill="1" applyBorder="1"/>
    <xf numFmtId="0" fontId="37" fillId="2" borderId="0" xfId="0" applyFont="1" applyFill="1"/>
    <xf numFmtId="0" fontId="38" fillId="2" borderId="0" xfId="0" applyFont="1" applyFill="1"/>
    <xf numFmtId="2" fontId="0" fillId="2" borderId="10" xfId="0" applyNumberFormat="1" applyFill="1" applyBorder="1"/>
    <xf numFmtId="165" fontId="0" fillId="2" borderId="10" xfId="0" applyNumberFormat="1" applyFill="1" applyBorder="1"/>
    <xf numFmtId="1" fontId="0" fillId="2" borderId="10" xfId="0" applyNumberFormat="1" applyFill="1" applyBorder="1"/>
    <xf numFmtId="2" fontId="0" fillId="2" borderId="10" xfId="0" applyNumberFormat="1" applyFont="1" applyFill="1" applyBorder="1" applyAlignment="1">
      <alignment horizontal="left"/>
    </xf>
    <xf numFmtId="2" fontId="0" fillId="2" borderId="10" xfId="0" applyNumberFormat="1" applyFill="1" applyBorder="1" applyAlignment="1">
      <alignment horizontal="left"/>
    </xf>
    <xf numFmtId="2" fontId="17" fillId="2" borderId="10" xfId="0" applyNumberFormat="1" applyFont="1" applyFill="1" applyBorder="1"/>
    <xf numFmtId="165" fontId="17" fillId="2" borderId="10" xfId="0" applyNumberFormat="1" applyFont="1" applyFill="1" applyBorder="1"/>
    <xf numFmtId="1" fontId="17" fillId="2" borderId="10" xfId="0" applyNumberFormat="1" applyFont="1" applyFill="1" applyBorder="1"/>
    <xf numFmtId="2" fontId="0" fillId="2" borderId="11" xfId="0" applyNumberFormat="1" applyFill="1" applyBorder="1"/>
    <xf numFmtId="1" fontId="0" fillId="2" borderId="10" xfId="0" applyNumberFormat="1" applyFont="1" applyFill="1" applyBorder="1"/>
    <xf numFmtId="0" fontId="39" fillId="2" borderId="0" xfId="0" applyFont="1" applyFill="1"/>
    <xf numFmtId="0" fontId="28" fillId="2" borderId="0" xfId="0" applyFont="1" applyFill="1"/>
    <xf numFmtId="0" fontId="7" fillId="2" borderId="0" xfId="0" applyFont="1" applyFill="1"/>
    <xf numFmtId="0" fontId="40" fillId="2" borderId="0" xfId="4" applyFont="1" applyFill="1"/>
    <xf numFmtId="0" fontId="34" fillId="2" borderId="0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41" fillId="2" borderId="0" xfId="0" applyFont="1" applyFill="1" applyAlignment="1">
      <alignment horizontal="right" vertical="center"/>
    </xf>
    <xf numFmtId="167" fontId="41" fillId="2" borderId="0" xfId="2" applyNumberFormat="1" applyFont="1" applyFill="1" applyAlignment="1">
      <alignment horizontal="right" vertical="center"/>
    </xf>
    <xf numFmtId="168" fontId="0" fillId="2" borderId="0" xfId="0" applyNumberFormat="1" applyFill="1"/>
    <xf numFmtId="169" fontId="0" fillId="2" borderId="0" xfId="0" applyNumberFormat="1" applyFill="1" applyBorder="1"/>
    <xf numFmtId="169" fontId="0" fillId="2" borderId="3" xfId="0" applyNumberFormat="1" applyFill="1" applyBorder="1"/>
    <xf numFmtId="169" fontId="0" fillId="2" borderId="7" xfId="0" applyNumberFormat="1" applyFill="1" applyBorder="1"/>
    <xf numFmtId="43" fontId="0" fillId="2" borderId="0" xfId="0" applyNumberFormat="1" applyFill="1"/>
    <xf numFmtId="166" fontId="0" fillId="2" borderId="0" xfId="0" applyNumberFormat="1" applyFill="1"/>
    <xf numFmtId="0" fontId="43" fillId="3" borderId="0" xfId="0" applyFont="1" applyFill="1" applyAlignment="1">
      <alignment vertical="top"/>
    </xf>
    <xf numFmtId="0" fontId="44" fillId="3" borderId="0" xfId="0" applyFont="1" applyFill="1" applyAlignment="1">
      <alignment vertical="top"/>
    </xf>
    <xf numFmtId="3" fontId="0" fillId="2" borderId="0" xfId="0" applyNumberFormat="1" applyFill="1" applyBorder="1"/>
    <xf numFmtId="0" fontId="7" fillId="2" borderId="0" xfId="0" applyFont="1" applyFill="1" applyBorder="1"/>
    <xf numFmtId="0" fontId="4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45" fillId="2" borderId="0" xfId="0" applyFont="1" applyFill="1" applyAlignment="1">
      <alignment vertical="top" wrapText="1"/>
    </xf>
    <xf numFmtId="0" fontId="42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" fillId="3" borderId="5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vertical="top" wrapText="1"/>
    </xf>
    <xf numFmtId="0" fontId="36" fillId="2" borderId="0" xfId="0" applyFont="1" applyFill="1" applyAlignment="1">
      <alignment vertical="center"/>
    </xf>
    <xf numFmtId="0" fontId="22" fillId="2" borderId="0" xfId="0" applyFont="1" applyFill="1"/>
    <xf numFmtId="1" fontId="0" fillId="2" borderId="0" xfId="0" applyNumberFormat="1" applyFill="1"/>
    <xf numFmtId="0" fontId="46" fillId="0" borderId="0" xfId="0" applyFont="1"/>
    <xf numFmtId="0" fontId="0" fillId="2" borderId="24" xfId="0" applyFill="1" applyBorder="1"/>
    <xf numFmtId="0" fontId="0" fillId="2" borderId="26" xfId="0" applyFill="1" applyBorder="1"/>
    <xf numFmtId="165" fontId="0" fillId="2" borderId="0" xfId="0" applyNumberFormat="1" applyFill="1" applyBorder="1"/>
    <xf numFmtId="165" fontId="0" fillId="2" borderId="25" xfId="0" applyNumberFormat="1" applyFill="1" applyBorder="1"/>
    <xf numFmtId="165" fontId="0" fillId="2" borderId="7" xfId="0" applyNumberFormat="1" applyFill="1" applyBorder="1"/>
    <xf numFmtId="165" fontId="0" fillId="2" borderId="27" xfId="0" applyNumberFormat="1" applyFill="1" applyBorder="1"/>
    <xf numFmtId="0" fontId="1" fillId="3" borderId="11" xfId="0" applyFont="1" applyFill="1" applyBorder="1"/>
    <xf numFmtId="166" fontId="0" fillId="2" borderId="25" xfId="1" applyNumberFormat="1" applyFont="1" applyFill="1" applyBorder="1"/>
    <xf numFmtId="166" fontId="0" fillId="2" borderId="27" xfId="1" applyNumberFormat="1" applyFont="1" applyFill="1" applyBorder="1"/>
    <xf numFmtId="0" fontId="8" fillId="0" borderId="0" xfId="0" applyFont="1" applyAlignment="1">
      <alignment vertical="top"/>
    </xf>
    <xf numFmtId="9" fontId="0" fillId="0" borderId="0" xfId="2" applyFont="1"/>
    <xf numFmtId="165" fontId="47" fillId="2" borderId="0" xfId="0" applyNumberFormat="1" applyFont="1" applyFill="1"/>
    <xf numFmtId="0" fontId="13" fillId="3" borderId="1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0097A7"/>
      <color rgb="FF0091EA"/>
      <color rgb="FFFF5252"/>
      <color rgb="FF045C65"/>
      <color rgb="FF7030A0"/>
      <color rgb="FFC1ADE5"/>
      <color rgb="FF1DE2CD"/>
      <color rgb="FFFF9393"/>
      <color rgb="FF008B8B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'1C-Vej'!$A$7</c:f>
              <c:strCache>
                <c:ptCount val="1"/>
                <c:pt idx="0">
                  <c:v>Personbiler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'1C-Vej'!$C$7:$AG$7</c:f>
              <c:numCache>
                <c:formatCode>_(* #,##0.00_);_(* \(#,##0.00\);_(* "-"??_);_(@_)</c:formatCode>
                <c:ptCount val="31"/>
                <c:pt idx="0">
                  <c:v>0.96399999999999997</c:v>
                </c:pt>
                <c:pt idx="1">
                  <c:v>0.92800000000000005</c:v>
                </c:pt>
                <c:pt idx="2">
                  <c:v>0.89200000000000002</c:v>
                </c:pt>
                <c:pt idx="3">
                  <c:v>0.85699999999999998</c:v>
                </c:pt>
                <c:pt idx="4">
                  <c:v>0.82299999999999995</c:v>
                </c:pt>
                <c:pt idx="5">
                  <c:v>0.79</c:v>
                </c:pt>
                <c:pt idx="6">
                  <c:v>0.78400000000000003</c:v>
                </c:pt>
                <c:pt idx="7">
                  <c:v>0.77400000000000002</c:v>
                </c:pt>
                <c:pt idx="8">
                  <c:v>0.76300000000000001</c:v>
                </c:pt>
                <c:pt idx="9">
                  <c:v>0.749</c:v>
                </c:pt>
                <c:pt idx="10">
                  <c:v>0.72599999999999998</c:v>
                </c:pt>
                <c:pt idx="11">
                  <c:v>0.70199999999999996</c:v>
                </c:pt>
                <c:pt idx="12">
                  <c:v>0.65900000000000003</c:v>
                </c:pt>
                <c:pt idx="13">
                  <c:v>0.61699999999999999</c:v>
                </c:pt>
                <c:pt idx="14">
                  <c:v>0.54200000000000004</c:v>
                </c:pt>
                <c:pt idx="15">
                  <c:v>0.47799999999999998</c:v>
                </c:pt>
                <c:pt idx="16">
                  <c:v>0.38300000000000001</c:v>
                </c:pt>
                <c:pt idx="17">
                  <c:v>0.314</c:v>
                </c:pt>
                <c:pt idx="18">
                  <c:v>0.23200000000000001</c:v>
                </c:pt>
                <c:pt idx="19">
                  <c:v>0.18</c:v>
                </c:pt>
                <c:pt idx="20">
                  <c:v>0.127</c:v>
                </c:pt>
                <c:pt idx="21">
                  <c:v>9.7000000000000003E-2</c:v>
                </c:pt>
                <c:pt idx="22">
                  <c:v>6.8000000000000005E-2</c:v>
                </c:pt>
                <c:pt idx="23">
                  <c:v>5.1999999999999998E-2</c:v>
                </c:pt>
                <c:pt idx="24">
                  <c:v>3.6999999999999998E-2</c:v>
                </c:pt>
                <c:pt idx="25">
                  <c:v>2.9000000000000001E-2</c:v>
                </c:pt>
                <c:pt idx="26">
                  <c:v>2.1999999999999999E-2</c:v>
                </c:pt>
                <c:pt idx="27">
                  <c:v>1.7999999999999999E-2</c:v>
                </c:pt>
                <c:pt idx="28">
                  <c:v>1.4999999999999999E-2</c:v>
                </c:pt>
                <c:pt idx="29">
                  <c:v>1.2999999999999999E-2</c:v>
                </c:pt>
                <c:pt idx="30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F-45B8-8744-41604CC48B2D}"/>
            </c:ext>
          </c:extLst>
        </c:ser>
        <c:ser>
          <c:idx val="1"/>
          <c:order val="1"/>
          <c:tx>
            <c:strRef>
              <c:f>'1C-Vej'!$A$8</c:f>
              <c:strCache>
                <c:ptCount val="1"/>
                <c:pt idx="0">
                  <c:v>Varebiler</c:v>
                </c:pt>
              </c:strCache>
            </c:strRef>
          </c:tx>
          <c:spPr>
            <a:ln w="28575" cap="rnd">
              <a:solidFill>
                <a:srgbClr val="FF9393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'1C-Vej'!$C$8:$AG$8</c:f>
              <c:numCache>
                <c:formatCode>_(* #,##0.00_);_(* \(#,##0.00\);_(* "-"??_);_(@_)</c:formatCode>
                <c:ptCount val="31"/>
                <c:pt idx="0">
                  <c:v>1.008</c:v>
                </c:pt>
                <c:pt idx="1">
                  <c:v>1.0049999999999999</c:v>
                </c:pt>
                <c:pt idx="2">
                  <c:v>1</c:v>
                </c:pt>
                <c:pt idx="3">
                  <c:v>0.98299999999999998</c:v>
                </c:pt>
                <c:pt idx="4">
                  <c:v>0.95699999999999996</c:v>
                </c:pt>
                <c:pt idx="5">
                  <c:v>0.93500000000000005</c:v>
                </c:pt>
                <c:pt idx="6">
                  <c:v>0.90800000000000003</c:v>
                </c:pt>
                <c:pt idx="7">
                  <c:v>0.879</c:v>
                </c:pt>
                <c:pt idx="8">
                  <c:v>0.83299999999999996</c:v>
                </c:pt>
                <c:pt idx="9">
                  <c:v>0.79500000000000004</c:v>
                </c:pt>
                <c:pt idx="10">
                  <c:v>0.73899999999999999</c:v>
                </c:pt>
                <c:pt idx="11">
                  <c:v>0.68300000000000005</c:v>
                </c:pt>
                <c:pt idx="12">
                  <c:v>0.61799999999999999</c:v>
                </c:pt>
                <c:pt idx="13">
                  <c:v>0.53700000000000003</c:v>
                </c:pt>
                <c:pt idx="14">
                  <c:v>0.47</c:v>
                </c:pt>
                <c:pt idx="15">
                  <c:v>0.38</c:v>
                </c:pt>
                <c:pt idx="16">
                  <c:v>0.32200000000000001</c:v>
                </c:pt>
                <c:pt idx="17">
                  <c:v>0.246</c:v>
                </c:pt>
                <c:pt idx="18">
                  <c:v>0.20499999999999999</c:v>
                </c:pt>
                <c:pt idx="19">
                  <c:v>0.151</c:v>
                </c:pt>
                <c:pt idx="20">
                  <c:v>0.124</c:v>
                </c:pt>
                <c:pt idx="21">
                  <c:v>0.09</c:v>
                </c:pt>
                <c:pt idx="22">
                  <c:v>7.2999999999999995E-2</c:v>
                </c:pt>
                <c:pt idx="23">
                  <c:v>5.2999999999999999E-2</c:v>
                </c:pt>
                <c:pt idx="24">
                  <c:v>4.3999999999999997E-2</c:v>
                </c:pt>
                <c:pt idx="25">
                  <c:v>3.3000000000000002E-2</c:v>
                </c:pt>
                <c:pt idx="26">
                  <c:v>2.9000000000000001E-2</c:v>
                </c:pt>
                <c:pt idx="27">
                  <c:v>2.3E-2</c:v>
                </c:pt>
                <c:pt idx="28">
                  <c:v>2.1000000000000001E-2</c:v>
                </c:pt>
                <c:pt idx="29">
                  <c:v>1.7000000000000001E-2</c:v>
                </c:pt>
                <c:pt idx="30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F-45B8-8744-41604CC48B2D}"/>
            </c:ext>
          </c:extLst>
        </c:ser>
        <c:ser>
          <c:idx val="2"/>
          <c:order val="2"/>
          <c:tx>
            <c:strRef>
              <c:f>'1C-Vej'!$A$9</c:f>
              <c:strCache>
                <c:ptCount val="1"/>
                <c:pt idx="0">
                  <c:v>Lastbiler (&gt; 12 ton)</c:v>
                </c:pt>
              </c:strCache>
            </c:strRef>
          </c:tx>
          <c:spPr>
            <a:ln w="28575" cap="rnd">
              <a:solidFill>
                <a:srgbClr val="1DE2CD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'1C-Vej'!$C$9:$AG$9</c:f>
              <c:numCache>
                <c:formatCode>_(* #,##0.00_);_(* \(#,##0.00\);_(* "-"??_);_(@_)</c:formatCode>
                <c:ptCount val="31"/>
                <c:pt idx="0">
                  <c:v>1.0009999999999999</c:v>
                </c:pt>
                <c:pt idx="1">
                  <c:v>0.98899999999999999</c:v>
                </c:pt>
                <c:pt idx="2">
                  <c:v>0.97099999999999997</c:v>
                </c:pt>
                <c:pt idx="3">
                  <c:v>0.93200000000000005</c:v>
                </c:pt>
                <c:pt idx="4">
                  <c:v>0.878</c:v>
                </c:pt>
                <c:pt idx="5">
                  <c:v>0.80200000000000005</c:v>
                </c:pt>
                <c:pt idx="6">
                  <c:v>0.72599999999999998</c:v>
                </c:pt>
                <c:pt idx="7">
                  <c:v>0.64800000000000002</c:v>
                </c:pt>
                <c:pt idx="8">
                  <c:v>0.56899999999999995</c:v>
                </c:pt>
                <c:pt idx="9">
                  <c:v>0.48899999999999999</c:v>
                </c:pt>
                <c:pt idx="10">
                  <c:v>0.41699999999999998</c:v>
                </c:pt>
                <c:pt idx="11">
                  <c:v>0.34899999999999998</c:v>
                </c:pt>
                <c:pt idx="12">
                  <c:v>0.29099999999999998</c:v>
                </c:pt>
                <c:pt idx="13">
                  <c:v>0.24</c:v>
                </c:pt>
                <c:pt idx="14">
                  <c:v>0.19700000000000001</c:v>
                </c:pt>
                <c:pt idx="15">
                  <c:v>0.159</c:v>
                </c:pt>
                <c:pt idx="16">
                  <c:v>0.129</c:v>
                </c:pt>
                <c:pt idx="17">
                  <c:v>0.104</c:v>
                </c:pt>
                <c:pt idx="18">
                  <c:v>8.5999999999999993E-2</c:v>
                </c:pt>
                <c:pt idx="19">
                  <c:v>6.8000000000000005E-2</c:v>
                </c:pt>
                <c:pt idx="20">
                  <c:v>5.5E-2</c:v>
                </c:pt>
                <c:pt idx="21">
                  <c:v>4.3999999999999997E-2</c:v>
                </c:pt>
                <c:pt idx="22">
                  <c:v>3.5999999999999997E-2</c:v>
                </c:pt>
                <c:pt idx="23">
                  <c:v>2.9000000000000001E-2</c:v>
                </c:pt>
                <c:pt idx="24">
                  <c:v>2.4E-2</c:v>
                </c:pt>
                <c:pt idx="25">
                  <c:v>0.02</c:v>
                </c:pt>
                <c:pt idx="26">
                  <c:v>1.7000000000000001E-2</c:v>
                </c:pt>
                <c:pt idx="27">
                  <c:v>1.4999999999999999E-2</c:v>
                </c:pt>
                <c:pt idx="28">
                  <c:v>1.2999999999999999E-2</c:v>
                </c:pt>
                <c:pt idx="29">
                  <c:v>1.2E-2</c:v>
                </c:pt>
                <c:pt idx="3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F-45B8-8744-41604CC48B2D}"/>
            </c:ext>
          </c:extLst>
        </c:ser>
        <c:ser>
          <c:idx val="3"/>
          <c:order val="3"/>
          <c:tx>
            <c:strRef>
              <c:f>'1C-Vej'!$A$10</c:f>
              <c:strCache>
                <c:ptCount val="1"/>
                <c:pt idx="0">
                  <c:v>Lastbiler (&lt; 12 ton)</c:v>
                </c:pt>
              </c:strCache>
            </c:strRef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'1C-Vej'!$C$10:$AG$10</c:f>
              <c:numCache>
                <c:formatCode>_(* #,##0.00_);_(* \(#,##0.00\);_(* "-"??_);_(@_)</c:formatCode>
                <c:ptCount val="31"/>
                <c:pt idx="0">
                  <c:v>1.0009999999999999</c:v>
                </c:pt>
                <c:pt idx="1">
                  <c:v>0.998</c:v>
                </c:pt>
                <c:pt idx="2">
                  <c:v>0.99399999999999999</c:v>
                </c:pt>
                <c:pt idx="3">
                  <c:v>0.99099999999999999</c:v>
                </c:pt>
                <c:pt idx="4">
                  <c:v>0.98699999999999999</c:v>
                </c:pt>
                <c:pt idx="5">
                  <c:v>0.98399999999999999</c:v>
                </c:pt>
                <c:pt idx="6">
                  <c:v>0.98099999999999998</c:v>
                </c:pt>
                <c:pt idx="7">
                  <c:v>0.97699999999999998</c:v>
                </c:pt>
                <c:pt idx="8">
                  <c:v>0.91100000000000003</c:v>
                </c:pt>
                <c:pt idx="9">
                  <c:v>0.83</c:v>
                </c:pt>
                <c:pt idx="10">
                  <c:v>0.75600000000000001</c:v>
                </c:pt>
                <c:pt idx="11">
                  <c:v>0.67700000000000005</c:v>
                </c:pt>
                <c:pt idx="12">
                  <c:v>0.60099999999999998</c:v>
                </c:pt>
                <c:pt idx="13">
                  <c:v>0.52900000000000003</c:v>
                </c:pt>
                <c:pt idx="14">
                  <c:v>0.46200000000000002</c:v>
                </c:pt>
                <c:pt idx="15">
                  <c:v>0.39700000000000002</c:v>
                </c:pt>
                <c:pt idx="16">
                  <c:v>0.33600000000000002</c:v>
                </c:pt>
                <c:pt idx="17">
                  <c:v>0.28699999999999998</c:v>
                </c:pt>
                <c:pt idx="18">
                  <c:v>0.24399999999999999</c:v>
                </c:pt>
                <c:pt idx="19">
                  <c:v>0.20599999999999999</c:v>
                </c:pt>
                <c:pt idx="20">
                  <c:v>0.17199999999999999</c:v>
                </c:pt>
                <c:pt idx="21">
                  <c:v>0.14099999999999999</c:v>
                </c:pt>
                <c:pt idx="22">
                  <c:v>0.11899999999999999</c:v>
                </c:pt>
                <c:pt idx="23">
                  <c:v>9.9000000000000005E-2</c:v>
                </c:pt>
                <c:pt idx="24">
                  <c:v>8.5000000000000006E-2</c:v>
                </c:pt>
                <c:pt idx="25">
                  <c:v>7.2999999999999995E-2</c:v>
                </c:pt>
                <c:pt idx="26">
                  <c:v>6.4000000000000001E-2</c:v>
                </c:pt>
                <c:pt idx="27">
                  <c:v>5.8000000000000003E-2</c:v>
                </c:pt>
                <c:pt idx="28">
                  <c:v>5.2999999999999999E-2</c:v>
                </c:pt>
                <c:pt idx="29">
                  <c:v>4.8000000000000001E-2</c:v>
                </c:pt>
                <c:pt idx="30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F-45B8-8744-41604CC48B2D}"/>
            </c:ext>
          </c:extLst>
        </c:ser>
        <c:ser>
          <c:idx val="4"/>
          <c:order val="4"/>
          <c:tx>
            <c:strRef>
              <c:f>'1C-Vej'!$A$11</c:f>
              <c:strCache>
                <c:ptCount val="1"/>
                <c:pt idx="0">
                  <c:v>Rutebus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'1C-Vej'!$C$11:$AG$11</c:f>
              <c:numCache>
                <c:formatCode>_(* #,##0.00_);_(* \(#,##0.00\);_(* "-"??_);_(@_)</c:formatCode>
                <c:ptCount val="31"/>
                <c:pt idx="0">
                  <c:v>0.97499999999999998</c:v>
                </c:pt>
                <c:pt idx="1">
                  <c:v>0.94799999999999995</c:v>
                </c:pt>
                <c:pt idx="2">
                  <c:v>0.92300000000000004</c:v>
                </c:pt>
                <c:pt idx="3">
                  <c:v>0.89800000000000002</c:v>
                </c:pt>
                <c:pt idx="4">
                  <c:v>0.86299999999999999</c:v>
                </c:pt>
                <c:pt idx="5">
                  <c:v>0.82699999999999996</c:v>
                </c:pt>
                <c:pt idx="6">
                  <c:v>0.77800000000000002</c:v>
                </c:pt>
                <c:pt idx="7">
                  <c:v>0.71699999999999997</c:v>
                </c:pt>
                <c:pt idx="8">
                  <c:v>0.66900000000000004</c:v>
                </c:pt>
                <c:pt idx="9">
                  <c:v>0.6</c:v>
                </c:pt>
                <c:pt idx="10">
                  <c:v>0.52900000000000003</c:v>
                </c:pt>
                <c:pt idx="11">
                  <c:v>0.44700000000000001</c:v>
                </c:pt>
                <c:pt idx="12">
                  <c:v>0.35699999999999998</c:v>
                </c:pt>
                <c:pt idx="13">
                  <c:v>0.28899999999999998</c:v>
                </c:pt>
                <c:pt idx="14">
                  <c:v>0.22900000000000001</c:v>
                </c:pt>
                <c:pt idx="15">
                  <c:v>0.17899999999999999</c:v>
                </c:pt>
                <c:pt idx="16">
                  <c:v>0.13900000000000001</c:v>
                </c:pt>
                <c:pt idx="17">
                  <c:v>0.107</c:v>
                </c:pt>
                <c:pt idx="18">
                  <c:v>8.2000000000000003E-2</c:v>
                </c:pt>
                <c:pt idx="19">
                  <c:v>6.0999999999999999E-2</c:v>
                </c:pt>
                <c:pt idx="20">
                  <c:v>4.3999999999999997E-2</c:v>
                </c:pt>
                <c:pt idx="21">
                  <c:v>3.2000000000000001E-2</c:v>
                </c:pt>
                <c:pt idx="22">
                  <c:v>1.7999999999999999E-2</c:v>
                </c:pt>
                <c:pt idx="23">
                  <c:v>1.0999999999999999E-2</c:v>
                </c:pt>
                <c:pt idx="24">
                  <c:v>6.0000000000000001E-3</c:v>
                </c:pt>
                <c:pt idx="25">
                  <c:v>4.0000000000000001E-3</c:v>
                </c:pt>
                <c:pt idx="26">
                  <c:v>2E-3</c:v>
                </c:pt>
                <c:pt idx="27">
                  <c:v>1E-3</c:v>
                </c:pt>
                <c:pt idx="28">
                  <c:v>1E-3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F-45B8-8744-41604CC48B2D}"/>
            </c:ext>
          </c:extLst>
        </c:ser>
        <c:ser>
          <c:idx val="5"/>
          <c:order val="5"/>
          <c:tx>
            <c:strRef>
              <c:f>'1C-Vej'!$A$12</c:f>
              <c:strCache>
                <c:ptCount val="1"/>
                <c:pt idx="0">
                  <c:v>Turistbus</c:v>
                </c:pt>
              </c:strCache>
            </c:strRef>
          </c:tx>
          <c:spPr>
            <a:ln w="28575" cap="rnd">
              <a:solidFill>
                <a:srgbClr val="C1ADE5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'1C-Vej'!$C$12:$AG$12</c:f>
              <c:numCache>
                <c:formatCode>_(* #,##0.00_);_(* \(#,##0.00\);_(* "-"??_);_(@_)</c:formatCode>
                <c:ptCount val="31"/>
                <c:pt idx="0">
                  <c:v>0.97499999999999998</c:v>
                </c:pt>
                <c:pt idx="1">
                  <c:v>0.94899999999999995</c:v>
                </c:pt>
                <c:pt idx="2">
                  <c:v>0.92400000000000004</c:v>
                </c:pt>
                <c:pt idx="3">
                  <c:v>0.89900000000000002</c:v>
                </c:pt>
                <c:pt idx="4">
                  <c:v>0.875</c:v>
                </c:pt>
                <c:pt idx="5">
                  <c:v>0.85199999999999998</c:v>
                </c:pt>
                <c:pt idx="6">
                  <c:v>0.82899999999999996</c:v>
                </c:pt>
                <c:pt idx="7">
                  <c:v>0.80700000000000005</c:v>
                </c:pt>
                <c:pt idx="8">
                  <c:v>0.78600000000000003</c:v>
                </c:pt>
                <c:pt idx="9">
                  <c:v>0.76500000000000001</c:v>
                </c:pt>
                <c:pt idx="10">
                  <c:v>0.745</c:v>
                </c:pt>
                <c:pt idx="11">
                  <c:v>0.72499999999999998</c:v>
                </c:pt>
                <c:pt idx="12">
                  <c:v>0.67300000000000004</c:v>
                </c:pt>
                <c:pt idx="13">
                  <c:v>0.61199999999999999</c:v>
                </c:pt>
                <c:pt idx="14">
                  <c:v>0.54800000000000004</c:v>
                </c:pt>
                <c:pt idx="15">
                  <c:v>0.47599999999999998</c:v>
                </c:pt>
                <c:pt idx="16">
                  <c:v>0.41</c:v>
                </c:pt>
                <c:pt idx="17">
                  <c:v>0.33800000000000002</c:v>
                </c:pt>
                <c:pt idx="18">
                  <c:v>0.28299999999999997</c:v>
                </c:pt>
                <c:pt idx="19">
                  <c:v>0.23699999999999999</c:v>
                </c:pt>
                <c:pt idx="20">
                  <c:v>0.188</c:v>
                </c:pt>
                <c:pt idx="21">
                  <c:v>0.154</c:v>
                </c:pt>
                <c:pt idx="22">
                  <c:v>0.125</c:v>
                </c:pt>
                <c:pt idx="23">
                  <c:v>9.8000000000000004E-2</c:v>
                </c:pt>
                <c:pt idx="24">
                  <c:v>7.8E-2</c:v>
                </c:pt>
                <c:pt idx="25">
                  <c:v>6.0999999999999999E-2</c:v>
                </c:pt>
                <c:pt idx="26">
                  <c:v>0.05</c:v>
                </c:pt>
                <c:pt idx="27">
                  <c:v>3.9E-2</c:v>
                </c:pt>
                <c:pt idx="28">
                  <c:v>3.5000000000000003E-2</c:v>
                </c:pt>
                <c:pt idx="29">
                  <c:v>0.03</c:v>
                </c:pt>
                <c:pt idx="30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1F-45B8-8744-41604CC4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156024"/>
        <c:axId val="448150448"/>
      </c:lineChart>
      <c:catAx>
        <c:axId val="448156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Alder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48150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4815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Andel</a:t>
                </a:r>
                <a:r>
                  <a:rPr lang="da-DK" baseline="0"/>
                  <a:t> tilbageværende</a:t>
                </a:r>
                <a:endParaRPr lang="da-D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4815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100"/>
              <a:t>Fossile brændselspriser</a:t>
            </a:r>
          </a:p>
        </c:rich>
      </c:tx>
      <c:layout>
        <c:manualLayout>
          <c:xMode val="edge"/>
          <c:yMode val="edge"/>
          <c:x val="0.2554461259695916"/>
          <c:y val="3.75079233642244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1178406373969837"/>
          <c:y val="0.15514214801527343"/>
          <c:w val="0.60761659748342756"/>
          <c:h val="0.66712419441951509"/>
        </c:manualLayout>
      </c:layout>
      <c:lineChart>
        <c:grouping val="standard"/>
        <c:varyColors val="0"/>
        <c:ser>
          <c:idx val="1"/>
          <c:order val="0"/>
          <c:tx>
            <c:strRef>
              <c:f>'3A'!$B$112</c:f>
              <c:strCache>
                <c:ptCount val="1"/>
                <c:pt idx="0">
                  <c:v>Kul (forward)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'3A'!$A$113:$A$123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'3A'!$B$113:$B$123</c:f>
              <c:numCache>
                <c:formatCode>0.0</c:formatCode>
                <c:ptCount val="11"/>
                <c:pt idx="0">
                  <c:v>13.656817545714281</c:v>
                </c:pt>
                <c:pt idx="1">
                  <c:v>15.865999923369763</c:v>
                </c:pt>
                <c:pt idx="2">
                  <c:v>16.035708362557628</c:v>
                </c:pt>
                <c:pt idx="3">
                  <c:v>16.149898411831508</c:v>
                </c:pt>
                <c:pt idx="4">
                  <c:v>16.434606521683882</c:v>
                </c:pt>
                <c:pt idx="5">
                  <c:v>16.434606521683882</c:v>
                </c:pt>
                <c:pt idx="6">
                  <c:v>16.434606521683882</c:v>
                </c:pt>
                <c:pt idx="7">
                  <c:v>16.434606521683886</c:v>
                </c:pt>
                <c:pt idx="8">
                  <c:v>16.434606521683886</c:v>
                </c:pt>
                <c:pt idx="9">
                  <c:v>16.434606521683882</c:v>
                </c:pt>
                <c:pt idx="10">
                  <c:v>16.434606521683882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A-484E-8FA1-2C611D16C58B}"/>
            </c:ext>
          </c:extLst>
        </c:ser>
        <c:ser>
          <c:idx val="2"/>
          <c:order val="1"/>
          <c:tx>
            <c:strRef>
              <c:f>'3A'!$D$112</c:f>
              <c:strCache>
                <c:ptCount val="1"/>
                <c:pt idx="0">
                  <c:v>Kul (IEA)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'3A'!$A$113:$A$123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'3A'!$D$113:$D$123</c:f>
              <c:numCache>
                <c:formatCode>0.0</c:formatCode>
                <c:ptCount val="11"/>
                <c:pt idx="0">
                  <c:v>17.868286467556352</c:v>
                </c:pt>
                <c:pt idx="1">
                  <c:v>18.095249178415038</c:v>
                </c:pt>
                <c:pt idx="2">
                  <c:v>18.283706093789917</c:v>
                </c:pt>
                <c:pt idx="3">
                  <c:v>18.456532823689354</c:v>
                </c:pt>
                <c:pt idx="4">
                  <c:v>18.626569649509602</c:v>
                </c:pt>
                <c:pt idx="5">
                  <c:v>18.710090091497094</c:v>
                </c:pt>
                <c:pt idx="6">
                  <c:v>19.09133049235194</c:v>
                </c:pt>
                <c:pt idx="7">
                  <c:v>19.428559188346568</c:v>
                </c:pt>
                <c:pt idx="8">
                  <c:v>19.753467025920205</c:v>
                </c:pt>
                <c:pt idx="9">
                  <c:v>20.060510028190322</c:v>
                </c:pt>
                <c:pt idx="10">
                  <c:v>20.381355142783665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A-484E-8FA1-2C611D16C58B}"/>
            </c:ext>
          </c:extLst>
        </c:ser>
        <c:ser>
          <c:idx val="4"/>
          <c:order val="2"/>
          <c:tx>
            <c:strRef>
              <c:f>'3A'!$F$112</c:f>
              <c:strCache>
                <c:ptCount val="1"/>
                <c:pt idx="0">
                  <c:v>Kul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'3A'!$A$113:$A$123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'3A'!$F$113:$F$123</c:f>
              <c:numCache>
                <c:formatCode>0.0</c:formatCode>
                <c:ptCount val="11"/>
                <c:pt idx="0">
                  <c:v>13.656817545714281</c:v>
                </c:pt>
                <c:pt idx="1">
                  <c:v>15.865999923369763</c:v>
                </c:pt>
                <c:pt idx="2">
                  <c:v>16.035708362557628</c:v>
                </c:pt>
                <c:pt idx="3">
                  <c:v>17.303215617760429</c:v>
                </c:pt>
                <c:pt idx="4">
                  <c:v>17.53058808559674</c:v>
                </c:pt>
                <c:pt idx="5">
                  <c:v>17.572348306590488</c:v>
                </c:pt>
                <c:pt idx="6">
                  <c:v>17.930405861610495</c:v>
                </c:pt>
                <c:pt idx="7">
                  <c:v>18.247128019334792</c:v>
                </c:pt>
                <c:pt idx="8">
                  <c:v>18.552278537662854</c:v>
                </c:pt>
                <c:pt idx="9">
                  <c:v>18.840650563377672</c:v>
                </c:pt>
                <c:pt idx="10">
                  <c:v>19.141985408829026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A-484E-8FA1-2C611D16C58B}"/>
            </c:ext>
          </c:extLst>
        </c:ser>
        <c:ser>
          <c:idx val="0"/>
          <c:order val="3"/>
          <c:tx>
            <c:strRef>
              <c:f>'3A'!$C$112</c:f>
              <c:strCache>
                <c:ptCount val="1"/>
                <c:pt idx="0">
                  <c:v>Naturgas (forward)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'3A'!$A$113:$A$123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'3A'!$C$113:$C$123</c:f>
              <c:numCache>
                <c:formatCode>0.0</c:formatCode>
                <c:ptCount val="11"/>
                <c:pt idx="0">
                  <c:v>22.505530388673566</c:v>
                </c:pt>
                <c:pt idx="1">
                  <c:v>31.37960178305979</c:v>
                </c:pt>
                <c:pt idx="2">
                  <c:v>32.513116167718607</c:v>
                </c:pt>
                <c:pt idx="3">
                  <c:v>32.343095370622422</c:v>
                </c:pt>
                <c:pt idx="4">
                  <c:v>31.875486250718716</c:v>
                </c:pt>
                <c:pt idx="5">
                  <c:v>31.875486250718712</c:v>
                </c:pt>
                <c:pt idx="6">
                  <c:v>31.875486250718716</c:v>
                </c:pt>
                <c:pt idx="7">
                  <c:v>31.875486250718716</c:v>
                </c:pt>
                <c:pt idx="8">
                  <c:v>31.875486250718719</c:v>
                </c:pt>
                <c:pt idx="9">
                  <c:v>31.875486250718712</c:v>
                </c:pt>
                <c:pt idx="10">
                  <c:v>31.875486250718716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0A-484E-8FA1-2C611D16C58B}"/>
            </c:ext>
          </c:extLst>
        </c:ser>
        <c:ser>
          <c:idx val="3"/>
          <c:order val="4"/>
          <c:tx>
            <c:strRef>
              <c:f>'3A'!$E$112</c:f>
              <c:strCache>
                <c:ptCount val="1"/>
                <c:pt idx="0">
                  <c:v>Naturgas  (IEA)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'3A'!$A$113:$A$123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'3A'!$E$113:$E$123</c:f>
              <c:numCache>
                <c:formatCode>0.0</c:formatCode>
                <c:ptCount val="11"/>
                <c:pt idx="0">
                  <c:v>34.788689910346825</c:v>
                </c:pt>
                <c:pt idx="1">
                  <c:v>35.262045685477773</c:v>
                </c:pt>
                <c:pt idx="2">
                  <c:v>35.647160868393357</c:v>
                </c:pt>
                <c:pt idx="3">
                  <c:v>36.007444834918715</c:v>
                </c:pt>
                <c:pt idx="4">
                  <c:v>36.37684720397651</c:v>
                </c:pt>
                <c:pt idx="5">
                  <c:v>36.538559668505307</c:v>
                </c:pt>
                <c:pt idx="6">
                  <c:v>38.493694886590859</c:v>
                </c:pt>
                <c:pt idx="7">
                  <c:v>40.319387190203756</c:v>
                </c:pt>
                <c:pt idx="8">
                  <c:v>42.098173855342004</c:v>
                </c:pt>
                <c:pt idx="9">
                  <c:v>43.815955522515701</c:v>
                </c:pt>
                <c:pt idx="10">
                  <c:v>45.558030883260017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0A-484E-8FA1-2C611D16C58B}"/>
            </c:ext>
          </c:extLst>
        </c:ser>
        <c:ser>
          <c:idx val="5"/>
          <c:order val="5"/>
          <c:tx>
            <c:strRef>
              <c:f>'3A'!$G$112</c:f>
              <c:strCache>
                <c:ptCount val="1"/>
                <c:pt idx="0">
                  <c:v>Naturgas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'3A'!$A$113:$A$123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'3A'!$G$113:$G$123</c:f>
              <c:numCache>
                <c:formatCode>0.0</c:formatCode>
                <c:ptCount val="11"/>
                <c:pt idx="0">
                  <c:v>22.505530388673566</c:v>
                </c:pt>
                <c:pt idx="1">
                  <c:v>31.37960178305979</c:v>
                </c:pt>
                <c:pt idx="2">
                  <c:v>32.513116167718607</c:v>
                </c:pt>
                <c:pt idx="3">
                  <c:v>34.175270102770568</c:v>
                </c:pt>
                <c:pt idx="4">
                  <c:v>34.126166727347609</c:v>
                </c:pt>
                <c:pt idx="5">
                  <c:v>34.207022959612011</c:v>
                </c:pt>
                <c:pt idx="6">
                  <c:v>36.037400399252739</c:v>
                </c:pt>
                <c:pt idx="7">
                  <c:v>37.746594716529124</c:v>
                </c:pt>
                <c:pt idx="8">
                  <c:v>39.411876458520808</c:v>
                </c:pt>
                <c:pt idx="9">
                  <c:v>41.020045950195112</c:v>
                </c:pt>
                <c:pt idx="10">
                  <c:v>42.650958947395715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0A-484E-8FA1-2C611D16C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5864"/>
        <c:axId val="538989800"/>
      </c:lineChart>
      <c:catAx>
        <c:axId val="53898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9800"/>
        <c:crosses val="autoZero"/>
        <c:auto val="1"/>
        <c:lblAlgn val="ctr"/>
        <c:lblOffset val="100"/>
        <c:noMultiLvlLbl val="0"/>
      </c:catAx>
      <c:valAx>
        <c:axId val="5389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900"/>
                  <a:t>kr./GJ</a:t>
                </a:r>
              </a:p>
            </c:rich>
          </c:tx>
          <c:layout>
            <c:manualLayout>
              <c:xMode val="edge"/>
              <c:yMode val="edge"/>
              <c:x val="1.3252652332147655E-2"/>
              <c:y val="0.367002847427292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5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661081332726"/>
          <c:y val="0.25855803982420356"/>
          <c:w val="0.25976679513379758"/>
          <c:h val="0.54639560559515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000"/>
              <a:t>CO</a:t>
            </a:r>
            <a:r>
              <a:rPr lang="da-DK" sz="1000" baseline="-25000"/>
              <a:t>2</a:t>
            </a:r>
            <a:r>
              <a:rPr lang="da-DK" sz="1000"/>
              <a:t>-kvotepris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2029722625693291"/>
          <c:y val="0.16281218552051857"/>
          <c:w val="0.85076884107483453"/>
          <c:h val="0.69174467387396599"/>
        </c:manualLayout>
      </c:layout>
      <c:lineChart>
        <c:grouping val="standard"/>
        <c:varyColors val="0"/>
        <c:ser>
          <c:idx val="0"/>
          <c:order val="0"/>
          <c:tx>
            <c:strRef>
              <c:f>'3B'!$B$4</c:f>
              <c:strCache>
                <c:ptCount val="1"/>
                <c:pt idx="0">
                  <c:v>KF21</c:v>
                </c:pt>
              </c:strCache>
            </c:strRef>
          </c:tx>
          <c:spPr>
            <a:ln w="22225" cap="rnd">
              <a:solidFill>
                <a:srgbClr val="008080"/>
              </a:solidFill>
              <a:round/>
            </a:ln>
            <a:effectLst/>
          </c:spPr>
          <c:marker>
            <c:symbol val="none"/>
          </c:marker>
          <c:cat>
            <c:numRef>
              <c:f>'3B'!$A$15:$A$25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'3B'!$B$15:$B$25</c:f>
              <c:numCache>
                <c:formatCode>0</c:formatCode>
                <c:ptCount val="11"/>
                <c:pt idx="0">
                  <c:v>184.07655935</c:v>
                </c:pt>
                <c:pt idx="1">
                  <c:v>253.35268764166668</c:v>
                </c:pt>
                <c:pt idx="2">
                  <c:v>261.045616</c:v>
                </c:pt>
                <c:pt idx="3">
                  <c:v>268.97219250000001</c:v>
                </c:pt>
                <c:pt idx="4">
                  <c:v>277.13940400000001</c:v>
                </c:pt>
                <c:pt idx="5">
                  <c:v>285.55462599999998</c:v>
                </c:pt>
                <c:pt idx="6">
                  <c:v>294.22538300000002</c:v>
                </c:pt>
                <c:pt idx="7">
                  <c:v>303.15934849999996</c:v>
                </c:pt>
                <c:pt idx="8">
                  <c:v>312.36471750000004</c:v>
                </c:pt>
                <c:pt idx="9">
                  <c:v>321.849536</c:v>
                </c:pt>
                <c:pt idx="10">
                  <c:v>331.622297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A-436E-88C1-81EAE4152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859040"/>
        <c:axId val="453859368"/>
      </c:lineChart>
      <c:catAx>
        <c:axId val="4538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859368"/>
        <c:crosses val="autoZero"/>
        <c:auto val="1"/>
        <c:lblAlgn val="ctr"/>
        <c:lblOffset val="100"/>
        <c:noMultiLvlLbl val="0"/>
      </c:catAx>
      <c:valAx>
        <c:axId val="45385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700"/>
                  <a:t>kr./ton</a:t>
                </a:r>
              </a:p>
            </c:rich>
          </c:tx>
          <c:layout>
            <c:manualLayout>
              <c:xMode val="edge"/>
              <c:yMode val="edge"/>
              <c:x val="7.8910725458816167E-3"/>
              <c:y val="0.359435851074551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85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000"/>
              <a:t>CO</a:t>
            </a:r>
            <a:r>
              <a:rPr lang="da-DK" sz="1000" baseline="-25000"/>
              <a:t>2</a:t>
            </a:r>
            <a:r>
              <a:rPr lang="da-DK" sz="1000"/>
              <a:t>-kvotepris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1787660929735562"/>
          <c:y val="0.14848433111859555"/>
          <c:w val="0.85313788345626762"/>
          <c:h val="0.59682207437247004"/>
        </c:manualLayout>
      </c:layout>
      <c:lineChart>
        <c:grouping val="standard"/>
        <c:varyColors val="0"/>
        <c:ser>
          <c:idx val="0"/>
          <c:order val="0"/>
          <c:tx>
            <c:strRef>
              <c:f>'3B'!$B$4</c:f>
              <c:strCache>
                <c:ptCount val="1"/>
                <c:pt idx="0">
                  <c:v>KF21</c:v>
                </c:pt>
              </c:strCache>
            </c:strRef>
          </c:tx>
          <c:spPr>
            <a:ln w="22225" cap="rnd">
              <a:solidFill>
                <a:srgbClr val="008080"/>
              </a:solidFill>
              <a:round/>
            </a:ln>
            <a:effectLst/>
          </c:spPr>
          <c:marker>
            <c:symbol val="none"/>
          </c:marker>
          <c:cat>
            <c:numRef>
              <c:f>'3B'!$A$5:$A$25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'3B'!$B$5:$B$25</c:f>
              <c:numCache>
                <c:formatCode>General</c:formatCode>
                <c:ptCount val="21"/>
                <c:pt idx="9" formatCode="0">
                  <c:v>185.8068442</c:v>
                </c:pt>
                <c:pt idx="10" formatCode="0">
                  <c:v>184.07655935</c:v>
                </c:pt>
                <c:pt idx="11" formatCode="0">
                  <c:v>253.35268764166668</c:v>
                </c:pt>
                <c:pt idx="12" formatCode="0">
                  <c:v>261.045616</c:v>
                </c:pt>
                <c:pt idx="13" formatCode="0">
                  <c:v>268.97219250000001</c:v>
                </c:pt>
                <c:pt idx="14" formatCode="0">
                  <c:v>277.13940400000001</c:v>
                </c:pt>
                <c:pt idx="15" formatCode="0">
                  <c:v>285.55462599999998</c:v>
                </c:pt>
                <c:pt idx="16" formatCode="0">
                  <c:v>294.22538300000002</c:v>
                </c:pt>
                <c:pt idx="17" formatCode="0">
                  <c:v>303.15934849999996</c:v>
                </c:pt>
                <c:pt idx="18" formatCode="0">
                  <c:v>312.36471750000004</c:v>
                </c:pt>
                <c:pt idx="19" formatCode="0">
                  <c:v>321.849536</c:v>
                </c:pt>
                <c:pt idx="20" formatCode="0">
                  <c:v>331.622297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E-450D-B8AD-81DF76ACCD93}"/>
            </c:ext>
          </c:extLst>
        </c:ser>
        <c:ser>
          <c:idx val="1"/>
          <c:order val="1"/>
          <c:tx>
            <c:strRef>
              <c:f>'3B'!$C$4</c:f>
              <c:strCache>
                <c:ptCount val="1"/>
                <c:pt idx="0">
                  <c:v>BF20</c:v>
                </c:pt>
              </c:strCache>
            </c:strRef>
          </c:tx>
          <c:spPr>
            <a:ln w="22225" cap="rnd">
              <a:solidFill>
                <a:srgbClr val="00808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'3B'!$A$5:$A$25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'3B'!$C$5:$C$25</c:f>
              <c:numCache>
                <c:formatCode>General</c:formatCode>
                <c:ptCount val="21"/>
                <c:pt idx="9" formatCode="0">
                  <c:v>185.8068442</c:v>
                </c:pt>
                <c:pt idx="10" formatCode="0">
                  <c:v>218.37876003443415</c:v>
                </c:pt>
                <c:pt idx="11" formatCode="0">
                  <c:v>224.87056674380793</c:v>
                </c:pt>
                <c:pt idx="12" formatCode="0">
                  <c:v>231.55547133744392</c:v>
                </c:pt>
                <c:pt idx="13" formatCode="0">
                  <c:v>238.43901257587294</c:v>
                </c:pt>
                <c:pt idx="14" formatCode="0">
                  <c:v>245.52718446021757</c:v>
                </c:pt>
                <c:pt idx="15" formatCode="0">
                  <c:v>252.82613273846408</c:v>
                </c:pt>
                <c:pt idx="16" formatCode="0">
                  <c:v>260.3420031585988</c:v>
                </c:pt>
                <c:pt idx="17" formatCode="0">
                  <c:v>268.08132083576783</c:v>
                </c:pt>
                <c:pt idx="18" formatCode="0">
                  <c:v>276.05068675854886</c:v>
                </c:pt>
                <c:pt idx="19" formatCode="0">
                  <c:v>284.25700540924782</c:v>
                </c:pt>
                <c:pt idx="20" formatCode="0">
                  <c:v>292.70725714360213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E-450D-B8AD-81DF76ACCD93}"/>
            </c:ext>
          </c:extLst>
        </c:ser>
        <c:ser>
          <c:idx val="2"/>
          <c:order val="2"/>
          <c:tx>
            <c:strRef>
              <c:f>'3B'!$D$4</c:f>
              <c:strCache>
                <c:ptCount val="1"/>
                <c:pt idx="0">
                  <c:v>Historisk</c:v>
                </c:pt>
              </c:strCache>
            </c:strRef>
          </c:tx>
          <c:spPr>
            <a:ln w="22225" cap="rnd">
              <a:solidFill>
                <a:srgbClr val="79DFDD"/>
              </a:solidFill>
              <a:round/>
            </a:ln>
            <a:effectLst/>
          </c:spPr>
          <c:marker>
            <c:symbol val="none"/>
          </c:marker>
          <c:cat>
            <c:numRef>
              <c:f>'3B'!$A$5:$A$25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'3B'!$D$5:$D$25</c:f>
              <c:numCache>
                <c:formatCode>0</c:formatCode>
                <c:ptCount val="21"/>
                <c:pt idx="0">
                  <c:v>121.88031054345412</c:v>
                </c:pt>
                <c:pt idx="1">
                  <c:v>111.24725539371799</c:v>
                </c:pt>
                <c:pt idx="2">
                  <c:v>61.155678910855464</c:v>
                </c:pt>
                <c:pt idx="3">
                  <c:v>35.001902899999997</c:v>
                </c:pt>
                <c:pt idx="4">
                  <c:v>46.969232750000003</c:v>
                </c:pt>
                <c:pt idx="5">
                  <c:v>60.492733500000007</c:v>
                </c:pt>
                <c:pt idx="6">
                  <c:v>41.585929800000002</c:v>
                </c:pt>
                <c:pt idx="7">
                  <c:v>44.920616850000002</c:v>
                </c:pt>
                <c:pt idx="8">
                  <c:v>119.47093414999999</c:v>
                </c:pt>
                <c:pt idx="9">
                  <c:v>185.8068442</c:v>
                </c:pt>
                <c:pt idx="10">
                  <c:v>184.07655935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E-450D-B8AD-81DF76AC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859040"/>
        <c:axId val="453859368"/>
      </c:lineChart>
      <c:catAx>
        <c:axId val="4538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859368"/>
        <c:crosses val="autoZero"/>
        <c:auto val="1"/>
        <c:lblAlgn val="ctr"/>
        <c:lblOffset val="100"/>
        <c:noMultiLvlLbl val="0"/>
      </c:catAx>
      <c:valAx>
        <c:axId val="45385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700"/>
                  <a:t>kr./ton</a:t>
                </a:r>
              </a:p>
            </c:rich>
          </c:tx>
          <c:layout>
            <c:manualLayout>
              <c:xMode val="edge"/>
              <c:yMode val="edge"/>
              <c:x val="7.9051383399209481E-3"/>
              <c:y val="0.35544774356976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85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32742004087435"/>
          <c:y val="0.89801479269141171"/>
          <c:w val="0.51334495243430545"/>
          <c:h val="8.6591305233199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'3D'!$A$5</c:f>
              <c:strCache>
                <c:ptCount val="1"/>
                <c:pt idx="0">
                  <c:v>BF20 (realvækst i pct.)</c:v>
                </c:pt>
              </c:strCache>
            </c:strRef>
          </c:tx>
          <c:spPr>
            <a:ln w="19050" cap="rnd">
              <a:solidFill>
                <a:srgbClr val="0097A7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'3D'!$B$4:$M$4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'3D'!$B$5:$M$5</c:f>
              <c:numCache>
                <c:formatCode>0.0%</c:formatCode>
                <c:ptCount val="12"/>
                <c:pt idx="0">
                  <c:v>1.7000000000000001E-2</c:v>
                </c:pt>
                <c:pt idx="1">
                  <c:v>1.6E-2</c:v>
                </c:pt>
                <c:pt idx="2">
                  <c:v>1.4999999999999999E-2</c:v>
                </c:pt>
                <c:pt idx="3">
                  <c:v>1.3000000000000001E-2</c:v>
                </c:pt>
                <c:pt idx="4">
                  <c:v>1.1000000000000001E-2</c:v>
                </c:pt>
                <c:pt idx="5">
                  <c:v>1.3000000000000001E-2</c:v>
                </c:pt>
                <c:pt idx="6">
                  <c:v>1.3000000000000001E-2</c:v>
                </c:pt>
                <c:pt idx="7">
                  <c:v>1.3000000000000001E-2</c:v>
                </c:pt>
                <c:pt idx="8">
                  <c:v>1.3000000000000001E-2</c:v>
                </c:pt>
                <c:pt idx="9">
                  <c:v>1.3000000000000001E-2</c:v>
                </c:pt>
                <c:pt idx="10">
                  <c:v>1.3000000000000001E-2</c:v>
                </c:pt>
                <c:pt idx="11">
                  <c:v>1.3000000000000001E-2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0-4BE1-A08C-76CBFA00FE24}"/>
            </c:ext>
          </c:extLst>
        </c:ser>
        <c:ser>
          <c:idx val="3"/>
          <c:order val="1"/>
          <c:tx>
            <c:strRef>
              <c:f>'3D'!$A$6</c:f>
              <c:strCache>
                <c:ptCount val="1"/>
                <c:pt idx="0">
                  <c:v>KF21 (realvækst i pct.)</c:v>
                </c:pt>
              </c:strCache>
            </c:strRef>
          </c:tx>
          <c:spPr>
            <a:ln w="19050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'3D'!$B$4:$M$4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'3D'!$B$6:$M$6</c:f>
              <c:numCache>
                <c:formatCode>0.0%</c:formatCode>
                <c:ptCount val="12"/>
                <c:pt idx="0">
                  <c:v>2.3E-2</c:v>
                </c:pt>
                <c:pt idx="1">
                  <c:v>-4.4999999999999998E-2</c:v>
                </c:pt>
                <c:pt idx="2">
                  <c:v>4.2000000000000003E-2</c:v>
                </c:pt>
                <c:pt idx="3">
                  <c:v>2.8999999999999998E-2</c:v>
                </c:pt>
                <c:pt idx="4">
                  <c:v>2.3E-2</c:v>
                </c:pt>
                <c:pt idx="5">
                  <c:v>2.1000000000000001E-2</c:v>
                </c:pt>
                <c:pt idx="6">
                  <c:v>1.3000000000000001E-2</c:v>
                </c:pt>
                <c:pt idx="7">
                  <c:v>1.3999999999999999E-2</c:v>
                </c:pt>
                <c:pt idx="8">
                  <c:v>1.6E-2</c:v>
                </c:pt>
                <c:pt idx="9">
                  <c:v>1.2E-2</c:v>
                </c:pt>
                <c:pt idx="10">
                  <c:v>1.1000000000000001E-2</c:v>
                </c:pt>
                <c:pt idx="11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0-4BE1-A08C-76CBFA00F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49288"/>
        <c:axId val="615149616"/>
      </c:lineChart>
      <c:catAx>
        <c:axId val="615149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15149616"/>
        <c:crosses val="autoZero"/>
        <c:auto val="1"/>
        <c:lblAlgn val="ctr"/>
        <c:lblOffset val="100"/>
        <c:noMultiLvlLbl val="0"/>
      </c:catAx>
      <c:valAx>
        <c:axId val="615149616"/>
        <c:scaling>
          <c:orientation val="minMax"/>
          <c:max val="5.000000000000001E-2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1514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'4A'!$B$21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1DE2C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'4A'!$A$22:$A$26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'4A'!$B$22:$B$26</c:f>
              <c:numCache>
                <c:formatCode>0</c:formatCode>
                <c:ptCount val="5"/>
                <c:pt idx="0">
                  <c:v>677.81</c:v>
                </c:pt>
                <c:pt idx="1">
                  <c:v>755.81</c:v>
                </c:pt>
                <c:pt idx="2">
                  <c:v>924.31</c:v>
                </c:pt>
                <c:pt idx="3">
                  <c:v>924.31</c:v>
                </c:pt>
                <c:pt idx="4">
                  <c:v>924.31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2-4DC1-A135-5C04A7A995E5}"/>
            </c:ext>
          </c:extLst>
        </c:ser>
        <c:ser>
          <c:idx val="2"/>
          <c:order val="1"/>
          <c:tx>
            <c:strRef>
              <c:f>'4A'!$C$21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'4A'!$A$22:$A$26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'4A'!$C$22:$C$26</c:f>
              <c:numCache>
                <c:formatCode>0</c:formatCode>
                <c:ptCount val="5"/>
                <c:pt idx="1">
                  <c:v>763.31</c:v>
                </c:pt>
                <c:pt idx="2">
                  <c:v>924.31</c:v>
                </c:pt>
                <c:pt idx="3">
                  <c:v>942.31</c:v>
                </c:pt>
                <c:pt idx="4">
                  <c:v>948.31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2-4DC1-A135-5C04A7A99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57104"/>
        <c:axId val="483857760"/>
      </c:lineChart>
      <c:catAx>
        <c:axId val="48385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F0F0F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3857760"/>
        <c:crosses val="autoZero"/>
        <c:auto val="1"/>
        <c:lblAlgn val="ctr"/>
        <c:lblOffset val="100"/>
        <c:noMultiLvlLbl val="0"/>
      </c:catAx>
      <c:valAx>
        <c:axId val="483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0F0F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Varmekapacitet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38571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rgbClr val="0097A7"/>
      </a:solidFill>
      <a:round/>
    </a:ln>
    <a:effectLst/>
    <a:extLst/>
  </c:spPr>
  <c:txPr>
    <a:bodyPr/>
    <a:lstStyle/>
    <a:p>
      <a:pPr>
        <a:defRPr>
          <a:solidFill>
            <a:sysClr val="windowText" lastClr="000000"/>
          </a:solidFill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'4A'!$B$57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1DE2C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'4A'!$A$58:$A$62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'4A'!$B$58:$B$62</c:f>
              <c:numCache>
                <c:formatCode>0</c:formatCode>
                <c:ptCount val="5"/>
                <c:pt idx="0">
                  <c:v>1900.7639999999999</c:v>
                </c:pt>
                <c:pt idx="1">
                  <c:v>1933.8639999999998</c:v>
                </c:pt>
                <c:pt idx="2">
                  <c:v>1958.7139999999999</c:v>
                </c:pt>
                <c:pt idx="3">
                  <c:v>1974.7139999999999</c:v>
                </c:pt>
                <c:pt idx="4">
                  <c:v>1974.7139999999999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A9D-B411-7E07830566F2}"/>
            </c:ext>
          </c:extLst>
        </c:ser>
        <c:ser>
          <c:idx val="2"/>
          <c:order val="1"/>
          <c:tx>
            <c:strRef>
              <c:f>'4A'!$C$57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'4A'!$A$58:$A$62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'4A'!$C$58:$C$62</c:f>
              <c:numCache>
                <c:formatCode>0</c:formatCode>
                <c:ptCount val="5"/>
                <c:pt idx="1">
                  <c:v>1957.94</c:v>
                </c:pt>
                <c:pt idx="2">
                  <c:v>1978.29</c:v>
                </c:pt>
                <c:pt idx="3">
                  <c:v>1994.29</c:v>
                </c:pt>
                <c:pt idx="4">
                  <c:v>1994.29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A9D-B411-7E078305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57104"/>
        <c:axId val="483857760"/>
      </c:lineChart>
      <c:catAx>
        <c:axId val="48385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F0F0F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3857760"/>
        <c:crosses val="autoZero"/>
        <c:auto val="1"/>
        <c:lblAlgn val="ctr"/>
        <c:lblOffset val="100"/>
        <c:noMultiLvlLbl val="0"/>
      </c:catAx>
      <c:valAx>
        <c:axId val="4838577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F0F0F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Varmekapacitet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38571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rgbClr val="0097A7"/>
      </a:solidFill>
      <a:round/>
    </a:ln>
    <a:effectLst/>
    <a:extLst/>
  </c:spPr>
  <c:txPr>
    <a:bodyPr/>
    <a:lstStyle/>
    <a:p>
      <a:pPr>
        <a:defRPr>
          <a:solidFill>
            <a:sysClr val="windowText" lastClr="000000"/>
          </a:solidFill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'4A'!$B$39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1DE2C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'4A'!$A$40:$A$44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'4A'!$B$40:$B$44</c:f>
              <c:numCache>
                <c:formatCode>0</c:formatCode>
                <c:ptCount val="5"/>
                <c:pt idx="0">
                  <c:v>908.65900000000011</c:v>
                </c:pt>
                <c:pt idx="1">
                  <c:v>1057.9201</c:v>
                </c:pt>
                <c:pt idx="2">
                  <c:v>1083.8096</c:v>
                </c:pt>
                <c:pt idx="3">
                  <c:v>1083.8096</c:v>
                </c:pt>
                <c:pt idx="4">
                  <c:v>1083.8096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7-49B5-B095-56BD1A6A1EA0}"/>
            </c:ext>
          </c:extLst>
        </c:ser>
        <c:ser>
          <c:idx val="2"/>
          <c:order val="1"/>
          <c:tx>
            <c:strRef>
              <c:f>'4A'!$C$39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'4A'!$A$40:$A$44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'4A'!$C$40:$C$44</c:f>
              <c:numCache>
                <c:formatCode>0</c:formatCode>
                <c:ptCount val="5"/>
                <c:pt idx="1">
                  <c:v>1034.8226666666667</c:v>
                </c:pt>
                <c:pt idx="2">
                  <c:v>1079.5931666666668</c:v>
                </c:pt>
                <c:pt idx="3">
                  <c:v>1099.8931666666667</c:v>
                </c:pt>
                <c:pt idx="4">
                  <c:v>1099.8931666666667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7-49B5-B095-56BD1A6A1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57104"/>
        <c:axId val="483857760"/>
      </c:lineChart>
      <c:catAx>
        <c:axId val="48385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F0F0F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3857760"/>
        <c:crosses val="autoZero"/>
        <c:auto val="1"/>
        <c:lblAlgn val="ctr"/>
        <c:lblOffset val="100"/>
        <c:noMultiLvlLbl val="0"/>
      </c:catAx>
      <c:valAx>
        <c:axId val="483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0F0F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Varmekapacitet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38571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rgbClr val="0097A7"/>
      </a:solidFill>
      <a:round/>
    </a:ln>
    <a:effectLst/>
    <a:extLst/>
  </c:spPr>
  <c:txPr>
    <a:bodyPr/>
    <a:lstStyle/>
    <a:p>
      <a:pPr>
        <a:defRPr>
          <a:solidFill>
            <a:sysClr val="windowText" lastClr="000000"/>
          </a:solidFill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'4A'!$B$4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1DE2C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'4A'!$A$5:$A$9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'4A'!$B$5:$B$9</c:f>
              <c:numCache>
                <c:formatCode>0</c:formatCode>
                <c:ptCount val="5"/>
                <c:pt idx="0">
                  <c:v>51.411000000000001</c:v>
                </c:pt>
                <c:pt idx="1">
                  <c:v>103.50500000000001</c:v>
                </c:pt>
                <c:pt idx="2">
                  <c:v>305.12533333333329</c:v>
                </c:pt>
                <c:pt idx="3">
                  <c:v>354.5239444444444</c:v>
                </c:pt>
                <c:pt idx="4">
                  <c:v>417.55752511415517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1-4A6D-B6E2-5143BFE79292}"/>
            </c:ext>
          </c:extLst>
        </c:ser>
        <c:ser>
          <c:idx val="2"/>
          <c:order val="1"/>
          <c:tx>
            <c:strRef>
              <c:f>'4A'!$C$4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'4A'!$A$5:$A$9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'4A'!$C$5:$C$9</c:f>
              <c:numCache>
                <c:formatCode>0</c:formatCode>
                <c:ptCount val="5"/>
                <c:pt idx="1">
                  <c:v>115.02000000000001</c:v>
                </c:pt>
                <c:pt idx="2">
                  <c:v>331.78533333333326</c:v>
                </c:pt>
                <c:pt idx="3">
                  <c:v>388.73394444444443</c:v>
                </c:pt>
                <c:pt idx="4">
                  <c:v>464.46352511415535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1-4A6D-B6E2-5143BFE7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57104"/>
        <c:axId val="483857760"/>
      </c:lineChart>
      <c:catAx>
        <c:axId val="48385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F0F0F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3857760"/>
        <c:crosses val="autoZero"/>
        <c:auto val="1"/>
        <c:lblAlgn val="ctr"/>
        <c:lblOffset val="100"/>
        <c:noMultiLvlLbl val="0"/>
      </c:catAx>
      <c:valAx>
        <c:axId val="483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0F0F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Varmekapacitet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38571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rgbClr val="0097A7"/>
      </a:solidFill>
      <a:round/>
    </a:ln>
    <a:effectLst/>
    <a:extLst/>
  </c:spPr>
  <c:txPr>
    <a:bodyPr/>
    <a:lstStyle/>
    <a:p>
      <a:pPr>
        <a:defRPr>
          <a:solidFill>
            <a:sysClr val="windowText" lastClr="000000"/>
          </a:solidFill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Samlet havvind (MW)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'4B'!$B$5</c:f>
              <c:strCache>
                <c:ptCount val="1"/>
                <c:pt idx="0">
                  <c:v>Kommercielle (eksisterende)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cat>
            <c:numRef>
              <c:f>'4B'!$A$6:$A$16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'4B'!$B$6:$B$16</c:f>
              <c:numCache>
                <c:formatCode>0.0</c:formatCode>
                <c:ptCount val="11"/>
                <c:pt idx="0">
                  <c:v>1700.8000000000002</c:v>
                </c:pt>
                <c:pt idx="1">
                  <c:v>1700.8000000000002</c:v>
                </c:pt>
                <c:pt idx="2">
                  <c:v>1700.8000000000002</c:v>
                </c:pt>
                <c:pt idx="3">
                  <c:v>1700.8000000000002</c:v>
                </c:pt>
                <c:pt idx="4">
                  <c:v>1700.8000000000002</c:v>
                </c:pt>
                <c:pt idx="5">
                  <c:v>1660.8000000000002</c:v>
                </c:pt>
                <c:pt idx="6">
                  <c:v>1655.8000000000002</c:v>
                </c:pt>
                <c:pt idx="7">
                  <c:v>1491.8000000000002</c:v>
                </c:pt>
                <c:pt idx="8">
                  <c:v>1284.7</c:v>
                </c:pt>
                <c:pt idx="9">
                  <c:v>1284.7</c:v>
                </c:pt>
                <c:pt idx="10">
                  <c:v>1284.7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E-4F13-9916-649B1EF67716}"/>
            </c:ext>
          </c:extLst>
        </c:ser>
        <c:ser>
          <c:idx val="1"/>
          <c:order val="1"/>
          <c:tx>
            <c:strRef>
              <c:f>'4B'!$C$5</c:f>
              <c:strCache>
                <c:ptCount val="1"/>
                <c:pt idx="0">
                  <c:v>Kommercielle (fremtidige)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'4B'!$A$6:$A$16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'4B'!$C$6:$C$16</c:f>
              <c:numCache>
                <c:formatCode>0.0</c:formatCode>
                <c:ptCount val="11"/>
                <c:pt idx="0" formatCode="0">
                  <c:v>0</c:v>
                </c:pt>
                <c:pt idx="1">
                  <c:v>604.79999999999995</c:v>
                </c:pt>
                <c:pt idx="2">
                  <c:v>604.79999999999995</c:v>
                </c:pt>
                <c:pt idx="3">
                  <c:v>954.8</c:v>
                </c:pt>
                <c:pt idx="4">
                  <c:v>954.8</c:v>
                </c:pt>
                <c:pt idx="5">
                  <c:v>1629.8</c:v>
                </c:pt>
                <c:pt idx="6">
                  <c:v>2814.8</c:v>
                </c:pt>
                <c:pt idx="7">
                  <c:v>3554.8</c:v>
                </c:pt>
                <c:pt idx="8">
                  <c:v>3554.8</c:v>
                </c:pt>
                <c:pt idx="9">
                  <c:v>3554.8</c:v>
                </c:pt>
                <c:pt idx="10">
                  <c:v>3554.8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E-4F13-9916-649B1EF67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289400"/>
        <c:axId val="499289728"/>
      </c:areaChart>
      <c:catAx>
        <c:axId val="49928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9289728"/>
        <c:crosses val="autoZero"/>
        <c:auto val="1"/>
        <c:lblAlgn val="ctr"/>
        <c:lblOffset val="100"/>
        <c:noMultiLvlLbl val="0"/>
      </c:catAx>
      <c:valAx>
        <c:axId val="49928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Kapacitet</a:t>
                </a:r>
                <a:r>
                  <a:rPr lang="en-US"/>
                  <a:t> [</a:t>
                </a:r>
                <a:r>
                  <a:rPr lang="en-US" sz="800"/>
                  <a:t>MW</a:t>
                </a:r>
                <a:r>
                  <a:rPr lang="en-US"/>
                  <a:t>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9289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Samlet havvind (TWh)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'4B'!$B$21</c:f>
              <c:strCache>
                <c:ptCount val="1"/>
                <c:pt idx="0">
                  <c:v>Kommercielle (eksisterende)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cat>
            <c:numRef>
              <c:f>'4B'!$A$22:$A$32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'4B'!$B$22:$B$32</c:f>
              <c:numCache>
                <c:formatCode>0.00</c:formatCode>
                <c:ptCount val="11"/>
                <c:pt idx="0">
                  <c:v>6.9720899999999997</c:v>
                </c:pt>
                <c:pt idx="1">
                  <c:v>6.9720899999999997</c:v>
                </c:pt>
                <c:pt idx="2">
                  <c:v>6.9720899999999997</c:v>
                </c:pt>
                <c:pt idx="3">
                  <c:v>6.9720899999999997</c:v>
                </c:pt>
                <c:pt idx="4">
                  <c:v>6.9720899999999997</c:v>
                </c:pt>
                <c:pt idx="5">
                  <c:v>6.8758299999999997</c:v>
                </c:pt>
                <c:pt idx="6">
                  <c:v>6.7617799999999999</c:v>
                </c:pt>
                <c:pt idx="7">
                  <c:v>5.8302899999999998</c:v>
                </c:pt>
                <c:pt idx="8">
                  <c:v>5.5625299999999998</c:v>
                </c:pt>
                <c:pt idx="9">
                  <c:v>5.5625299999999998</c:v>
                </c:pt>
                <c:pt idx="10">
                  <c:v>5.5625299999999998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9-402F-BB58-FF05E745A960}"/>
            </c:ext>
          </c:extLst>
        </c:ser>
        <c:ser>
          <c:idx val="1"/>
          <c:order val="1"/>
          <c:tx>
            <c:strRef>
              <c:f>'4B'!$C$21</c:f>
              <c:strCache>
                <c:ptCount val="1"/>
                <c:pt idx="0">
                  <c:v>Kommercielle (fremtidige)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'4B'!$A$22:$A$32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'4B'!$C$22:$C$32</c:f>
              <c:numCache>
                <c:formatCode>0.00</c:formatCode>
                <c:ptCount val="11"/>
                <c:pt idx="0" formatCode="0">
                  <c:v>0</c:v>
                </c:pt>
                <c:pt idx="1">
                  <c:v>1.2851999999999999</c:v>
                </c:pt>
                <c:pt idx="2">
                  <c:v>2.5703999999999998</c:v>
                </c:pt>
                <c:pt idx="3">
                  <c:v>2.9751500000000002</c:v>
                </c:pt>
                <c:pt idx="4">
                  <c:v>4.1894</c:v>
                </c:pt>
                <c:pt idx="5">
                  <c:v>5.59565</c:v>
                </c:pt>
                <c:pt idx="6">
                  <c:v>10.12628</c:v>
                </c:pt>
                <c:pt idx="7">
                  <c:v>14.91128</c:v>
                </c:pt>
                <c:pt idx="8">
                  <c:v>15.464399999999999</c:v>
                </c:pt>
                <c:pt idx="9">
                  <c:v>15.464399999999999</c:v>
                </c:pt>
                <c:pt idx="10">
                  <c:v>15.464399999999999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F9-402F-BB58-FF05E745A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321952"/>
        <c:axId val="787325232"/>
      </c:areaChart>
      <c:catAx>
        <c:axId val="7873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7325232"/>
        <c:crosses val="autoZero"/>
        <c:auto val="1"/>
        <c:lblAlgn val="ctr"/>
        <c:lblOffset val="100"/>
        <c:noMultiLvlLbl val="0"/>
      </c:catAx>
      <c:valAx>
        <c:axId val="78732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Produktion [TWh]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7321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'1C-Vej'!$A$25</c:f>
              <c:strCache>
                <c:ptCount val="1"/>
                <c:pt idx="0">
                  <c:v>Personbil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'1C-Vej'!$C$25:$AB$25</c15:sqref>
                  </c15:fullRef>
                </c:ext>
              </c:extLst>
              <c:f>'1C-Vej'!$D$25:$AB$25</c:f>
              <c:numCache>
                <c:formatCode>_-* #,##0_-;\-* #,##0_-;_-* "-"??_-;_-@_-</c:formatCode>
                <c:ptCount val="25"/>
                <c:pt idx="0">
                  <c:v>19653</c:v>
                </c:pt>
                <c:pt idx="1">
                  <c:v>19244</c:v>
                </c:pt>
                <c:pt idx="2">
                  <c:v>18071</c:v>
                </c:pt>
                <c:pt idx="3">
                  <c:v>17626</c:v>
                </c:pt>
                <c:pt idx="4">
                  <c:v>17289</c:v>
                </c:pt>
                <c:pt idx="5">
                  <c:v>17645</c:v>
                </c:pt>
                <c:pt idx="6">
                  <c:v>18036</c:v>
                </c:pt>
                <c:pt idx="7">
                  <c:v>17539</c:v>
                </c:pt>
                <c:pt idx="8">
                  <c:v>16946</c:v>
                </c:pt>
                <c:pt idx="9">
                  <c:v>16628</c:v>
                </c:pt>
                <c:pt idx="10">
                  <c:v>16026</c:v>
                </c:pt>
                <c:pt idx="11">
                  <c:v>14945</c:v>
                </c:pt>
                <c:pt idx="12">
                  <c:v>14571</c:v>
                </c:pt>
                <c:pt idx="13">
                  <c:v>14392</c:v>
                </c:pt>
                <c:pt idx="14">
                  <c:v>14061</c:v>
                </c:pt>
                <c:pt idx="15">
                  <c:v>13603</c:v>
                </c:pt>
                <c:pt idx="16">
                  <c:v>13265</c:v>
                </c:pt>
                <c:pt idx="17">
                  <c:v>12734</c:v>
                </c:pt>
                <c:pt idx="18">
                  <c:v>12399</c:v>
                </c:pt>
                <c:pt idx="19">
                  <c:v>12101</c:v>
                </c:pt>
                <c:pt idx="20">
                  <c:v>11645</c:v>
                </c:pt>
                <c:pt idx="21">
                  <c:v>11341</c:v>
                </c:pt>
                <c:pt idx="22">
                  <c:v>11103</c:v>
                </c:pt>
                <c:pt idx="23">
                  <c:v>10946</c:v>
                </c:pt>
                <c:pt idx="24">
                  <c:v>10712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2-4D03-8D6D-D529A63387A6}"/>
            </c:ext>
          </c:extLst>
        </c:ser>
        <c:ser>
          <c:idx val="1"/>
          <c:order val="1"/>
          <c:tx>
            <c:strRef>
              <c:f>'1C-Vej'!$A$26</c:f>
              <c:strCache>
                <c:ptCount val="1"/>
                <c:pt idx="0">
                  <c:v>Varebil</c:v>
                </c:pt>
              </c:strCache>
            </c:strRef>
          </c:tx>
          <c:spPr>
            <a:ln w="2857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'1C-Vej'!$C$26:$AB$26</c15:sqref>
                  </c15:fullRef>
                </c:ext>
              </c:extLst>
              <c:f>'1C-Vej'!$D$26:$AB$26</c:f>
              <c:numCache>
                <c:formatCode>_-* #,##0_-;\-* #,##0_-;_-* "-"??_-;_-@_-</c:formatCode>
                <c:ptCount val="25"/>
                <c:pt idx="0">
                  <c:v>26384</c:v>
                </c:pt>
                <c:pt idx="1">
                  <c:v>25205</c:v>
                </c:pt>
                <c:pt idx="2">
                  <c:v>24065</c:v>
                </c:pt>
                <c:pt idx="3">
                  <c:v>23118</c:v>
                </c:pt>
                <c:pt idx="4">
                  <c:v>22147</c:v>
                </c:pt>
                <c:pt idx="5">
                  <c:v>21307</c:v>
                </c:pt>
                <c:pt idx="6">
                  <c:v>20339</c:v>
                </c:pt>
                <c:pt idx="7">
                  <c:v>19346</c:v>
                </c:pt>
                <c:pt idx="8">
                  <c:v>18456</c:v>
                </c:pt>
                <c:pt idx="9">
                  <c:v>17645</c:v>
                </c:pt>
                <c:pt idx="10">
                  <c:v>16710</c:v>
                </c:pt>
                <c:pt idx="11">
                  <c:v>15939</c:v>
                </c:pt>
                <c:pt idx="12">
                  <c:v>15063</c:v>
                </c:pt>
                <c:pt idx="13">
                  <c:v>14263</c:v>
                </c:pt>
                <c:pt idx="14">
                  <c:v>13593</c:v>
                </c:pt>
                <c:pt idx="15">
                  <c:v>13058</c:v>
                </c:pt>
                <c:pt idx="16">
                  <c:v>12327</c:v>
                </c:pt>
                <c:pt idx="17">
                  <c:v>11775</c:v>
                </c:pt>
                <c:pt idx="18">
                  <c:v>11172</c:v>
                </c:pt>
                <c:pt idx="19">
                  <c:v>10605</c:v>
                </c:pt>
                <c:pt idx="20">
                  <c:v>10289</c:v>
                </c:pt>
                <c:pt idx="21">
                  <c:v>9945</c:v>
                </c:pt>
                <c:pt idx="22">
                  <c:v>9400</c:v>
                </c:pt>
                <c:pt idx="23">
                  <c:v>8864</c:v>
                </c:pt>
                <c:pt idx="24">
                  <c:v>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2-4D03-8D6D-D529A63387A6}"/>
            </c:ext>
          </c:extLst>
        </c:ser>
        <c:ser>
          <c:idx val="3"/>
          <c:order val="3"/>
          <c:tx>
            <c:strRef>
              <c:f>'1C-Vej'!$A$28</c:f>
              <c:strCache>
                <c:ptCount val="1"/>
                <c:pt idx="0">
                  <c:v>Lastbiler (&lt;12 ton)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'1C-Vej'!$C$28:$AB$28</c15:sqref>
                  </c15:fullRef>
                </c:ext>
              </c:extLst>
              <c:f>'1C-Vej'!$D$28:$AB$28</c:f>
              <c:numCache>
                <c:formatCode>_-* #,##0_-;\-* #,##0_-;_-* "-"??_-;_-@_-</c:formatCode>
                <c:ptCount val="25"/>
                <c:pt idx="0">
                  <c:v>35795</c:v>
                </c:pt>
                <c:pt idx="1">
                  <c:v>32707</c:v>
                </c:pt>
                <c:pt idx="2">
                  <c:v>29659</c:v>
                </c:pt>
                <c:pt idx="3">
                  <c:v>26586</c:v>
                </c:pt>
                <c:pt idx="4">
                  <c:v>23981</c:v>
                </c:pt>
                <c:pt idx="5">
                  <c:v>21486</c:v>
                </c:pt>
                <c:pt idx="6">
                  <c:v>19483</c:v>
                </c:pt>
                <c:pt idx="7">
                  <c:v>17531</c:v>
                </c:pt>
                <c:pt idx="8">
                  <c:v>15855</c:v>
                </c:pt>
                <c:pt idx="9">
                  <c:v>14292</c:v>
                </c:pt>
                <c:pt idx="10">
                  <c:v>12784</c:v>
                </c:pt>
                <c:pt idx="11">
                  <c:v>11640</c:v>
                </c:pt>
                <c:pt idx="12">
                  <c:v>10378</c:v>
                </c:pt>
                <c:pt idx="13">
                  <c:v>9362</c:v>
                </c:pt>
                <c:pt idx="14">
                  <c:v>8513</c:v>
                </c:pt>
                <c:pt idx="15">
                  <c:v>7645</c:v>
                </c:pt>
                <c:pt idx="16">
                  <c:v>6780</c:v>
                </c:pt>
                <c:pt idx="17">
                  <c:v>6157</c:v>
                </c:pt>
                <c:pt idx="18">
                  <c:v>5603</c:v>
                </c:pt>
                <c:pt idx="19">
                  <c:v>5071</c:v>
                </c:pt>
                <c:pt idx="20">
                  <c:v>4602</c:v>
                </c:pt>
                <c:pt idx="21">
                  <c:v>4189</c:v>
                </c:pt>
                <c:pt idx="22">
                  <c:v>3703</c:v>
                </c:pt>
                <c:pt idx="23">
                  <c:v>3380</c:v>
                </c:pt>
                <c:pt idx="24">
                  <c:v>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52-4D03-8D6D-D529A63387A6}"/>
            </c:ext>
          </c:extLst>
        </c:ser>
        <c:ser>
          <c:idx val="5"/>
          <c:order val="5"/>
          <c:tx>
            <c:strRef>
              <c:f>'1C-Vej'!$A$30</c:f>
              <c:strCache>
                <c:ptCount val="1"/>
                <c:pt idx="0">
                  <c:v>Turistbus</c:v>
                </c:pt>
              </c:strCache>
            </c:strRef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'1C-Vej'!$C$30:$AB$30</c15:sqref>
                  </c15:fullRef>
                </c:ext>
              </c:extLst>
              <c:f>'1C-Vej'!$D$30:$AB$30</c:f>
              <c:numCache>
                <c:formatCode>_-* #,##0_-;\-* #,##0_-;_-* "-"??_-;_-@_-</c:formatCode>
                <c:ptCount val="25"/>
                <c:pt idx="0">
                  <c:v>46917</c:v>
                </c:pt>
                <c:pt idx="1">
                  <c:v>43314</c:v>
                </c:pt>
                <c:pt idx="2">
                  <c:v>42057</c:v>
                </c:pt>
                <c:pt idx="3">
                  <c:v>39854</c:v>
                </c:pt>
                <c:pt idx="4">
                  <c:v>36960</c:v>
                </c:pt>
                <c:pt idx="5">
                  <c:v>32765</c:v>
                </c:pt>
                <c:pt idx="6">
                  <c:v>32665</c:v>
                </c:pt>
                <c:pt idx="7">
                  <c:v>33887</c:v>
                </c:pt>
                <c:pt idx="8">
                  <c:v>31288</c:v>
                </c:pt>
                <c:pt idx="9">
                  <c:v>30220</c:v>
                </c:pt>
                <c:pt idx="10">
                  <c:v>30745</c:v>
                </c:pt>
                <c:pt idx="11">
                  <c:v>23734</c:v>
                </c:pt>
                <c:pt idx="12">
                  <c:v>24044</c:v>
                </c:pt>
                <c:pt idx="13">
                  <c:v>23993</c:v>
                </c:pt>
                <c:pt idx="14">
                  <c:v>18778</c:v>
                </c:pt>
                <c:pt idx="15">
                  <c:v>18360</c:v>
                </c:pt>
                <c:pt idx="16">
                  <c:v>17559</c:v>
                </c:pt>
                <c:pt idx="17">
                  <c:v>16838</c:v>
                </c:pt>
                <c:pt idx="18">
                  <c:v>15250</c:v>
                </c:pt>
                <c:pt idx="19">
                  <c:v>14691</c:v>
                </c:pt>
                <c:pt idx="20">
                  <c:v>16201</c:v>
                </c:pt>
                <c:pt idx="21">
                  <c:v>14532</c:v>
                </c:pt>
                <c:pt idx="22">
                  <c:v>13141</c:v>
                </c:pt>
                <c:pt idx="23">
                  <c:v>12860</c:v>
                </c:pt>
                <c:pt idx="24">
                  <c:v>13106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52-4D03-8D6D-D529A6338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498824"/>
        <c:axId val="4534994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'1C-Vej'!$A$27</c15:sqref>
                        </c15:formulaRef>
                      </c:ext>
                    </c:extLst>
                    <c:strCache>
                      <c:ptCount val="1"/>
                      <c:pt idx="0">
                        <c:v>Lastbiler (&gt;12 ton)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'1C-Vej'!$C$27:$AB$27</c15:sqref>
                        </c15:fullRef>
                        <c15:formulaRef>
                          <c15:sqref>'1C-Vej'!$D$27:$AB$27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125223</c:v>
                      </c:pt>
                      <c:pt idx="1">
                        <c:v>113335</c:v>
                      </c:pt>
                      <c:pt idx="2">
                        <c:v>103228</c:v>
                      </c:pt>
                      <c:pt idx="3">
                        <c:v>91601</c:v>
                      </c:pt>
                      <c:pt idx="4">
                        <c:v>81563</c:v>
                      </c:pt>
                      <c:pt idx="5">
                        <c:v>69116</c:v>
                      </c:pt>
                      <c:pt idx="6">
                        <c:v>59789</c:v>
                      </c:pt>
                      <c:pt idx="7">
                        <c:v>51272</c:v>
                      </c:pt>
                      <c:pt idx="8">
                        <c:v>46017</c:v>
                      </c:pt>
                      <c:pt idx="9">
                        <c:v>41977</c:v>
                      </c:pt>
                      <c:pt idx="10">
                        <c:v>37707</c:v>
                      </c:pt>
                      <c:pt idx="11">
                        <c:v>33489</c:v>
                      </c:pt>
                      <c:pt idx="12">
                        <c:v>30183</c:v>
                      </c:pt>
                      <c:pt idx="13">
                        <c:v>25616</c:v>
                      </c:pt>
                      <c:pt idx="14">
                        <c:v>22827</c:v>
                      </c:pt>
                      <c:pt idx="15">
                        <c:v>20456</c:v>
                      </c:pt>
                      <c:pt idx="16">
                        <c:v>18074</c:v>
                      </c:pt>
                      <c:pt idx="17">
                        <c:v>15788</c:v>
                      </c:pt>
                      <c:pt idx="18">
                        <c:v>14118</c:v>
                      </c:pt>
                      <c:pt idx="19">
                        <c:v>12813</c:v>
                      </c:pt>
                      <c:pt idx="20">
                        <c:v>11740</c:v>
                      </c:pt>
                      <c:pt idx="21">
                        <c:v>10471</c:v>
                      </c:pt>
                      <c:pt idx="22">
                        <c:v>10153</c:v>
                      </c:pt>
                      <c:pt idx="23">
                        <c:v>8668</c:v>
                      </c:pt>
                      <c:pt idx="24">
                        <c:v>7886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952-4D03-8D6D-D529A63387A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'1C-Vej'!$A$29</c15:sqref>
                        </c15:formulaRef>
                      </c:ext>
                    </c:extLst>
                    <c:strCache>
                      <c:ptCount val="1"/>
                      <c:pt idx="0">
                        <c:v>Rutebus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'1C-Vej'!$C$29:$AB$29</c15:sqref>
                        </c15:fullRef>
                        <c15:formulaRef>
                          <c15:sqref>'1C-Vej'!$D$29:$AB$29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130543</c:v>
                      </c:pt>
                      <c:pt idx="1">
                        <c:v>121405</c:v>
                      </c:pt>
                      <c:pt idx="2">
                        <c:v>112907</c:v>
                      </c:pt>
                      <c:pt idx="3">
                        <c:v>105003</c:v>
                      </c:pt>
                      <c:pt idx="4">
                        <c:v>97653</c:v>
                      </c:pt>
                      <c:pt idx="5">
                        <c:v>90817</c:v>
                      </c:pt>
                      <c:pt idx="6">
                        <c:v>84460</c:v>
                      </c:pt>
                      <c:pt idx="7">
                        <c:v>78548</c:v>
                      </c:pt>
                      <c:pt idx="8">
                        <c:v>73050</c:v>
                      </c:pt>
                      <c:pt idx="9">
                        <c:v>67936</c:v>
                      </c:pt>
                      <c:pt idx="10">
                        <c:v>63181</c:v>
                      </c:pt>
                      <c:pt idx="11">
                        <c:v>58758</c:v>
                      </c:pt>
                      <c:pt idx="12">
                        <c:v>54645</c:v>
                      </c:pt>
                      <c:pt idx="13">
                        <c:v>50820</c:v>
                      </c:pt>
                      <c:pt idx="14">
                        <c:v>47262</c:v>
                      </c:pt>
                      <c:pt idx="15">
                        <c:v>43954</c:v>
                      </c:pt>
                      <c:pt idx="16">
                        <c:v>40877</c:v>
                      </c:pt>
                      <c:pt idx="17">
                        <c:v>38016</c:v>
                      </c:pt>
                      <c:pt idx="18">
                        <c:v>35355</c:v>
                      </c:pt>
                      <c:pt idx="19">
                        <c:v>32880</c:v>
                      </c:pt>
                      <c:pt idx="20">
                        <c:v>30578</c:v>
                      </c:pt>
                      <c:pt idx="21">
                        <c:v>28438</c:v>
                      </c:pt>
                      <c:pt idx="22">
                        <c:v>26447</c:v>
                      </c:pt>
                      <c:pt idx="23">
                        <c:v>24596</c:v>
                      </c:pt>
                      <c:pt idx="24">
                        <c:v>22874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952-4D03-8D6D-D529A63387A6}"/>
                  </c:ext>
                </c:extLst>
              </c15:ser>
            </c15:filteredLineSeries>
          </c:ext>
        </c:extLst>
      </c:lineChart>
      <c:catAx>
        <c:axId val="45349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Alder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499480"/>
        <c:crosses val="autoZero"/>
        <c:auto val="1"/>
        <c:lblAlgn val="ctr"/>
        <c:lblOffset val="100"/>
        <c:tickLblSkip val="2"/>
        <c:noMultiLvlLbl val="0"/>
      </c:catAx>
      <c:valAx>
        <c:axId val="45349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Kilometer</a:t>
                </a:r>
                <a:r>
                  <a:rPr lang="da-DK" baseline="0"/>
                  <a:t> per år</a:t>
                </a:r>
                <a:endParaRPr lang="da-D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49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Samlet havvind (MW)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'4B'!$B$37</c:f>
              <c:strCache>
                <c:ptCount val="1"/>
                <c:pt idx="0">
                  <c:v>BF20</c:v>
                </c:pt>
              </c:strCache>
            </c:strRef>
          </c:tx>
          <c:spPr>
            <a:ln w="19050" cap="rnd">
              <a:solidFill>
                <a:srgbClr val="0097A7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'4B'!$A$38:$A$48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'4B'!$B$38:$B$48</c:f>
              <c:numCache>
                <c:formatCode>General</c:formatCode>
                <c:ptCount val="11"/>
                <c:pt idx="0">
                  <c:v>1700.8000000000002</c:v>
                </c:pt>
                <c:pt idx="1">
                  <c:v>2305.6</c:v>
                </c:pt>
                <c:pt idx="2">
                  <c:v>2305.6</c:v>
                </c:pt>
                <c:pt idx="3">
                  <c:v>2655.6</c:v>
                </c:pt>
                <c:pt idx="4">
                  <c:v>2655.6</c:v>
                </c:pt>
                <c:pt idx="5">
                  <c:v>3290.6</c:v>
                </c:pt>
                <c:pt idx="6">
                  <c:v>3960.6</c:v>
                </c:pt>
                <c:pt idx="7">
                  <c:v>4486.6000000000004</c:v>
                </c:pt>
                <c:pt idx="8">
                  <c:v>4729.5</c:v>
                </c:pt>
                <c:pt idx="9">
                  <c:v>5179.5</c:v>
                </c:pt>
                <c:pt idx="10">
                  <c:v>5629.5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2C-4F57-84DF-243BC510B809}"/>
            </c:ext>
          </c:extLst>
        </c:ser>
        <c:ser>
          <c:idx val="1"/>
          <c:order val="1"/>
          <c:tx>
            <c:strRef>
              <c:f>'4B'!$C$37</c:f>
              <c:strCache>
                <c:ptCount val="1"/>
                <c:pt idx="0">
                  <c:v>KF21</c:v>
                </c:pt>
              </c:strCache>
            </c:strRef>
          </c:tx>
          <c:spPr>
            <a:ln w="19050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xVal>
            <c:numRef>
              <c:f>'4B'!$A$38:$A$48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'4B'!$C$38:$C$48</c:f>
              <c:numCache>
                <c:formatCode>General</c:formatCode>
                <c:ptCount val="11"/>
                <c:pt idx="0">
                  <c:v>1700.8000000000002</c:v>
                </c:pt>
                <c:pt idx="1">
                  <c:v>2305.6</c:v>
                </c:pt>
                <c:pt idx="2">
                  <c:v>2305.6</c:v>
                </c:pt>
                <c:pt idx="3">
                  <c:v>2655.6</c:v>
                </c:pt>
                <c:pt idx="4">
                  <c:v>2655.6</c:v>
                </c:pt>
                <c:pt idx="5">
                  <c:v>3290.6</c:v>
                </c:pt>
                <c:pt idx="6">
                  <c:v>4470.6000000000004</c:v>
                </c:pt>
                <c:pt idx="7">
                  <c:v>5046.6000000000004</c:v>
                </c:pt>
                <c:pt idx="8">
                  <c:v>4839.5</c:v>
                </c:pt>
                <c:pt idx="9">
                  <c:v>4839.5</c:v>
                </c:pt>
                <c:pt idx="10">
                  <c:v>4839.5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2C-4F57-84DF-243BC510B80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7A7"/>
              </a:solidFill>
              <a:ln w="9525">
                <a:solidFill>
                  <a:srgbClr val="0097A7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CEC916A6-4516-455F-B70C-D81BE644B71D}" type="CELLRANGE">
                      <a:rPr lang="en-US"/>
                      <a:pPr/>
                      <a:t>[CELLRANGE]</a:t>
                    </a:fld>
                    <a:endParaRPr lang="da-D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B2C-4F57-84DF-243BC510B8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'4B'!$A$48</c:f>
              <c:numCache>
                <c:formatCode>General</c:formatCode>
                <c:ptCount val="1"/>
                <c:pt idx="0">
                  <c:v>2030</c:v>
                </c:pt>
              </c:numCache>
            </c:numRef>
          </c:xVal>
          <c:yVal>
            <c:numRef>
              <c:f>'4B'!$D$48</c:f>
              <c:numCache>
                <c:formatCode>General</c:formatCode>
                <c:ptCount val="1"/>
                <c:pt idx="0">
                  <c:v>9839.5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'4B'!$D$37</c15:f>
                <c15:dlblRangeCache>
                  <c:ptCount val="1"/>
                  <c:pt idx="0">
                    <c:v>Alternativt forløb med energiøer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4B2C-4F57-84DF-243BC510B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624040"/>
        <c:axId val="462624368"/>
      </c:scatterChart>
      <c:valAx>
        <c:axId val="462624040"/>
        <c:scaling>
          <c:orientation val="minMax"/>
          <c:max val="2030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2624368"/>
        <c:crosses val="autoZero"/>
        <c:crossBetween val="midCat"/>
      </c:valAx>
      <c:valAx>
        <c:axId val="46262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Kapacitet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2624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Samlet havvind (TWh)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'4B'!$B$53</c:f>
              <c:strCache>
                <c:ptCount val="1"/>
                <c:pt idx="0">
                  <c:v>BF20</c:v>
                </c:pt>
              </c:strCache>
            </c:strRef>
          </c:tx>
          <c:spPr>
            <a:ln w="19050" cap="rnd">
              <a:solidFill>
                <a:srgbClr val="0097A7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'4B'!$A$54:$A$64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'4B'!$B$54:$B$64</c:f>
              <c:numCache>
                <c:formatCode>0.00</c:formatCode>
                <c:ptCount val="11"/>
                <c:pt idx="0">
                  <c:v>6.9614499999999992</c:v>
                </c:pt>
                <c:pt idx="1">
                  <c:v>7.6040499999999991</c:v>
                </c:pt>
                <c:pt idx="2">
                  <c:v>9.5318499999999986</c:v>
                </c:pt>
                <c:pt idx="3">
                  <c:v>9.9365999999999985</c:v>
                </c:pt>
                <c:pt idx="4">
                  <c:v>11.150849999999998</c:v>
                </c:pt>
                <c:pt idx="5">
                  <c:v>12.460839999999999</c:v>
                </c:pt>
                <c:pt idx="6">
                  <c:v>16.279959999999999</c:v>
                </c:pt>
                <c:pt idx="7">
                  <c:v>17.303699700000003</c:v>
                </c:pt>
                <c:pt idx="8">
                  <c:v>20.120002499999998</c:v>
                </c:pt>
                <c:pt idx="9">
                  <c:v>21.1493775</c:v>
                </c:pt>
                <c:pt idx="10">
                  <c:v>24.237502499999998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1F-461A-9D63-3090B3ED1E13}"/>
            </c:ext>
          </c:extLst>
        </c:ser>
        <c:ser>
          <c:idx val="1"/>
          <c:order val="1"/>
          <c:tx>
            <c:strRef>
              <c:f>'4B'!$C$53</c:f>
              <c:strCache>
                <c:ptCount val="1"/>
                <c:pt idx="0">
                  <c:v>KF21</c:v>
                </c:pt>
              </c:strCache>
            </c:strRef>
          </c:tx>
          <c:spPr>
            <a:ln w="19050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xVal>
            <c:numRef>
              <c:f>'4B'!$A$54:$A$64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'4B'!$C$54:$C$64</c:f>
              <c:numCache>
                <c:formatCode>0.00</c:formatCode>
                <c:ptCount val="11"/>
                <c:pt idx="0">
                  <c:v>6.9720899999999997</c:v>
                </c:pt>
                <c:pt idx="1">
                  <c:v>8.2572899999999994</c:v>
                </c:pt>
                <c:pt idx="2">
                  <c:v>9.542489999999999</c:v>
                </c:pt>
                <c:pt idx="3">
                  <c:v>9.9472400000000007</c:v>
                </c:pt>
                <c:pt idx="4">
                  <c:v>11.161490000000001</c:v>
                </c:pt>
                <c:pt idx="5">
                  <c:v>12.47148</c:v>
                </c:pt>
                <c:pt idx="6">
                  <c:v>16.888059999999999</c:v>
                </c:pt>
                <c:pt idx="7">
                  <c:v>20.741569999999999</c:v>
                </c:pt>
                <c:pt idx="8">
                  <c:v>21.02693</c:v>
                </c:pt>
                <c:pt idx="9">
                  <c:v>21.02693</c:v>
                </c:pt>
                <c:pt idx="10">
                  <c:v>21.02693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1F-461A-9D63-3090B3ED1E1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7A7"/>
              </a:solidFill>
              <a:ln w="9525">
                <a:solidFill>
                  <a:srgbClr val="0097A7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5B82C76A-D0C3-4B60-B536-1EE4D06235E2}" type="CELLRANGE">
                      <a:rPr lang="en-US"/>
                      <a:pPr/>
                      <a:t>[CELLRANGE]</a:t>
                    </a:fld>
                    <a:endParaRPr lang="da-D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F1F-461A-9D63-3090B3ED1E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'4B'!$A$64</c:f>
              <c:numCache>
                <c:formatCode>General</c:formatCode>
                <c:ptCount val="1"/>
                <c:pt idx="0">
                  <c:v>2030</c:v>
                </c:pt>
              </c:numCache>
            </c:numRef>
          </c:xVal>
          <c:yVal>
            <c:numRef>
              <c:f>'4B'!$D$64</c:f>
              <c:numCache>
                <c:formatCode>General</c:formatCode>
                <c:ptCount val="1"/>
                <c:pt idx="0">
                  <c:v>44.27693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'4B'!$D$37</c15:f>
                <c15:dlblRangeCache>
                  <c:ptCount val="1"/>
                  <c:pt idx="0">
                    <c:v>Alternativt forløb med energiøer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4F1F-461A-9D63-3090B3ED1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624040"/>
        <c:axId val="462624368"/>
      </c:scatterChart>
      <c:valAx>
        <c:axId val="462624040"/>
        <c:scaling>
          <c:orientation val="minMax"/>
          <c:max val="2030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2624368"/>
        <c:crosses val="autoZero"/>
        <c:crossBetween val="midCat"/>
      </c:valAx>
      <c:valAx>
        <c:axId val="46262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Produktion [TWh]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2624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landvind (MW)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'4C'!$B$5</c:f>
              <c:strCache>
                <c:ptCount val="1"/>
                <c:pt idx="0">
                  <c:v>Kommercielle (eksisterende)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cat>
            <c:numRef>
              <c:f>'4C'!$A$6:$A$16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'4C'!$B$6:$B$16</c:f>
              <c:numCache>
                <c:formatCode>0.0</c:formatCode>
                <c:ptCount val="11"/>
                <c:pt idx="0">
                  <c:v>4400.8349999999991</c:v>
                </c:pt>
                <c:pt idx="1">
                  <c:v>4400.8349999999991</c:v>
                </c:pt>
                <c:pt idx="2">
                  <c:v>4382.9309999999987</c:v>
                </c:pt>
                <c:pt idx="3">
                  <c:v>4373.3159999999989</c:v>
                </c:pt>
                <c:pt idx="4">
                  <c:v>4351.3310000000001</c:v>
                </c:pt>
                <c:pt idx="5">
                  <c:v>4296.2020000000002</c:v>
                </c:pt>
                <c:pt idx="6">
                  <c:v>4247.7170000000006</c:v>
                </c:pt>
                <c:pt idx="7">
                  <c:v>4113.7170000000006</c:v>
                </c:pt>
                <c:pt idx="8">
                  <c:v>4092.4419999999991</c:v>
                </c:pt>
                <c:pt idx="9">
                  <c:v>4062.7870000000003</c:v>
                </c:pt>
                <c:pt idx="10">
                  <c:v>4023.2870000000003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B-45D7-A2C2-86A4EE641C29}"/>
            </c:ext>
          </c:extLst>
        </c:ser>
        <c:ser>
          <c:idx val="1"/>
          <c:order val="1"/>
          <c:tx>
            <c:strRef>
              <c:f>'4C'!$C$5</c:f>
              <c:strCache>
                <c:ptCount val="1"/>
                <c:pt idx="0">
                  <c:v>Kommercielle (fremtidige)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'4C'!$A$6:$A$16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'4C'!$C$6:$C$16</c:f>
              <c:numCache>
                <c:formatCode>0.0</c:formatCode>
                <c:ptCount val="11"/>
                <c:pt idx="1">
                  <c:v>203.2</c:v>
                </c:pt>
                <c:pt idx="2">
                  <c:v>387.7</c:v>
                </c:pt>
                <c:pt idx="3">
                  <c:v>572.70000000000005</c:v>
                </c:pt>
                <c:pt idx="4">
                  <c:v>727.7</c:v>
                </c:pt>
                <c:pt idx="5">
                  <c:v>877.7</c:v>
                </c:pt>
                <c:pt idx="6">
                  <c:v>1027.7</c:v>
                </c:pt>
                <c:pt idx="7">
                  <c:v>1177.7</c:v>
                </c:pt>
                <c:pt idx="8">
                  <c:v>1327.7</c:v>
                </c:pt>
                <c:pt idx="9">
                  <c:v>1477.7</c:v>
                </c:pt>
                <c:pt idx="10">
                  <c:v>1627.7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B-45D7-A2C2-86A4EE641C29}"/>
            </c:ext>
          </c:extLst>
        </c:ser>
        <c:ser>
          <c:idx val="2"/>
          <c:order val="2"/>
          <c:tx>
            <c:strRef>
              <c:f>'4C'!$D$5</c:f>
              <c:strCache>
                <c:ptCount val="1"/>
                <c:pt idx="0">
                  <c:v>Husstand</c:v>
                </c:pt>
              </c:strCache>
            </c:strRef>
          </c:tx>
          <c:spPr>
            <a:solidFill>
              <a:srgbClr val="FF5252"/>
            </a:solidFill>
            <a:ln>
              <a:noFill/>
            </a:ln>
            <a:effectLst/>
          </c:spPr>
          <c:cat>
            <c:numRef>
              <c:f>'4C'!$A$6:$A$16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'4C'!$D$6:$D$16</c:f>
              <c:numCache>
                <c:formatCode>0.0</c:formatCode>
                <c:ptCount val="11"/>
                <c:pt idx="0">
                  <c:v>17.914499999999901</c:v>
                </c:pt>
                <c:pt idx="1">
                  <c:v>18.014499999999906</c:v>
                </c:pt>
                <c:pt idx="2">
                  <c:v>18.114499999999907</c:v>
                </c:pt>
                <c:pt idx="3">
                  <c:v>18.214499999999902</c:v>
                </c:pt>
                <c:pt idx="4">
                  <c:v>18.314499999999907</c:v>
                </c:pt>
                <c:pt idx="5">
                  <c:v>18.414499999999901</c:v>
                </c:pt>
                <c:pt idx="6">
                  <c:v>18.514499999999906</c:v>
                </c:pt>
                <c:pt idx="7">
                  <c:v>18.6144999999999</c:v>
                </c:pt>
                <c:pt idx="8">
                  <c:v>18.714499999999902</c:v>
                </c:pt>
                <c:pt idx="9">
                  <c:v>18.814499999999899</c:v>
                </c:pt>
                <c:pt idx="10">
                  <c:v>18.914499999999904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B-45D7-A2C2-86A4EE641C29}"/>
            </c:ext>
          </c:extLst>
        </c:ser>
        <c:ser>
          <c:idx val="3"/>
          <c:order val="3"/>
          <c:tx>
            <c:strRef>
              <c:f>'4C'!$E$5</c:f>
              <c:strCache>
                <c:ptCount val="1"/>
                <c:pt idx="0">
                  <c:v>Testcentre</c:v>
                </c:pt>
              </c:strCache>
            </c:strRef>
          </c:tx>
          <c:spPr>
            <a:solidFill>
              <a:srgbClr val="0091EA"/>
            </a:solidFill>
            <a:ln>
              <a:noFill/>
            </a:ln>
            <a:effectLst/>
          </c:spPr>
          <c:cat>
            <c:numRef>
              <c:f>'4C'!$A$6:$A$16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'4C'!$E$6:$E$16</c:f>
              <c:numCache>
                <c:formatCode>0</c:formatCode>
                <c:ptCount val="11"/>
                <c:pt idx="0">
                  <c:v>52.7</c:v>
                </c:pt>
                <c:pt idx="1">
                  <c:v>75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AB-45D7-A2C2-86A4EE64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616064"/>
        <c:axId val="465616392"/>
      </c:areaChart>
      <c:catAx>
        <c:axId val="4656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5616392"/>
        <c:crosses val="autoZero"/>
        <c:auto val="1"/>
        <c:lblAlgn val="ctr"/>
        <c:lblOffset val="100"/>
        <c:noMultiLvlLbl val="0"/>
      </c:catAx>
      <c:valAx>
        <c:axId val="46561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Kapacitet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5616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landvind (TWh)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'4C'!$B$25</c:f>
              <c:strCache>
                <c:ptCount val="1"/>
                <c:pt idx="0">
                  <c:v>Kommercielle (eksisterende)</c:v>
                </c:pt>
              </c:strCache>
            </c:strRef>
          </c:tx>
          <c:spPr>
            <a:solidFill>
              <a:srgbClr val="0097A7"/>
            </a:solidFill>
            <a:ln w="25400">
              <a:noFill/>
            </a:ln>
            <a:effectLst/>
          </c:spPr>
          <c:cat>
            <c:numRef>
              <c:f>'4C'!$A$26:$A$36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'4C'!$B$26:$B$36</c:f>
              <c:numCache>
                <c:formatCode>0.00</c:formatCode>
                <c:ptCount val="11"/>
                <c:pt idx="0">
                  <c:v>10.316847799999998</c:v>
                </c:pt>
                <c:pt idx="1">
                  <c:v>10.316847799999998</c:v>
                </c:pt>
                <c:pt idx="2">
                  <c:v>10.284719349999996</c:v>
                </c:pt>
                <c:pt idx="3">
                  <c:v>10.268955599999996</c:v>
                </c:pt>
                <c:pt idx="4">
                  <c:v>10.227723099999995</c:v>
                </c:pt>
                <c:pt idx="5">
                  <c:v>10.088982349999997</c:v>
                </c:pt>
                <c:pt idx="6">
                  <c:v>9.9930073499999956</c:v>
                </c:pt>
                <c:pt idx="7">
                  <c:v>9.6441973499999953</c:v>
                </c:pt>
                <c:pt idx="8">
                  <c:v>9.6001973499999949</c:v>
                </c:pt>
                <c:pt idx="9">
                  <c:v>9.5514210999999953</c:v>
                </c:pt>
                <c:pt idx="10">
                  <c:v>9.4631548499999951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2-42BD-9C6E-F90FDD65DEF0}"/>
            </c:ext>
          </c:extLst>
        </c:ser>
        <c:ser>
          <c:idx val="1"/>
          <c:order val="1"/>
          <c:tx>
            <c:strRef>
              <c:f>'4C'!$C$25</c:f>
              <c:strCache>
                <c:ptCount val="1"/>
                <c:pt idx="0">
                  <c:v>Kommercielle (fremtidige)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  <a:effectLst/>
          </c:spPr>
          <c:cat>
            <c:numRef>
              <c:f>'4C'!$A$26:$A$36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'4C'!$C$26:$C$36</c:f>
              <c:numCache>
                <c:formatCode>0.00</c:formatCode>
                <c:ptCount val="11"/>
                <c:pt idx="1">
                  <c:v>0.69088000000000005</c:v>
                </c:pt>
                <c:pt idx="2">
                  <c:v>1.3181800000000001</c:v>
                </c:pt>
                <c:pt idx="3">
                  <c:v>1.9471800000000001</c:v>
                </c:pt>
                <c:pt idx="4">
                  <c:v>2.47418</c:v>
                </c:pt>
                <c:pt idx="5">
                  <c:v>2.99918</c:v>
                </c:pt>
                <c:pt idx="6">
                  <c:v>3.5241800000000012</c:v>
                </c:pt>
                <c:pt idx="7">
                  <c:v>4.0491800000000016</c:v>
                </c:pt>
                <c:pt idx="8">
                  <c:v>4.574180000000001</c:v>
                </c:pt>
                <c:pt idx="9">
                  <c:v>5.0991800000000014</c:v>
                </c:pt>
                <c:pt idx="10">
                  <c:v>5.6241800000000008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2-42BD-9C6E-F90FDD65DEF0}"/>
            </c:ext>
          </c:extLst>
        </c:ser>
        <c:ser>
          <c:idx val="2"/>
          <c:order val="2"/>
          <c:tx>
            <c:strRef>
              <c:f>'4C'!$D$25</c:f>
              <c:strCache>
                <c:ptCount val="1"/>
                <c:pt idx="0">
                  <c:v>Husstand</c:v>
                </c:pt>
              </c:strCache>
            </c:strRef>
          </c:tx>
          <c:spPr>
            <a:solidFill>
              <a:srgbClr val="FF5252"/>
            </a:solidFill>
            <a:ln w="25400">
              <a:noFill/>
            </a:ln>
            <a:effectLst/>
          </c:spPr>
          <c:cat>
            <c:numRef>
              <c:f>'4C'!$A$26:$A$36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'4C'!$D$26:$D$36</c:f>
              <c:numCache>
                <c:formatCode>0.00</c:formatCode>
                <c:ptCount val="11"/>
                <c:pt idx="0">
                  <c:v>3.8377874999999749E-2</c:v>
                </c:pt>
                <c:pt idx="1">
                  <c:v>4.3734780433307974E-2</c:v>
                </c:pt>
                <c:pt idx="2">
                  <c:v>4.397755586661619E-2</c:v>
                </c:pt>
                <c:pt idx="3">
                  <c:v>4.4220331299924406E-2</c:v>
                </c:pt>
                <c:pt idx="4">
                  <c:v>4.4463106733232609E-2</c:v>
                </c:pt>
                <c:pt idx="5">
                  <c:v>4.4705882166540825E-2</c:v>
                </c:pt>
                <c:pt idx="6">
                  <c:v>4.4948657599849048E-2</c:v>
                </c:pt>
                <c:pt idx="7">
                  <c:v>4.5191433033157265E-2</c:v>
                </c:pt>
                <c:pt idx="8">
                  <c:v>4.5434208466465481E-2</c:v>
                </c:pt>
                <c:pt idx="9">
                  <c:v>4.5676983899773684E-2</c:v>
                </c:pt>
                <c:pt idx="10">
                  <c:v>4.5919759333081893E-2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2-42BD-9C6E-F90FDD65DEF0}"/>
            </c:ext>
          </c:extLst>
        </c:ser>
        <c:ser>
          <c:idx val="3"/>
          <c:order val="3"/>
          <c:tx>
            <c:strRef>
              <c:f>'4C'!$E$25</c:f>
              <c:strCache>
                <c:ptCount val="1"/>
                <c:pt idx="0">
                  <c:v>Testcentre</c:v>
                </c:pt>
              </c:strCache>
            </c:strRef>
          </c:tx>
          <c:spPr>
            <a:solidFill>
              <a:srgbClr val="0091EA"/>
            </a:solidFill>
            <a:ln w="25400">
              <a:noFill/>
            </a:ln>
            <a:effectLst/>
          </c:spPr>
          <c:cat>
            <c:numRef>
              <c:f>'4C'!$A$26:$A$36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'4C'!$E$26:$E$36</c:f>
              <c:numCache>
                <c:formatCode>0.00</c:formatCode>
                <c:ptCount val="11"/>
                <c:pt idx="0">
                  <c:v>8.4180000000000005E-2</c:v>
                </c:pt>
                <c:pt idx="1">
                  <c:v>0.27374999999999999</c:v>
                </c:pt>
                <c:pt idx="2">
                  <c:v>0.38324999999999998</c:v>
                </c:pt>
                <c:pt idx="3">
                  <c:v>0.38324999999999998</c:v>
                </c:pt>
                <c:pt idx="4">
                  <c:v>0.38324999999999998</c:v>
                </c:pt>
                <c:pt idx="5">
                  <c:v>0.38324999999999998</c:v>
                </c:pt>
                <c:pt idx="6">
                  <c:v>0.38324999999999998</c:v>
                </c:pt>
                <c:pt idx="7">
                  <c:v>0.38324999999999998</c:v>
                </c:pt>
                <c:pt idx="8">
                  <c:v>0.38324999999999998</c:v>
                </c:pt>
                <c:pt idx="9">
                  <c:v>0.38324999999999998</c:v>
                </c:pt>
                <c:pt idx="10">
                  <c:v>0.38324999999999998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92-42BD-9C6E-F90FDD65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616064"/>
        <c:axId val="465616392"/>
      </c:areaChart>
      <c:catAx>
        <c:axId val="4656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5616392"/>
        <c:crosses val="autoZero"/>
        <c:auto val="1"/>
        <c:lblAlgn val="ctr"/>
        <c:lblOffset val="100"/>
        <c:noMultiLvlLbl val="0"/>
      </c:catAx>
      <c:valAx>
        <c:axId val="46561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Produktion [TWh]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5616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landvind (MW)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'4C'!$B$44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0097A7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'4C'!$A$45:$A$55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'4C'!$B$45:$B$55</c:f>
              <c:numCache>
                <c:formatCode>0.0</c:formatCode>
                <c:ptCount val="11"/>
                <c:pt idx="0">
                  <c:v>4581.7697499999995</c:v>
                </c:pt>
                <c:pt idx="1">
                  <c:v>4753.4716249999992</c:v>
                </c:pt>
                <c:pt idx="2">
                  <c:v>4975.0594999999994</c:v>
                </c:pt>
                <c:pt idx="3">
                  <c:v>5142.0113749999991</c:v>
                </c:pt>
                <c:pt idx="4">
                  <c:v>5318.1242499999989</c:v>
                </c:pt>
                <c:pt idx="5">
                  <c:v>5462.7921249999981</c:v>
                </c:pt>
                <c:pt idx="6">
                  <c:v>5613.8039999999983</c:v>
                </c:pt>
                <c:pt idx="7">
                  <c:v>5645.4008749999994</c:v>
                </c:pt>
                <c:pt idx="8">
                  <c:v>5824.222749999999</c:v>
                </c:pt>
                <c:pt idx="9">
                  <c:v>5994.0396249999985</c:v>
                </c:pt>
                <c:pt idx="10">
                  <c:v>6154.4865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56-4708-92F4-5B8459E96670}"/>
            </c:ext>
          </c:extLst>
        </c:ser>
        <c:ser>
          <c:idx val="1"/>
          <c:order val="1"/>
          <c:tx>
            <c:strRef>
              <c:f>'4C'!$C$44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xVal>
            <c:numRef>
              <c:f>'4C'!$A$45:$A$55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'4C'!$C$45:$C$55</c:f>
              <c:numCache>
                <c:formatCode>0.0</c:formatCode>
                <c:ptCount val="11"/>
                <c:pt idx="0">
                  <c:v>4471.4494999999988</c:v>
                </c:pt>
                <c:pt idx="1">
                  <c:v>4697.0494999999992</c:v>
                </c:pt>
                <c:pt idx="2">
                  <c:v>4893.7454999999982</c:v>
                </c:pt>
                <c:pt idx="3">
                  <c:v>5069.2304999999988</c:v>
                </c:pt>
                <c:pt idx="4">
                  <c:v>5202.3454999999994</c:v>
                </c:pt>
                <c:pt idx="5">
                  <c:v>5297.3164999999999</c:v>
                </c:pt>
                <c:pt idx="6">
                  <c:v>5398.9315000000006</c:v>
                </c:pt>
                <c:pt idx="7">
                  <c:v>5415.0315000000001</c:v>
                </c:pt>
                <c:pt idx="8">
                  <c:v>5543.856499999999</c:v>
                </c:pt>
                <c:pt idx="9">
                  <c:v>5664.3014999999996</c:v>
                </c:pt>
                <c:pt idx="10">
                  <c:v>5774.9014999999999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56-4708-92F4-5B8459E9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330152"/>
        <c:axId val="787334088"/>
      </c:scatterChart>
      <c:valAx>
        <c:axId val="787330152"/>
        <c:scaling>
          <c:orientation val="minMax"/>
          <c:max val="2030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7334088"/>
        <c:crosses val="autoZero"/>
        <c:crossBetween val="midCat"/>
      </c:valAx>
      <c:valAx>
        <c:axId val="78733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Produktion [TWh]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7330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landvind (MW)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'4C'!$B$63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0097A7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'4C'!$A$64:$A$74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'4C'!$B$64:$B$74</c:f>
              <c:numCache>
                <c:formatCode>0.00</c:formatCode>
                <c:ptCount val="11"/>
                <c:pt idx="0">
                  <c:v>10.565635597664775</c:v>
                </c:pt>
                <c:pt idx="1">
                  <c:v>11.172407871497159</c:v>
                </c:pt>
                <c:pt idx="2">
                  <c:v>11.940693645329539</c:v>
                </c:pt>
                <c:pt idx="3">
                  <c:v>12.519898419161924</c:v>
                </c:pt>
                <c:pt idx="4">
                  <c:v>13.146165442994306</c:v>
                </c:pt>
                <c:pt idx="5">
                  <c:v>13.701681216826683</c:v>
                </c:pt>
                <c:pt idx="6">
                  <c:v>14.291470990659064</c:v>
                </c:pt>
                <c:pt idx="7">
                  <c:v>14.612577014491446</c:v>
                </c:pt>
                <c:pt idx="8">
                  <c:v>15.264939288323831</c:v>
                </c:pt>
                <c:pt idx="9">
                  <c:v>15.897040312156214</c:v>
                </c:pt>
                <c:pt idx="10">
                  <c:v>16.508058835988599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0-47EF-AAF0-A1AB5FD965DA}"/>
            </c:ext>
          </c:extLst>
        </c:ser>
        <c:ser>
          <c:idx val="1"/>
          <c:order val="1"/>
          <c:tx>
            <c:strRef>
              <c:f>'4C'!$C$63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xVal>
            <c:numRef>
              <c:f>'4C'!$A$64:$A$74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'4C'!$C$64:$C$74</c:f>
              <c:numCache>
                <c:formatCode>0.00</c:formatCode>
                <c:ptCount val="11"/>
                <c:pt idx="0">
                  <c:v>10.439405674999998</c:v>
                </c:pt>
                <c:pt idx="1">
                  <c:v>11.325212580433305</c:v>
                </c:pt>
                <c:pt idx="2">
                  <c:v>12.030126905866613</c:v>
                </c:pt>
                <c:pt idx="3">
                  <c:v>12.64360593129992</c:v>
                </c:pt>
                <c:pt idx="4">
                  <c:v>13.129616206733228</c:v>
                </c:pt>
                <c:pt idx="5">
                  <c:v>13.516118232166539</c:v>
                </c:pt>
                <c:pt idx="6">
                  <c:v>13.945386007599847</c:v>
                </c:pt>
                <c:pt idx="7">
                  <c:v>14.121818783033154</c:v>
                </c:pt>
                <c:pt idx="8">
                  <c:v>14.603061558466463</c:v>
                </c:pt>
                <c:pt idx="9">
                  <c:v>15.079528083899771</c:v>
                </c:pt>
                <c:pt idx="10">
                  <c:v>15.516504609333078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0-47EF-AAF0-A1AB5FD96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330152"/>
        <c:axId val="787334088"/>
      </c:scatterChart>
      <c:valAx>
        <c:axId val="787330152"/>
        <c:scaling>
          <c:orientation val="minMax"/>
          <c:max val="2030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7334088"/>
        <c:crosses val="autoZero"/>
        <c:crossBetween val="midCat"/>
      </c:valAx>
      <c:valAx>
        <c:axId val="78733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Produktion [TWh]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7330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produktion fra solceller (TWh)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'4D'!$B$58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008B8B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'4D'!$A$59:$A$69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'4D'!$B$59:$B$69</c:f>
              <c:numCache>
                <c:formatCode>0.00</c:formatCode>
                <c:ptCount val="11"/>
                <c:pt idx="0">
                  <c:v>1.6687651346329146</c:v>
                </c:pt>
                <c:pt idx="1">
                  <c:v>2.6148721309721186</c:v>
                </c:pt>
                <c:pt idx="2">
                  <c:v>3.5781336655453213</c:v>
                </c:pt>
                <c:pt idx="3">
                  <c:v>4.558362126860307</c:v>
                </c:pt>
                <c:pt idx="4">
                  <c:v>5.5518019614551513</c:v>
                </c:pt>
                <c:pt idx="5">
                  <c:v>6.3599173286255297</c:v>
                </c:pt>
                <c:pt idx="6">
                  <c:v>6.9620764197547826</c:v>
                </c:pt>
                <c:pt idx="7">
                  <c:v>7.436145639602799</c:v>
                </c:pt>
                <c:pt idx="8">
                  <c:v>7.8520259994622466</c:v>
                </c:pt>
                <c:pt idx="9">
                  <c:v>8.281459031378219</c:v>
                </c:pt>
                <c:pt idx="10">
                  <c:v>8.6225596457676179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FE-4882-AA5F-A6F0393B6641}"/>
            </c:ext>
          </c:extLst>
        </c:ser>
        <c:ser>
          <c:idx val="1"/>
          <c:order val="1"/>
          <c:tx>
            <c:strRef>
              <c:f>'4D'!$C$58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008B8B"/>
              </a:solidFill>
              <a:round/>
            </a:ln>
            <a:effectLst/>
          </c:spPr>
          <c:marker>
            <c:symbol val="none"/>
          </c:marker>
          <c:xVal>
            <c:numRef>
              <c:f>'4D'!$A$59:$A$69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'4D'!$C$59:$C$69</c:f>
              <c:numCache>
                <c:formatCode>0.00</c:formatCode>
                <c:ptCount val="11"/>
                <c:pt idx="0">
                  <c:v>1.2635999999999998</c:v>
                </c:pt>
                <c:pt idx="1">
                  <c:v>2.0303614999999997</c:v>
                </c:pt>
                <c:pt idx="2">
                  <c:v>3.5386815</c:v>
                </c:pt>
                <c:pt idx="3">
                  <c:v>5.0625114999999994</c:v>
                </c:pt>
                <c:pt idx="4">
                  <c:v>6.6018514999999995</c:v>
                </c:pt>
                <c:pt idx="5">
                  <c:v>7.3086015</c:v>
                </c:pt>
                <c:pt idx="6">
                  <c:v>8.0224015000000009</c:v>
                </c:pt>
                <c:pt idx="7">
                  <c:v>8.7432514999999995</c:v>
                </c:pt>
                <c:pt idx="8">
                  <c:v>9.5711514999999991</c:v>
                </c:pt>
                <c:pt idx="9">
                  <c:v>10.4061015</c:v>
                </c:pt>
                <c:pt idx="10">
                  <c:v>10.9997015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E-4882-AA5F-A6F0393B6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651512"/>
        <c:axId val="784651840"/>
      </c:scatterChart>
      <c:valAx>
        <c:axId val="784651512"/>
        <c:scaling>
          <c:orientation val="minMax"/>
          <c:max val="2030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4651840"/>
        <c:crosses val="autoZero"/>
        <c:crossBetween val="midCat"/>
      </c:valAx>
      <c:valAx>
        <c:axId val="78465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Produktion [TWh]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4651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solcellekapacitet (MW)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'4D'!$B$58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008B8B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'4D'!$A$42:$A$52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'4D'!$B$42:$B$52</c:f>
              <c:numCache>
                <c:formatCode>0.0</c:formatCode>
                <c:ptCount val="11"/>
                <c:pt idx="0">
                  <c:v>1538.1235976999997</c:v>
                </c:pt>
                <c:pt idx="1">
                  <c:v>2262.1743597</c:v>
                </c:pt>
                <c:pt idx="2">
                  <c:v>2988.1164788000006</c:v>
                </c:pt>
                <c:pt idx="3">
                  <c:v>3716.5769757000003</c:v>
                </c:pt>
                <c:pt idx="4">
                  <c:v>4446.9809796</c:v>
                </c:pt>
                <c:pt idx="5">
                  <c:v>5039.6273704000005</c:v>
                </c:pt>
                <c:pt idx="6">
                  <c:v>5476.665977900002</c:v>
                </c:pt>
                <c:pt idx="7">
                  <c:v>5818.6910830000015</c:v>
                </c:pt>
                <c:pt idx="8">
                  <c:v>6115.9696668000024</c:v>
                </c:pt>
                <c:pt idx="9">
                  <c:v>6420.5568776000018</c:v>
                </c:pt>
                <c:pt idx="10">
                  <c:v>6670.556877821351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83-4DBE-9C79-340E76B700E3}"/>
            </c:ext>
          </c:extLst>
        </c:ser>
        <c:ser>
          <c:idx val="1"/>
          <c:order val="1"/>
          <c:tx>
            <c:strRef>
              <c:f>'4D'!$C$41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008B8B"/>
              </a:solidFill>
              <a:round/>
            </a:ln>
            <a:effectLst/>
          </c:spPr>
          <c:marker>
            <c:symbol val="none"/>
          </c:marker>
          <c:xVal>
            <c:numRef>
              <c:f>'4D'!$A$42:$A$52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'4D'!$C$42:$C$52</c:f>
              <c:numCache>
                <c:formatCode>0.0</c:formatCode>
                <c:ptCount val="11"/>
                <c:pt idx="0">
                  <c:v>1297.6367</c:v>
                </c:pt>
                <c:pt idx="1">
                  <c:v>1886.1383227046094</c:v>
                </c:pt>
                <c:pt idx="2">
                  <c:v>3013.5865376285255</c:v>
                </c:pt>
                <c:pt idx="3">
                  <c:v>4142.4109326959024</c:v>
                </c:pt>
                <c:pt idx="4">
                  <c:v>5277.5933488370347</c:v>
                </c:pt>
                <c:pt idx="5">
                  <c:v>5813.6356230287993</c:v>
                </c:pt>
                <c:pt idx="6">
                  <c:v>6356.2555202857266</c:v>
                </c:pt>
                <c:pt idx="7">
                  <c:v>6903.0909989941201</c:v>
                </c:pt>
                <c:pt idx="8">
                  <c:v>7464.5798946430104</c:v>
                </c:pt>
                <c:pt idx="9">
                  <c:v>8039.1935665026376</c:v>
                </c:pt>
                <c:pt idx="10">
                  <c:v>8516.3243606010965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83-4DBE-9C79-340E76B70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651512"/>
        <c:axId val="784651840"/>
      </c:scatterChart>
      <c:valAx>
        <c:axId val="784651512"/>
        <c:scaling>
          <c:orientation val="minMax"/>
          <c:max val="2030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4651840"/>
        <c:crosses val="autoZero"/>
        <c:crossBetween val="midCat"/>
      </c:valAx>
      <c:valAx>
        <c:axId val="78465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Kapacitet (MW)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4651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solcellekapacitet (MW)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'4D'!$B$5</c:f>
              <c:strCache>
                <c:ptCount val="1"/>
                <c:pt idx="0">
                  <c:v>Taganlæg</c:v>
                </c:pt>
              </c:strCache>
            </c:strRef>
          </c:tx>
          <c:spPr>
            <a:solidFill>
              <a:srgbClr val="008B8B"/>
            </a:solidFill>
            <a:ln>
              <a:solidFill>
                <a:srgbClr val="008B8B"/>
              </a:solidFill>
            </a:ln>
            <a:effectLst/>
          </c:spPr>
          <c:cat>
            <c:numRef>
              <c:f>'4D'!$A$6:$A$16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'4D'!$B$6:$B$16</c:f>
              <c:numCache>
                <c:formatCode>0</c:formatCode>
                <c:ptCount val="11"/>
                <c:pt idx="0">
                  <c:v>666</c:v>
                </c:pt>
                <c:pt idx="1">
                  <c:v>689</c:v>
                </c:pt>
                <c:pt idx="2">
                  <c:v>717</c:v>
                </c:pt>
                <c:pt idx="3">
                  <c:v>745</c:v>
                </c:pt>
                <c:pt idx="4">
                  <c:v>781</c:v>
                </c:pt>
                <c:pt idx="5">
                  <c:v>817</c:v>
                </c:pt>
                <c:pt idx="6">
                  <c:v>859</c:v>
                </c:pt>
                <c:pt idx="7">
                  <c:v>906</c:v>
                </c:pt>
                <c:pt idx="8">
                  <c:v>968</c:v>
                </c:pt>
                <c:pt idx="9">
                  <c:v>1042</c:v>
                </c:pt>
                <c:pt idx="10">
                  <c:v>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E-4ECE-B8D6-80AD9E9FEFC1}"/>
            </c:ext>
          </c:extLst>
        </c:ser>
        <c:ser>
          <c:idx val="1"/>
          <c:order val="1"/>
          <c:tx>
            <c:strRef>
              <c:f>'4D'!$C$5</c:f>
              <c:strCache>
                <c:ptCount val="1"/>
                <c:pt idx="0">
                  <c:v>Markanlæg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cat>
            <c:numRef>
              <c:f>'4D'!$A$6:$A$16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'4D'!$C$6:$C$16</c:f>
              <c:numCache>
                <c:formatCode>0</c:formatCode>
                <c:ptCount val="11"/>
                <c:pt idx="0">
                  <c:v>632</c:v>
                </c:pt>
                <c:pt idx="1">
                  <c:v>1197</c:v>
                </c:pt>
                <c:pt idx="2">
                  <c:v>2297</c:v>
                </c:pt>
                <c:pt idx="3">
                  <c:v>3397</c:v>
                </c:pt>
                <c:pt idx="4">
                  <c:v>4497</c:v>
                </c:pt>
                <c:pt idx="5">
                  <c:v>4997</c:v>
                </c:pt>
                <c:pt idx="6">
                  <c:v>5497</c:v>
                </c:pt>
                <c:pt idx="7">
                  <c:v>5997</c:v>
                </c:pt>
                <c:pt idx="8">
                  <c:v>6497</c:v>
                </c:pt>
                <c:pt idx="9">
                  <c:v>6997</c:v>
                </c:pt>
                <c:pt idx="10">
                  <c:v>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E-4ECE-B8D6-80AD9E9FE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194272"/>
        <c:axId val="469194600"/>
      </c:areaChart>
      <c:catAx>
        <c:axId val="4691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9194600"/>
        <c:crosses val="autoZero"/>
        <c:auto val="1"/>
        <c:lblAlgn val="ctr"/>
        <c:lblOffset val="100"/>
        <c:noMultiLvlLbl val="0"/>
      </c:catAx>
      <c:valAx>
        <c:axId val="46919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Kapacitet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9194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produktion fra solceller (TWh)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'4D'!$B$23</c:f>
              <c:strCache>
                <c:ptCount val="1"/>
                <c:pt idx="0">
                  <c:v>Taganlæg</c:v>
                </c:pt>
              </c:strCache>
            </c:strRef>
          </c:tx>
          <c:spPr>
            <a:solidFill>
              <a:srgbClr val="008B8B"/>
            </a:solidFill>
            <a:ln>
              <a:solidFill>
                <a:srgbClr val="008B8B"/>
              </a:solidFill>
            </a:ln>
            <a:effectLst/>
          </c:spPr>
          <c:cat>
            <c:numRef>
              <c:f>'4D'!$A$24:$A$34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'4D'!$B$24:$B$34</c:f>
              <c:numCache>
                <c:formatCode>0.0</c:formatCode>
                <c:ptCount val="11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0.7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9-448E-963E-E18276BB0EC1}"/>
            </c:ext>
          </c:extLst>
        </c:ser>
        <c:ser>
          <c:idx val="1"/>
          <c:order val="1"/>
          <c:tx>
            <c:strRef>
              <c:f>'4D'!$C$23</c:f>
              <c:strCache>
                <c:ptCount val="1"/>
                <c:pt idx="0">
                  <c:v>Markanlæg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  <a:effectLst/>
          </c:spPr>
          <c:cat>
            <c:numRef>
              <c:f>'4D'!$A$24:$A$34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'4D'!$C$24:$C$34</c:f>
              <c:numCache>
                <c:formatCode>0.0</c:formatCode>
                <c:ptCount val="11"/>
                <c:pt idx="0">
                  <c:v>0.7</c:v>
                </c:pt>
                <c:pt idx="1">
                  <c:v>1.4</c:v>
                </c:pt>
                <c:pt idx="2">
                  <c:v>2.9</c:v>
                </c:pt>
                <c:pt idx="3">
                  <c:v>4.5</c:v>
                </c:pt>
                <c:pt idx="4">
                  <c:v>6</c:v>
                </c:pt>
                <c:pt idx="5">
                  <c:v>6.7</c:v>
                </c:pt>
                <c:pt idx="6">
                  <c:v>7.4</c:v>
                </c:pt>
                <c:pt idx="7">
                  <c:v>8.1</c:v>
                </c:pt>
                <c:pt idx="8">
                  <c:v>8.9</c:v>
                </c:pt>
                <c:pt idx="9">
                  <c:v>9.6</c:v>
                </c:pt>
                <c:pt idx="10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9-448E-963E-E18276BB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194272"/>
        <c:axId val="469194600"/>
      </c:areaChart>
      <c:catAx>
        <c:axId val="4691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9194600"/>
        <c:crosses val="autoZero"/>
        <c:auto val="1"/>
        <c:lblAlgn val="ctr"/>
        <c:lblOffset val="100"/>
        <c:noMultiLvlLbl val="0"/>
      </c:catAx>
      <c:valAx>
        <c:axId val="46919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Produktion [TWh]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9194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strRef>
              <c:f>'1C-Vej'!$A$27</c:f>
              <c:strCache>
                <c:ptCount val="1"/>
                <c:pt idx="0">
                  <c:v>Lastbiler (&gt;12 ton)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'1C-Vej'!$C$27:$AB$27</c15:sqref>
                  </c15:fullRef>
                </c:ext>
              </c:extLst>
              <c:f>'1C-Vej'!$D$27:$AB$27</c:f>
              <c:numCache>
                <c:formatCode>_-* #,##0_-;\-* #,##0_-;_-* "-"??_-;_-@_-</c:formatCode>
                <c:ptCount val="25"/>
                <c:pt idx="0">
                  <c:v>125223</c:v>
                </c:pt>
                <c:pt idx="1">
                  <c:v>113335</c:v>
                </c:pt>
                <c:pt idx="2">
                  <c:v>103228</c:v>
                </c:pt>
                <c:pt idx="3">
                  <c:v>91601</c:v>
                </c:pt>
                <c:pt idx="4">
                  <c:v>81563</c:v>
                </c:pt>
                <c:pt idx="5">
                  <c:v>69116</c:v>
                </c:pt>
                <c:pt idx="6">
                  <c:v>59789</c:v>
                </c:pt>
                <c:pt idx="7">
                  <c:v>51272</c:v>
                </c:pt>
                <c:pt idx="8">
                  <c:v>46017</c:v>
                </c:pt>
                <c:pt idx="9">
                  <c:v>41977</c:v>
                </c:pt>
                <c:pt idx="10">
                  <c:v>37707</c:v>
                </c:pt>
                <c:pt idx="11">
                  <c:v>33489</c:v>
                </c:pt>
                <c:pt idx="12">
                  <c:v>30183</c:v>
                </c:pt>
                <c:pt idx="13">
                  <c:v>25616</c:v>
                </c:pt>
                <c:pt idx="14">
                  <c:v>22827</c:v>
                </c:pt>
                <c:pt idx="15">
                  <c:v>20456</c:v>
                </c:pt>
                <c:pt idx="16">
                  <c:v>18074</c:v>
                </c:pt>
                <c:pt idx="17">
                  <c:v>15788</c:v>
                </c:pt>
                <c:pt idx="18">
                  <c:v>14118</c:v>
                </c:pt>
                <c:pt idx="19">
                  <c:v>12813</c:v>
                </c:pt>
                <c:pt idx="20">
                  <c:v>11740</c:v>
                </c:pt>
                <c:pt idx="21">
                  <c:v>10471</c:v>
                </c:pt>
                <c:pt idx="22">
                  <c:v>10153</c:v>
                </c:pt>
                <c:pt idx="23">
                  <c:v>8668</c:v>
                </c:pt>
                <c:pt idx="24">
                  <c:v>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E-4246-AA99-30AE5CBF106B}"/>
            </c:ext>
          </c:extLst>
        </c:ser>
        <c:ser>
          <c:idx val="4"/>
          <c:order val="4"/>
          <c:tx>
            <c:strRef>
              <c:f>'1C-Vej'!$A$29</c:f>
              <c:strCache>
                <c:ptCount val="1"/>
                <c:pt idx="0">
                  <c:v>Rutebus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'1C-Vej'!$C$29:$AB$29</c15:sqref>
                  </c15:fullRef>
                </c:ext>
              </c:extLst>
              <c:f>'1C-Vej'!$D$29:$AB$29</c:f>
              <c:numCache>
                <c:formatCode>_-* #,##0_-;\-* #,##0_-;_-* "-"??_-;_-@_-</c:formatCode>
                <c:ptCount val="25"/>
                <c:pt idx="0">
                  <c:v>130543</c:v>
                </c:pt>
                <c:pt idx="1">
                  <c:v>121405</c:v>
                </c:pt>
                <c:pt idx="2">
                  <c:v>112907</c:v>
                </c:pt>
                <c:pt idx="3">
                  <c:v>105003</c:v>
                </c:pt>
                <c:pt idx="4">
                  <c:v>97653</c:v>
                </c:pt>
                <c:pt idx="5">
                  <c:v>90817</c:v>
                </c:pt>
                <c:pt idx="6">
                  <c:v>84460</c:v>
                </c:pt>
                <c:pt idx="7">
                  <c:v>78548</c:v>
                </c:pt>
                <c:pt idx="8">
                  <c:v>73050</c:v>
                </c:pt>
                <c:pt idx="9">
                  <c:v>67936</c:v>
                </c:pt>
                <c:pt idx="10">
                  <c:v>63181</c:v>
                </c:pt>
                <c:pt idx="11">
                  <c:v>58758</c:v>
                </c:pt>
                <c:pt idx="12">
                  <c:v>54645</c:v>
                </c:pt>
                <c:pt idx="13">
                  <c:v>50820</c:v>
                </c:pt>
                <c:pt idx="14">
                  <c:v>47262</c:v>
                </c:pt>
                <c:pt idx="15">
                  <c:v>43954</c:v>
                </c:pt>
                <c:pt idx="16">
                  <c:v>40877</c:v>
                </c:pt>
                <c:pt idx="17">
                  <c:v>38016</c:v>
                </c:pt>
                <c:pt idx="18">
                  <c:v>35355</c:v>
                </c:pt>
                <c:pt idx="19">
                  <c:v>32880</c:v>
                </c:pt>
                <c:pt idx="20">
                  <c:v>30578</c:v>
                </c:pt>
                <c:pt idx="21">
                  <c:v>28438</c:v>
                </c:pt>
                <c:pt idx="22">
                  <c:v>26447</c:v>
                </c:pt>
                <c:pt idx="23">
                  <c:v>24596</c:v>
                </c:pt>
                <c:pt idx="24">
                  <c:v>22874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AE-4246-AA99-30AE5CBF1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498824"/>
        <c:axId val="4534994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'1C-Vej'!$A$25</c15:sqref>
                        </c15:formulaRef>
                      </c:ext>
                    </c:extLst>
                    <c:strCache>
                      <c:ptCount val="1"/>
                      <c:pt idx="0">
                        <c:v>Personbil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'1C-Vej'!$C$25:$AB$25</c15:sqref>
                        </c15:fullRef>
                        <c15:formulaRef>
                          <c15:sqref>'1C-Vej'!$D$25:$AB$25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19653</c:v>
                      </c:pt>
                      <c:pt idx="1">
                        <c:v>19244</c:v>
                      </c:pt>
                      <c:pt idx="2">
                        <c:v>18071</c:v>
                      </c:pt>
                      <c:pt idx="3">
                        <c:v>17626</c:v>
                      </c:pt>
                      <c:pt idx="4">
                        <c:v>17289</c:v>
                      </c:pt>
                      <c:pt idx="5">
                        <c:v>17645</c:v>
                      </c:pt>
                      <c:pt idx="6">
                        <c:v>18036</c:v>
                      </c:pt>
                      <c:pt idx="7">
                        <c:v>17539</c:v>
                      </c:pt>
                      <c:pt idx="8">
                        <c:v>16946</c:v>
                      </c:pt>
                      <c:pt idx="9">
                        <c:v>16628</c:v>
                      </c:pt>
                      <c:pt idx="10">
                        <c:v>16026</c:v>
                      </c:pt>
                      <c:pt idx="11">
                        <c:v>14945</c:v>
                      </c:pt>
                      <c:pt idx="12">
                        <c:v>14571</c:v>
                      </c:pt>
                      <c:pt idx="13">
                        <c:v>14392</c:v>
                      </c:pt>
                      <c:pt idx="14">
                        <c:v>14061</c:v>
                      </c:pt>
                      <c:pt idx="15">
                        <c:v>13603</c:v>
                      </c:pt>
                      <c:pt idx="16">
                        <c:v>13265</c:v>
                      </c:pt>
                      <c:pt idx="17">
                        <c:v>12734</c:v>
                      </c:pt>
                      <c:pt idx="18">
                        <c:v>12399</c:v>
                      </c:pt>
                      <c:pt idx="19">
                        <c:v>12101</c:v>
                      </c:pt>
                      <c:pt idx="20">
                        <c:v>11645</c:v>
                      </c:pt>
                      <c:pt idx="21">
                        <c:v>11341</c:v>
                      </c:pt>
                      <c:pt idx="22">
                        <c:v>11103</c:v>
                      </c:pt>
                      <c:pt idx="23">
                        <c:v>10946</c:v>
                      </c:pt>
                      <c:pt idx="24">
                        <c:v>10712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EAE-4246-AA99-30AE5CBF106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'1C-Vej'!$A$26</c15:sqref>
                        </c15:formulaRef>
                      </c:ext>
                    </c:extLst>
                    <c:strCache>
                      <c:ptCount val="1"/>
                      <c:pt idx="0">
                        <c:v>Varebil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'1C-Vej'!$C$26:$AB$26</c15:sqref>
                        </c15:fullRef>
                        <c15:formulaRef>
                          <c15:sqref>'1C-Vej'!$D$26:$AB$26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26384</c:v>
                      </c:pt>
                      <c:pt idx="1">
                        <c:v>25205</c:v>
                      </c:pt>
                      <c:pt idx="2">
                        <c:v>24065</c:v>
                      </c:pt>
                      <c:pt idx="3">
                        <c:v>23118</c:v>
                      </c:pt>
                      <c:pt idx="4">
                        <c:v>22147</c:v>
                      </c:pt>
                      <c:pt idx="5">
                        <c:v>21307</c:v>
                      </c:pt>
                      <c:pt idx="6">
                        <c:v>20339</c:v>
                      </c:pt>
                      <c:pt idx="7">
                        <c:v>19346</c:v>
                      </c:pt>
                      <c:pt idx="8">
                        <c:v>18456</c:v>
                      </c:pt>
                      <c:pt idx="9">
                        <c:v>17645</c:v>
                      </c:pt>
                      <c:pt idx="10">
                        <c:v>16710</c:v>
                      </c:pt>
                      <c:pt idx="11">
                        <c:v>15939</c:v>
                      </c:pt>
                      <c:pt idx="12">
                        <c:v>15063</c:v>
                      </c:pt>
                      <c:pt idx="13">
                        <c:v>14263</c:v>
                      </c:pt>
                      <c:pt idx="14">
                        <c:v>13593</c:v>
                      </c:pt>
                      <c:pt idx="15">
                        <c:v>13058</c:v>
                      </c:pt>
                      <c:pt idx="16">
                        <c:v>12327</c:v>
                      </c:pt>
                      <c:pt idx="17">
                        <c:v>11775</c:v>
                      </c:pt>
                      <c:pt idx="18">
                        <c:v>11172</c:v>
                      </c:pt>
                      <c:pt idx="19">
                        <c:v>10605</c:v>
                      </c:pt>
                      <c:pt idx="20">
                        <c:v>10289</c:v>
                      </c:pt>
                      <c:pt idx="21">
                        <c:v>9945</c:v>
                      </c:pt>
                      <c:pt idx="22">
                        <c:v>9400</c:v>
                      </c:pt>
                      <c:pt idx="23">
                        <c:v>8864</c:v>
                      </c:pt>
                      <c:pt idx="24">
                        <c:v>8489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EAE-4246-AA99-30AE5CBF106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'1C-Vej'!$A$28</c15:sqref>
                        </c15:formulaRef>
                      </c:ext>
                    </c:extLst>
                    <c:strCache>
                      <c:ptCount val="1"/>
                      <c:pt idx="0">
                        <c:v>Lastbiler (&lt;12 ton)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'1C-Vej'!$C$28:$AB$28</c15:sqref>
                        </c15:fullRef>
                        <c15:formulaRef>
                          <c15:sqref>'1C-Vej'!$D$28:$AB$28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35795</c:v>
                      </c:pt>
                      <c:pt idx="1">
                        <c:v>32707</c:v>
                      </c:pt>
                      <c:pt idx="2">
                        <c:v>29659</c:v>
                      </c:pt>
                      <c:pt idx="3">
                        <c:v>26586</c:v>
                      </c:pt>
                      <c:pt idx="4">
                        <c:v>23981</c:v>
                      </c:pt>
                      <c:pt idx="5">
                        <c:v>21486</c:v>
                      </c:pt>
                      <c:pt idx="6">
                        <c:v>19483</c:v>
                      </c:pt>
                      <c:pt idx="7">
                        <c:v>17531</c:v>
                      </c:pt>
                      <c:pt idx="8">
                        <c:v>15855</c:v>
                      </c:pt>
                      <c:pt idx="9">
                        <c:v>14292</c:v>
                      </c:pt>
                      <c:pt idx="10">
                        <c:v>12784</c:v>
                      </c:pt>
                      <c:pt idx="11">
                        <c:v>11640</c:v>
                      </c:pt>
                      <c:pt idx="12">
                        <c:v>10378</c:v>
                      </c:pt>
                      <c:pt idx="13">
                        <c:v>9362</c:v>
                      </c:pt>
                      <c:pt idx="14">
                        <c:v>8513</c:v>
                      </c:pt>
                      <c:pt idx="15">
                        <c:v>7645</c:v>
                      </c:pt>
                      <c:pt idx="16">
                        <c:v>6780</c:v>
                      </c:pt>
                      <c:pt idx="17">
                        <c:v>6157</c:v>
                      </c:pt>
                      <c:pt idx="18">
                        <c:v>5603</c:v>
                      </c:pt>
                      <c:pt idx="19">
                        <c:v>5071</c:v>
                      </c:pt>
                      <c:pt idx="20">
                        <c:v>4602</c:v>
                      </c:pt>
                      <c:pt idx="21">
                        <c:v>4189</c:v>
                      </c:pt>
                      <c:pt idx="22">
                        <c:v>3703</c:v>
                      </c:pt>
                      <c:pt idx="23">
                        <c:v>3380</c:v>
                      </c:pt>
                      <c:pt idx="24">
                        <c:v>2998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AE-4246-AA99-30AE5CBF106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'1C-Vej'!$A$30</c15:sqref>
                        </c15:formulaRef>
                      </c:ext>
                    </c:extLst>
                    <c:strCache>
                      <c:ptCount val="1"/>
                      <c:pt idx="0">
                        <c:v>Turistbus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'1C-Vej'!$C$30:$AB$30</c15:sqref>
                        </c15:fullRef>
                        <c15:formulaRef>
                          <c15:sqref>'1C-Vej'!$D$30:$AB$30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46917</c:v>
                      </c:pt>
                      <c:pt idx="1">
                        <c:v>43314</c:v>
                      </c:pt>
                      <c:pt idx="2">
                        <c:v>42057</c:v>
                      </c:pt>
                      <c:pt idx="3">
                        <c:v>39854</c:v>
                      </c:pt>
                      <c:pt idx="4">
                        <c:v>36960</c:v>
                      </c:pt>
                      <c:pt idx="5">
                        <c:v>32765</c:v>
                      </c:pt>
                      <c:pt idx="6">
                        <c:v>32665</c:v>
                      </c:pt>
                      <c:pt idx="7">
                        <c:v>33887</c:v>
                      </c:pt>
                      <c:pt idx="8">
                        <c:v>31288</c:v>
                      </c:pt>
                      <c:pt idx="9">
                        <c:v>30220</c:v>
                      </c:pt>
                      <c:pt idx="10">
                        <c:v>30745</c:v>
                      </c:pt>
                      <c:pt idx="11">
                        <c:v>23734</c:v>
                      </c:pt>
                      <c:pt idx="12">
                        <c:v>24044</c:v>
                      </c:pt>
                      <c:pt idx="13">
                        <c:v>23993</c:v>
                      </c:pt>
                      <c:pt idx="14">
                        <c:v>18778</c:v>
                      </c:pt>
                      <c:pt idx="15">
                        <c:v>18360</c:v>
                      </c:pt>
                      <c:pt idx="16">
                        <c:v>17559</c:v>
                      </c:pt>
                      <c:pt idx="17">
                        <c:v>16838</c:v>
                      </c:pt>
                      <c:pt idx="18">
                        <c:v>15250</c:v>
                      </c:pt>
                      <c:pt idx="19">
                        <c:v>14691</c:v>
                      </c:pt>
                      <c:pt idx="20">
                        <c:v>16201</c:v>
                      </c:pt>
                      <c:pt idx="21">
                        <c:v>14532</c:v>
                      </c:pt>
                      <c:pt idx="22">
                        <c:v>13141</c:v>
                      </c:pt>
                      <c:pt idx="23">
                        <c:v>12860</c:v>
                      </c:pt>
                      <c:pt idx="24">
                        <c:v>13106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AE-4246-AA99-30AE5CBF106B}"/>
                  </c:ext>
                </c:extLst>
              </c15:ser>
            </c15:filteredLineSeries>
          </c:ext>
        </c:extLst>
      </c:lineChart>
      <c:catAx>
        <c:axId val="45349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Alder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499480"/>
        <c:crosses val="autoZero"/>
        <c:auto val="1"/>
        <c:lblAlgn val="ctr"/>
        <c:lblOffset val="100"/>
        <c:tickLblSkip val="2"/>
        <c:noMultiLvlLbl val="0"/>
      </c:catAx>
      <c:valAx>
        <c:axId val="45349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Kilometer</a:t>
                </a:r>
                <a:r>
                  <a:rPr lang="da-DK" baseline="0"/>
                  <a:t> per år</a:t>
                </a:r>
                <a:endParaRPr lang="da-D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49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'4E'!$A$7</c:f>
              <c:strCache>
                <c:ptCount val="1"/>
                <c:pt idx="0">
                  <c:v>Elproduktion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cat>
            <c:numRef>
              <c:f>'4E'!$C$5:$M$5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'4E'!$C$7:$M$7</c:f>
              <c:numCache>
                <c:formatCode>#,##0.0</c:formatCode>
                <c:ptCount val="11"/>
                <c:pt idx="0">
                  <c:v>7.3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B-41F1-992B-E7FB90A4877D}"/>
            </c:ext>
          </c:extLst>
        </c:ser>
        <c:ser>
          <c:idx val="2"/>
          <c:order val="1"/>
          <c:tx>
            <c:strRef>
              <c:f>'4E'!$A$8</c:f>
              <c:strCache>
                <c:ptCount val="1"/>
                <c:pt idx="0">
                  <c:v>Proces &amp; varme</c:v>
                </c:pt>
              </c:strCache>
            </c:strRef>
          </c:tx>
          <c:spPr>
            <a:solidFill>
              <a:srgbClr val="FF5252"/>
            </a:solidFill>
            <a:ln>
              <a:noFill/>
            </a:ln>
            <a:effectLst/>
          </c:spPr>
          <c:cat>
            <c:numRef>
              <c:f>'4E'!$C$5:$M$5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'4E'!$C$8:$M$8</c:f>
              <c:numCache>
                <c:formatCode>#,##0.0</c:formatCode>
                <c:ptCount val="11"/>
                <c:pt idx="0">
                  <c:v>1.5</c:v>
                </c:pt>
                <c:pt idx="1">
                  <c:v>1.5</c:v>
                </c:pt>
                <c:pt idx="2">
                  <c:v>2.1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B-41F1-992B-E7FB90A4877D}"/>
            </c:ext>
          </c:extLst>
        </c:ser>
        <c:ser>
          <c:idx val="0"/>
          <c:order val="2"/>
          <c:tx>
            <c:strRef>
              <c:f>'4E'!$A$6</c:f>
              <c:strCache>
                <c:ptCount val="1"/>
                <c:pt idx="0">
                  <c:v>Opgradering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cat>
            <c:numRef>
              <c:f>'4E'!$C$5:$M$5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'4E'!$C$6:$M$6</c:f>
              <c:numCache>
                <c:formatCode>#,##0.0</c:formatCode>
                <c:ptCount val="11"/>
                <c:pt idx="0">
                  <c:v>16</c:v>
                </c:pt>
                <c:pt idx="1">
                  <c:v>18.3</c:v>
                </c:pt>
                <c:pt idx="2">
                  <c:v>22.7</c:v>
                </c:pt>
                <c:pt idx="3">
                  <c:v>25.2</c:v>
                </c:pt>
                <c:pt idx="4">
                  <c:v>28.2</c:v>
                </c:pt>
                <c:pt idx="5">
                  <c:v>29</c:v>
                </c:pt>
                <c:pt idx="6">
                  <c:v>31.8</c:v>
                </c:pt>
                <c:pt idx="7">
                  <c:v>33.799999999999997</c:v>
                </c:pt>
                <c:pt idx="8">
                  <c:v>35.9</c:v>
                </c:pt>
                <c:pt idx="9">
                  <c:v>38.200000000000003</c:v>
                </c:pt>
                <c:pt idx="10">
                  <c:v>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B-41F1-992B-E7FB90A48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171992"/>
        <c:axId val="488168384"/>
      </c:areaChart>
      <c:catAx>
        <c:axId val="488171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8168384"/>
        <c:crosses val="autoZero"/>
        <c:auto val="1"/>
        <c:lblAlgn val="ctr"/>
        <c:lblOffset val="100"/>
        <c:tickLblSkip val="2"/>
        <c:noMultiLvlLbl val="0"/>
      </c:catAx>
      <c:valAx>
        <c:axId val="48816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PJ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8171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'4E'!$A$31:$B$31</c:f>
              <c:strCache>
                <c:ptCount val="2"/>
                <c:pt idx="0">
                  <c:v>BF20</c:v>
                </c:pt>
                <c:pt idx="1">
                  <c:v>Opgradering</c:v>
                </c:pt>
              </c:strCache>
            </c:strRef>
          </c:tx>
          <c:spPr>
            <a:ln w="22225" cap="rnd">
              <a:solidFill>
                <a:srgbClr val="008B8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'4E'!$C$30:$M$30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'4E'!$C$31:$M$31</c:f>
              <c:numCache>
                <c:formatCode>#,##0.0</c:formatCode>
                <c:ptCount val="11"/>
                <c:pt idx="0">
                  <c:v>16</c:v>
                </c:pt>
                <c:pt idx="1">
                  <c:v>18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B-4D14-9B79-0DD8BFA5D8E5}"/>
            </c:ext>
          </c:extLst>
        </c:ser>
        <c:ser>
          <c:idx val="1"/>
          <c:order val="1"/>
          <c:tx>
            <c:strRef>
              <c:f>'4E'!$A$32:$B$32</c:f>
              <c:strCache>
                <c:ptCount val="2"/>
                <c:pt idx="0">
                  <c:v>BF20</c:v>
                </c:pt>
                <c:pt idx="1">
                  <c:v>Elproduktion</c:v>
                </c:pt>
              </c:strCache>
            </c:strRef>
          </c:tx>
          <c:spPr>
            <a:ln w="22225" cap="rnd">
              <a:solidFill>
                <a:srgbClr val="045C6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'4E'!$C$30:$M$30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'4E'!$C$32:$M$32</c:f>
              <c:numCache>
                <c:formatCode>0.0</c:formatCode>
                <c:ptCount val="11"/>
                <c:pt idx="0">
                  <c:v>7.5442659957096687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B-4D14-9B79-0DD8BFA5D8E5}"/>
            </c:ext>
          </c:extLst>
        </c:ser>
        <c:ser>
          <c:idx val="2"/>
          <c:order val="2"/>
          <c:tx>
            <c:strRef>
              <c:f>'4E'!$A$33:$B$33</c:f>
              <c:strCache>
                <c:ptCount val="2"/>
                <c:pt idx="0">
                  <c:v>BF20</c:v>
                </c:pt>
                <c:pt idx="1">
                  <c:v>Proces &amp; varme</c:v>
                </c:pt>
              </c:strCache>
            </c:strRef>
          </c:tx>
          <c:spPr>
            <a:ln w="22225" cap="rnd">
              <a:solidFill>
                <a:srgbClr val="FF525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'4E'!$C$30:$M$30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'4E'!$C$33:$M$33</c:f>
              <c:numCache>
                <c:formatCode>0.0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BB-4D14-9B79-0DD8BFA5D8E5}"/>
            </c:ext>
          </c:extLst>
        </c:ser>
        <c:ser>
          <c:idx val="3"/>
          <c:order val="3"/>
          <c:tx>
            <c:strRef>
              <c:f>'4E'!$A$34:$B$34</c:f>
              <c:strCache>
                <c:ptCount val="2"/>
                <c:pt idx="0">
                  <c:v>KF21</c:v>
                </c:pt>
                <c:pt idx="1">
                  <c:v>Opgradering</c:v>
                </c:pt>
              </c:strCache>
            </c:strRef>
          </c:tx>
          <c:spPr>
            <a:ln w="22225" cap="rnd">
              <a:solidFill>
                <a:srgbClr val="008B8B"/>
              </a:solidFill>
              <a:round/>
            </a:ln>
            <a:effectLst/>
          </c:spPr>
          <c:marker>
            <c:symbol val="none"/>
          </c:marker>
          <c:cat>
            <c:numRef>
              <c:f>'4E'!$C$30:$M$30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'4E'!$C$34:$M$34</c:f>
              <c:numCache>
                <c:formatCode>0.0</c:formatCode>
                <c:ptCount val="11"/>
                <c:pt idx="0">
                  <c:v>16</c:v>
                </c:pt>
                <c:pt idx="1">
                  <c:v>18.3</c:v>
                </c:pt>
                <c:pt idx="2">
                  <c:v>22.7</c:v>
                </c:pt>
                <c:pt idx="3">
                  <c:v>25.2</c:v>
                </c:pt>
                <c:pt idx="4">
                  <c:v>28.2</c:v>
                </c:pt>
                <c:pt idx="5">
                  <c:v>29</c:v>
                </c:pt>
                <c:pt idx="6">
                  <c:v>31.8</c:v>
                </c:pt>
                <c:pt idx="7">
                  <c:v>33.799999999999997</c:v>
                </c:pt>
                <c:pt idx="8">
                  <c:v>35.9</c:v>
                </c:pt>
                <c:pt idx="9">
                  <c:v>38.200000000000003</c:v>
                </c:pt>
                <c:pt idx="10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BB-4D14-9B79-0DD8BFA5D8E5}"/>
            </c:ext>
          </c:extLst>
        </c:ser>
        <c:ser>
          <c:idx val="4"/>
          <c:order val="4"/>
          <c:tx>
            <c:strRef>
              <c:f>'4E'!$A$35:$B$35</c:f>
              <c:strCache>
                <c:ptCount val="2"/>
                <c:pt idx="0">
                  <c:v>KF21</c:v>
                </c:pt>
                <c:pt idx="1">
                  <c:v>Elproduktion</c:v>
                </c:pt>
              </c:strCache>
            </c:strRef>
          </c:tx>
          <c:spPr>
            <a:ln w="2222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numRef>
              <c:f>'4E'!$C$30:$M$30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'4E'!$C$35:$M$35</c:f>
              <c:numCache>
                <c:formatCode>0.0</c:formatCode>
                <c:ptCount val="11"/>
                <c:pt idx="0">
                  <c:v>7.3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BB-4D14-9B79-0DD8BFA5D8E5}"/>
            </c:ext>
          </c:extLst>
        </c:ser>
        <c:ser>
          <c:idx val="5"/>
          <c:order val="5"/>
          <c:tx>
            <c:strRef>
              <c:f>'4E'!$A$36:$B$36</c:f>
              <c:strCache>
                <c:ptCount val="2"/>
                <c:pt idx="0">
                  <c:v>KF21</c:v>
                </c:pt>
                <c:pt idx="1">
                  <c:v>Proces &amp; varme</c:v>
                </c:pt>
              </c:strCache>
            </c:strRef>
          </c:tx>
          <c:spPr>
            <a:ln w="2222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'4E'!$C$30:$M$30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'4E'!$C$36:$M$36</c:f>
              <c:numCache>
                <c:formatCode>0.0</c:formatCode>
                <c:ptCount val="11"/>
                <c:pt idx="0">
                  <c:v>1.5</c:v>
                </c:pt>
                <c:pt idx="1">
                  <c:v>1.5</c:v>
                </c:pt>
                <c:pt idx="2">
                  <c:v>2.1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BB-4D14-9B79-0DD8BFA5D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40304"/>
        <c:axId val="492736696"/>
      </c:lineChart>
      <c:catAx>
        <c:axId val="49274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2736696"/>
        <c:crosses val="autoZero"/>
        <c:auto val="1"/>
        <c:lblAlgn val="ctr"/>
        <c:lblOffset val="100"/>
        <c:tickLblSkip val="2"/>
        <c:noMultiLvlLbl val="0"/>
      </c:catAx>
      <c:valAx>
        <c:axId val="49273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PJ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274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Forbrændt affald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'4F'!$A$5</c:f>
              <c:strCache>
                <c:ptCount val="1"/>
                <c:pt idx="0">
                  <c:v>Fossilt energi, TJ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'4F'!$B$4:$L$4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'4F'!$B$5:$L$5</c:f>
              <c:numCache>
                <c:formatCode>_-* #,##0_-;\-* #,##0_-;_-* "-"??_-;_-@_-</c:formatCode>
                <c:ptCount val="11"/>
                <c:pt idx="0">
                  <c:v>17156.558892978148</c:v>
                </c:pt>
                <c:pt idx="1">
                  <c:v>17113.22594745364</c:v>
                </c:pt>
                <c:pt idx="2">
                  <c:v>16933.901327514108</c:v>
                </c:pt>
                <c:pt idx="3">
                  <c:v>16799.279476222913</c:v>
                </c:pt>
                <c:pt idx="4">
                  <c:v>15832.329034696184</c:v>
                </c:pt>
                <c:pt idx="5">
                  <c:v>13713.164896925544</c:v>
                </c:pt>
                <c:pt idx="6">
                  <c:v>12347.966494657489</c:v>
                </c:pt>
                <c:pt idx="7">
                  <c:v>10889.47577813214</c:v>
                </c:pt>
                <c:pt idx="8">
                  <c:v>9406.5346130418475</c:v>
                </c:pt>
                <c:pt idx="9">
                  <c:v>7854.58781259019</c:v>
                </c:pt>
                <c:pt idx="10">
                  <c:v>6498.3857979808581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D-4443-8F48-A0E4BE21E597}"/>
            </c:ext>
          </c:extLst>
        </c:ser>
        <c:ser>
          <c:idx val="1"/>
          <c:order val="1"/>
          <c:tx>
            <c:strRef>
              <c:f>'4F'!$A$6</c:f>
              <c:strCache>
                <c:ptCount val="1"/>
                <c:pt idx="0">
                  <c:v>Biogen energi, TJ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'4F'!$B$4:$L$4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'4F'!$B$6:$L$6</c:f>
              <c:numCache>
                <c:formatCode>_-* #,##0_-;\-* #,##0_-;_-* "-"??_-;_-@_-</c:formatCode>
                <c:ptCount val="11"/>
                <c:pt idx="0">
                  <c:v>20387.48823693379</c:v>
                </c:pt>
                <c:pt idx="1">
                  <c:v>20396.676253271828</c:v>
                </c:pt>
                <c:pt idx="2">
                  <c:v>20434.698998272739</c:v>
                </c:pt>
                <c:pt idx="3">
                  <c:v>20463.24327916915</c:v>
                </c:pt>
                <c:pt idx="4">
                  <c:v>19778.033414559963</c:v>
                </c:pt>
                <c:pt idx="5">
                  <c:v>19186.608048620667</c:v>
                </c:pt>
                <c:pt idx="6">
                  <c:v>18869.43349452491</c:v>
                </c:pt>
                <c:pt idx="7">
                  <c:v>18522.760712858228</c:v>
                </c:pt>
                <c:pt idx="8">
                  <c:v>18131.99295329435</c:v>
                </c:pt>
                <c:pt idx="9">
                  <c:v>17706.577387708508</c:v>
                </c:pt>
                <c:pt idx="10">
                  <c:v>17379.850124345801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D-4443-8F48-A0E4BE21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85296"/>
        <c:axId val="565685624"/>
      </c:areaChart>
      <c:catAx>
        <c:axId val="5656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5685624"/>
        <c:crosses val="autoZero"/>
        <c:auto val="1"/>
        <c:lblAlgn val="ctr"/>
        <c:lblOffset val="100"/>
        <c:noMultiLvlLbl val="0"/>
      </c:catAx>
      <c:valAx>
        <c:axId val="56568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Energi mængde, TJ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5685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Forbrændt affald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'4F'!$A$40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'4F'!$B$39:$L$39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'4F'!$B$40:$L$40</c:f>
              <c:numCache>
                <c:formatCode>_-* #,##0_-;\-* #,##0_-;_-* "-"??_-;_-@_-</c:formatCode>
                <c:ptCount val="11"/>
                <c:pt idx="0">
                  <c:v>37544.047129911938</c:v>
                </c:pt>
                <c:pt idx="1">
                  <c:v>37509.902200725468</c:v>
                </c:pt>
                <c:pt idx="2">
                  <c:v>37368.600325786843</c:v>
                </c:pt>
                <c:pt idx="3">
                  <c:v>37262.522755392063</c:v>
                </c:pt>
                <c:pt idx="4">
                  <c:v>35610.36244925615</c:v>
                </c:pt>
                <c:pt idx="5">
                  <c:v>32899.77294554621</c:v>
                </c:pt>
                <c:pt idx="6">
                  <c:v>31217.399989182399</c:v>
                </c:pt>
                <c:pt idx="7">
                  <c:v>29412.23649099037</c:v>
                </c:pt>
                <c:pt idx="8">
                  <c:v>27538.527566336197</c:v>
                </c:pt>
                <c:pt idx="9">
                  <c:v>25561.165200298699</c:v>
                </c:pt>
                <c:pt idx="10">
                  <c:v>23878.235922326661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6-45BF-A3BE-88A2D6097B37}"/>
            </c:ext>
          </c:extLst>
        </c:ser>
        <c:ser>
          <c:idx val="1"/>
          <c:order val="1"/>
          <c:tx>
            <c:strRef>
              <c:f>'4F'!$A$41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'4F'!$B$39:$L$39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'4F'!$B$41:$L$41</c:f>
              <c:numCache>
                <c:formatCode>_-* #,##0_-;\-* #,##0_-;_-* "-"??_-;_-@_-</c:formatCode>
                <c:ptCount val="11"/>
                <c:pt idx="0">
                  <c:v>37251.364486847735</c:v>
                </c:pt>
                <c:pt idx="1">
                  <c:v>37178.033592786283</c:v>
                </c:pt>
                <c:pt idx="2">
                  <c:v>37039.135386095855</c:v>
                </c:pt>
                <c:pt idx="3">
                  <c:v>37014.725054061819</c:v>
                </c:pt>
                <c:pt idx="4">
                  <c:v>35917.286086327797</c:v>
                </c:pt>
                <c:pt idx="5">
                  <c:v>34067.489770059234</c:v>
                </c:pt>
                <c:pt idx="6">
                  <c:v>34064.992786531599</c:v>
                </c:pt>
                <c:pt idx="7">
                  <c:v>34046.405757318367</c:v>
                </c:pt>
                <c:pt idx="8">
                  <c:v>33077.309102001644</c:v>
                </c:pt>
                <c:pt idx="9">
                  <c:v>31837.343352639553</c:v>
                </c:pt>
                <c:pt idx="10">
                  <c:v>31890.124998486368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6-45BF-A3BE-88A2D6097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033448"/>
        <c:axId val="772036400"/>
      </c:lineChart>
      <c:catAx>
        <c:axId val="77203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72036400"/>
        <c:crosses val="autoZero"/>
        <c:auto val="1"/>
        <c:lblAlgn val="ctr"/>
        <c:lblOffset val="100"/>
        <c:noMultiLvlLbl val="0"/>
      </c:catAx>
      <c:valAx>
        <c:axId val="77203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Energi mængde,</a:t>
                </a:r>
                <a:r>
                  <a:rPr lang="da-DK" baseline="0"/>
                  <a:t> TJ</a:t>
                </a:r>
                <a:endParaRPr lang="da-D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7203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Dansk affald sendt til forbrænding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'4F'!$A$24</c:f>
              <c:strCache>
                <c:ptCount val="1"/>
                <c:pt idx="0">
                  <c:v>Fossilt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'4F'!$B$22:$L$22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'4F'!$B$24:$L$24</c:f>
              <c:numCache>
                <c:formatCode>0.0</c:formatCode>
                <c:ptCount val="11"/>
                <c:pt idx="0">
                  <c:v>0.39224666641031053</c:v>
                </c:pt>
                <c:pt idx="1">
                  <c:v>0.37370564169393905</c:v>
                </c:pt>
                <c:pt idx="2">
                  <c:v>0.34518871337454643</c:v>
                </c:pt>
                <c:pt idx="3">
                  <c:v>0.31759082903408786</c:v>
                </c:pt>
                <c:pt idx="4">
                  <c:v>0.28960858101088049</c:v>
                </c:pt>
                <c:pt idx="5">
                  <c:v>0.26187863775299675</c:v>
                </c:pt>
                <c:pt idx="6">
                  <c:v>0.23603587630957018</c:v>
                </c:pt>
                <c:pt idx="7">
                  <c:v>0.2107927771052793</c:v>
                </c:pt>
                <c:pt idx="8">
                  <c:v>0.19067265726923485</c:v>
                </c:pt>
                <c:pt idx="9">
                  <c:v>0.17052140967481449</c:v>
                </c:pt>
                <c:pt idx="10">
                  <c:v>0.15017801992076082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2-4F10-BA7F-DD5B585FD00A}"/>
            </c:ext>
          </c:extLst>
        </c:ser>
        <c:ser>
          <c:idx val="0"/>
          <c:order val="1"/>
          <c:tx>
            <c:strRef>
              <c:f>'4F'!$A$23</c:f>
              <c:strCache>
                <c:ptCount val="1"/>
                <c:pt idx="0">
                  <c:v>Biogent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'4F'!$B$22:$L$22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'4F'!$B$23:$L$23</c:f>
              <c:numCache>
                <c:formatCode>0.0</c:formatCode>
                <c:ptCount val="11"/>
                <c:pt idx="0">
                  <c:v>2.7208221146239002</c:v>
                </c:pt>
                <c:pt idx="1">
                  <c:v>2.6902256246979044</c:v>
                </c:pt>
                <c:pt idx="2">
                  <c:v>2.6531436073190036</c:v>
                </c:pt>
                <c:pt idx="3">
                  <c:v>2.6138102555607099</c:v>
                </c:pt>
                <c:pt idx="4">
                  <c:v>2.5173459140191206</c:v>
                </c:pt>
                <c:pt idx="5">
                  <c:v>2.5013709333220473</c:v>
                </c:pt>
                <c:pt idx="6">
                  <c:v>2.4855913492847486</c:v>
                </c:pt>
                <c:pt idx="7">
                  <c:v>2.4719833114888843</c:v>
                </c:pt>
                <c:pt idx="8">
                  <c:v>2.4628517805498982</c:v>
                </c:pt>
                <c:pt idx="9">
                  <c:v>2.4525699061897561</c:v>
                </c:pt>
                <c:pt idx="10">
                  <c:v>2.4450894735590163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2-4F10-BA7F-DD5B585F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556536"/>
        <c:axId val="544550960"/>
      </c:areaChart>
      <c:catAx>
        <c:axId val="54455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4550960"/>
        <c:crosses val="autoZero"/>
        <c:auto val="1"/>
        <c:lblAlgn val="ctr"/>
        <c:lblOffset val="100"/>
        <c:noMultiLvlLbl val="0"/>
      </c:catAx>
      <c:valAx>
        <c:axId val="54455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Mio. ton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4556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Forventede</a:t>
            </a:r>
            <a:r>
              <a:rPr lang="da-DK" baseline="0"/>
              <a:t>  gødningstrends til 2030 (BF2020) </a:t>
            </a:r>
            <a:endParaRPr lang="da-DK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8076803982695958E-2"/>
          <c:y val="0.14641114374240952"/>
          <c:w val="0.6389862583761976"/>
          <c:h val="0.74701761795191968"/>
        </c:manualLayout>
      </c:layout>
      <c:areaChart>
        <c:grouping val="stacked"/>
        <c:varyColors val="0"/>
        <c:ser>
          <c:idx val="1"/>
          <c:order val="0"/>
          <c:tx>
            <c:strRef>
              <c:f>'6B'!$A$25</c:f>
              <c:strCache>
                <c:ptCount val="1"/>
                <c:pt idx="0">
                  <c:v>Flydende husdyrgødning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'6B'!$C$24:$N$24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'6B'!$C$25:$N$25</c:f>
              <c:numCache>
                <c:formatCode>0</c:formatCode>
                <c:ptCount val="12"/>
                <c:pt idx="0">
                  <c:v>118.39833393402634</c:v>
                </c:pt>
                <c:pt idx="1">
                  <c:v>120.44417155544315</c:v>
                </c:pt>
                <c:pt idx="2">
                  <c:v>120.82982188338659</c:v>
                </c:pt>
                <c:pt idx="3">
                  <c:v>121.63660151551665</c:v>
                </c:pt>
                <c:pt idx="4">
                  <c:v>122.30857130515325</c:v>
                </c:pt>
                <c:pt idx="5">
                  <c:v>122.95359219984968</c:v>
                </c:pt>
                <c:pt idx="6">
                  <c:v>123.65754877514722</c:v>
                </c:pt>
                <c:pt idx="7">
                  <c:v>124.42491395230157</c:v>
                </c:pt>
                <c:pt idx="8">
                  <c:v>125.33439962671837</c:v>
                </c:pt>
                <c:pt idx="9">
                  <c:v>125.40331180938357</c:v>
                </c:pt>
                <c:pt idx="10">
                  <c:v>125.97512316548217</c:v>
                </c:pt>
                <c:pt idx="11">
                  <c:v>126.5496086359091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54-8277-14D115602FC7}"/>
            </c:ext>
          </c:extLst>
        </c:ser>
        <c:ser>
          <c:idx val="2"/>
          <c:order val="1"/>
          <c:tx>
            <c:strRef>
              <c:f>'6B'!$A$26</c:f>
              <c:strCache>
                <c:ptCount val="1"/>
                <c:pt idx="0">
                  <c:v>Fast husdyrgødning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'6B'!$C$24:$N$24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'6B'!$C$26:$N$26</c:f>
              <c:numCache>
                <c:formatCode>0</c:formatCode>
                <c:ptCount val="12"/>
                <c:pt idx="0">
                  <c:v>35.40401314570822</c:v>
                </c:pt>
                <c:pt idx="1">
                  <c:v>33.529281202124544</c:v>
                </c:pt>
                <c:pt idx="2">
                  <c:v>33.410622457254227</c:v>
                </c:pt>
                <c:pt idx="3">
                  <c:v>33.330454823099515</c:v>
                </c:pt>
                <c:pt idx="4">
                  <c:v>33.230668273282781</c:v>
                </c:pt>
                <c:pt idx="5">
                  <c:v>33.115435081008521</c:v>
                </c:pt>
                <c:pt idx="6">
                  <c:v>32.98698793344829</c:v>
                </c:pt>
                <c:pt idx="7">
                  <c:v>32.846407369080673</c:v>
                </c:pt>
                <c:pt idx="8">
                  <c:v>32.702971084218831</c:v>
                </c:pt>
                <c:pt idx="9">
                  <c:v>32.503715374793238</c:v>
                </c:pt>
                <c:pt idx="10">
                  <c:v>32.301845902139888</c:v>
                </c:pt>
                <c:pt idx="11">
                  <c:v>32.092976903534399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C-4354-8277-14D115602FC7}"/>
            </c:ext>
          </c:extLst>
        </c:ser>
        <c:ser>
          <c:idx val="3"/>
          <c:order val="2"/>
          <c:tx>
            <c:strRef>
              <c:f>'6B'!$A$27</c:f>
              <c:strCache>
                <c:ptCount val="1"/>
                <c:pt idx="0">
                  <c:v>Handelsgødning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'6B'!$C$24:$N$24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'6B'!$C$27:$N$27</c:f>
              <c:numCache>
                <c:formatCode>0</c:formatCode>
                <c:ptCount val="12"/>
                <c:pt idx="0" formatCode="General">
                  <c:v>225</c:v>
                </c:pt>
                <c:pt idx="1">
                  <c:v>233.27741665525414</c:v>
                </c:pt>
                <c:pt idx="2">
                  <c:v>231.10045509469674</c:v>
                </c:pt>
                <c:pt idx="3">
                  <c:v>228.47865793984479</c:v>
                </c:pt>
                <c:pt idx="4">
                  <c:v>226.00246459102794</c:v>
                </c:pt>
                <c:pt idx="5">
                  <c:v>223.58390719346508</c:v>
                </c:pt>
                <c:pt idx="6">
                  <c:v>221.13846493137461</c:v>
                </c:pt>
                <c:pt idx="7">
                  <c:v>218.63343291066585</c:v>
                </c:pt>
                <c:pt idx="8">
                  <c:v>216.14244458580512</c:v>
                </c:pt>
                <c:pt idx="9">
                  <c:v>214.09134791413808</c:v>
                </c:pt>
                <c:pt idx="10">
                  <c:v>211.97854752078197</c:v>
                </c:pt>
                <c:pt idx="11">
                  <c:v>209.72571088601549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C-4354-8277-14D11560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199599"/>
        <c:axId val="1917200015"/>
        <c:extLst>
          <c:ext xmlns:c15="http://schemas.microsoft.com/office/drawing/2012/chart" uri="{02D57815-91ED-43cb-92C2-25804820EDAC}">
            <c15:filteredAreaSeries>
              <c15:ser>
                <c:idx val="0"/>
                <c:order val="3"/>
                <c:tx>
                  <c:v>I alt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'6B'!$C$24:$N$24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</c:numCache>
                  </c:numRef>
                </c:cat>
                <c:val>
                  <c:numLit>
                    <c:formatCode>General</c:formatCode>
                    <c:ptCount val="12"/>
                    <c:pt idx="0">
                      <c:v>378.80234707973455</c:v>
                    </c:pt>
                    <c:pt idx="1">
                      <c:v>387.25086941282183</c:v>
                    </c:pt>
                    <c:pt idx="2">
                      <c:v>385.34089943533752</c:v>
                    </c:pt>
                    <c:pt idx="3">
                      <c:v>383.44571427846097</c:v>
                    </c:pt>
                    <c:pt idx="4">
                      <c:v>381.54170416946397</c:v>
                    </c:pt>
                    <c:pt idx="5">
                      <c:v>379.65293447432327</c:v>
                    </c:pt>
                    <c:pt idx="6">
                      <c:v>377.78300163997017</c:v>
                    </c:pt>
                    <c:pt idx="7">
                      <c:v>375.90475423204805</c:v>
                    </c:pt>
                    <c:pt idx="8">
                      <c:v>374.17981529674228</c:v>
                    </c:pt>
                    <c:pt idx="9">
                      <c:v>371.99837509831491</c:v>
                    </c:pt>
                    <c:pt idx="10">
                      <c:v>370.25551658840402</c:v>
                    </c:pt>
                    <c:pt idx="11">
                      <c:v>368.36829642545899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3-8AAC-4354-8277-14D115602FC7}"/>
                  </c:ext>
                </c:extLst>
              </c15:ser>
            </c15:filteredAreaSeries>
          </c:ext>
        </c:extLst>
      </c:areaChart>
      <c:catAx>
        <c:axId val="191719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17200015"/>
        <c:crosses val="autoZero"/>
        <c:auto val="1"/>
        <c:lblAlgn val="ctr"/>
        <c:lblOffset val="100"/>
        <c:noMultiLvlLbl val="0"/>
      </c:catAx>
      <c:valAx>
        <c:axId val="191720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17199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91EA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Forventede dyretrends til 2030</a:t>
            </a:r>
            <a:endParaRPr lang="da-DK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'6B'!$A$6</c:f>
              <c:strCache>
                <c:ptCount val="1"/>
                <c:pt idx="0">
                  <c:v>Malkekvæg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'6B'!$C$5:$N$5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'6B'!$C$6:$N$6</c:f>
              <c:numCache>
                <c:formatCode>0%</c:formatCode>
                <c:ptCount val="12"/>
                <c:pt idx="0">
                  <c:v>1</c:v>
                </c:pt>
                <c:pt idx="1">
                  <c:v>1.0086315978956619</c:v>
                </c:pt>
                <c:pt idx="2">
                  <c:v>1.0098846002481299</c:v>
                </c:pt>
                <c:pt idx="3">
                  <c:v>1.0144377637261113</c:v>
                </c:pt>
                <c:pt idx="4">
                  <c:v>1.0180908832607709</c:v>
                </c:pt>
                <c:pt idx="5">
                  <c:v>1.0219381299204608</c:v>
                </c:pt>
                <c:pt idx="6">
                  <c:v>1.0268618997280456</c:v>
                </c:pt>
                <c:pt idx="7">
                  <c:v>1.0310621047968813</c:v>
                </c:pt>
                <c:pt idx="8">
                  <c:v>1.0405037422415329</c:v>
                </c:pt>
                <c:pt idx="9">
                  <c:v>1.0473511353789626</c:v>
                </c:pt>
                <c:pt idx="10">
                  <c:v>1.0556986017552621</c:v>
                </c:pt>
                <c:pt idx="11">
                  <c:v>1.0641696035747628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B-494D-9367-CC4FABEE365D}"/>
            </c:ext>
          </c:extLst>
        </c:ser>
        <c:ser>
          <c:idx val="2"/>
          <c:order val="1"/>
          <c:tx>
            <c:strRef>
              <c:f>'6B'!$A$7</c:f>
              <c:strCache>
                <c:ptCount val="1"/>
                <c:pt idx="0">
                  <c:v>Øvrige kvæg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'6B'!$C$5:$N$5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'6B'!$C$7:$N$7</c:f>
              <c:numCache>
                <c:formatCode>0%</c:formatCode>
                <c:ptCount val="12"/>
                <c:pt idx="0">
                  <c:v>1</c:v>
                </c:pt>
                <c:pt idx="1">
                  <c:v>1.0116494744319233</c:v>
                </c:pt>
                <c:pt idx="2">
                  <c:v>1.0154121757778027</c:v>
                </c:pt>
                <c:pt idx="3">
                  <c:v>1.0189625102953808</c:v>
                </c:pt>
                <c:pt idx="4">
                  <c:v>1.0225924823735717</c:v>
                </c:pt>
                <c:pt idx="5">
                  <c:v>1.0263286378659136</c:v>
                </c:pt>
                <c:pt idx="6">
                  <c:v>1.0300382475047176</c:v>
                </c:pt>
                <c:pt idx="7">
                  <c:v>1.0336947654364463</c:v>
                </c:pt>
                <c:pt idx="8">
                  <c:v>1.0372008568647948</c:v>
                </c:pt>
                <c:pt idx="9">
                  <c:v>1.0406892510574515</c:v>
                </c:pt>
                <c:pt idx="10">
                  <c:v>1.0441687966322624</c:v>
                </c:pt>
                <c:pt idx="11">
                  <c:v>1.047639493589227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B-494D-9367-CC4FABEE365D}"/>
            </c:ext>
          </c:extLst>
        </c:ser>
        <c:ser>
          <c:idx val="3"/>
          <c:order val="2"/>
          <c:tx>
            <c:strRef>
              <c:f>'6B'!$A$8</c:f>
              <c:strCache>
                <c:ptCount val="1"/>
                <c:pt idx="0">
                  <c:v>Søer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'6B'!$C$5:$N$5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'6B'!$C$8:$N$8</c:f>
              <c:numCache>
                <c:formatCode>0%</c:formatCode>
                <c:ptCount val="12"/>
                <c:pt idx="0">
                  <c:v>1</c:v>
                </c:pt>
                <c:pt idx="1">
                  <c:v>0.9739991701578038</c:v>
                </c:pt>
                <c:pt idx="2">
                  <c:v>0.96025055880502719</c:v>
                </c:pt>
                <c:pt idx="3">
                  <c:v>0.94328162434917606</c:v>
                </c:pt>
                <c:pt idx="4">
                  <c:v>0.92633678208611614</c:v>
                </c:pt>
                <c:pt idx="5">
                  <c:v>0.91119885428238723</c:v>
                </c:pt>
                <c:pt idx="6">
                  <c:v>0.89704870638309275</c:v>
                </c:pt>
                <c:pt idx="7">
                  <c:v>0.88215973123820479</c:v>
                </c:pt>
                <c:pt idx="8">
                  <c:v>0.86731894047889913</c:v>
                </c:pt>
                <c:pt idx="9">
                  <c:v>0.85192402928539868</c:v>
                </c:pt>
                <c:pt idx="10">
                  <c:v>0.83636850347329117</c:v>
                </c:pt>
                <c:pt idx="11">
                  <c:v>0.82080494693025297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B-494D-9367-CC4FABEE365D}"/>
            </c:ext>
          </c:extLst>
        </c:ser>
        <c:ser>
          <c:idx val="4"/>
          <c:order val="3"/>
          <c:tx>
            <c:strRef>
              <c:f>'6B'!$A$9</c:f>
              <c:strCache>
                <c:ptCount val="1"/>
                <c:pt idx="0">
                  <c:v>Smågrise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'6B'!$C$5:$N$5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'6B'!$C$9:$N$9</c:f>
              <c:numCache>
                <c:formatCode>0%</c:formatCode>
                <c:ptCount val="12"/>
                <c:pt idx="0">
                  <c:v>1</c:v>
                </c:pt>
                <c:pt idx="1">
                  <c:v>1.0115903592244877</c:v>
                </c:pt>
                <c:pt idx="2">
                  <c:v>1.0112601026614358</c:v>
                </c:pt>
                <c:pt idx="3">
                  <c:v>1.016431858708629</c:v>
                </c:pt>
                <c:pt idx="4">
                  <c:v>1.0196791758113097</c:v>
                </c:pt>
                <c:pt idx="5">
                  <c:v>1.0202884528724911</c:v>
                </c:pt>
                <c:pt idx="6">
                  <c:v>1.0200585078823292</c:v>
                </c:pt>
                <c:pt idx="7">
                  <c:v>1.02017919042079</c:v>
                </c:pt>
                <c:pt idx="8">
                  <c:v>1.0201804250247639</c:v>
                </c:pt>
                <c:pt idx="9">
                  <c:v>1.020032272547881</c:v>
                </c:pt>
                <c:pt idx="10">
                  <c:v>1.0195767036814658</c:v>
                </c:pt>
                <c:pt idx="11">
                  <c:v>1.0186451949830633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CB-494D-9367-CC4FABEE365D}"/>
            </c:ext>
          </c:extLst>
        </c:ser>
        <c:ser>
          <c:idx val="5"/>
          <c:order val="4"/>
          <c:tx>
            <c:strRef>
              <c:f>'6B'!$A$10</c:f>
              <c:strCache>
                <c:ptCount val="1"/>
                <c:pt idx="0">
                  <c:v>Slagtesvin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'6B'!$C$5:$N$5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'6B'!$C$10:$N$10</c:f>
              <c:numCache>
                <c:formatCode>0%</c:formatCode>
                <c:ptCount val="12"/>
                <c:pt idx="0">
                  <c:v>1</c:v>
                </c:pt>
                <c:pt idx="1">
                  <c:v>1.0238755139514291</c:v>
                </c:pt>
                <c:pt idx="2">
                  <c:v>1.0198189020983912</c:v>
                </c:pt>
                <c:pt idx="3">
                  <c:v>1.0208301086555982</c:v>
                </c:pt>
                <c:pt idx="4">
                  <c:v>1.0200893821740076</c:v>
                </c:pt>
                <c:pt idx="5">
                  <c:v>1.0157422546841963</c:v>
                </c:pt>
                <c:pt idx="6">
                  <c:v>1.0122236565763387</c:v>
                </c:pt>
                <c:pt idx="7">
                  <c:v>1.0082754724660319</c:v>
                </c:pt>
                <c:pt idx="8">
                  <c:v>1.0077751727183226</c:v>
                </c:pt>
                <c:pt idx="9">
                  <c:v>1.0026496047494493</c:v>
                </c:pt>
                <c:pt idx="10">
                  <c:v>0.9965305086596834</c:v>
                </c:pt>
                <c:pt idx="11">
                  <c:v>0.9901285575888813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CB-494D-9367-CC4FABEE3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4977231"/>
        <c:axId val="1764987631"/>
      </c:lineChart>
      <c:catAx>
        <c:axId val="17649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64987631"/>
        <c:crosses val="autoZero"/>
        <c:auto val="1"/>
        <c:lblAlgn val="ctr"/>
        <c:lblOffset val="100"/>
        <c:noMultiLvlLbl val="0"/>
      </c:catAx>
      <c:valAx>
        <c:axId val="1764987631"/>
        <c:scaling>
          <c:orientation val="minMax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6497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91EA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CO2 effekt fra CCS (mio. ton)</a:t>
            </a:r>
            <a:endParaRPr lang="da-DK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'7A'!$A$6</c:f>
              <c:strCache>
                <c:ptCount val="1"/>
                <c:pt idx="0">
                  <c:v>CO2 (mio ton)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cat>
            <c:numRef>
              <c:f>'7A'!$C$5:$M$5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'7A'!$C$6:$M$6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0.9</c:v>
                </c:pt>
                <c:pt idx="1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9-46C4-9405-8FFD464A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938304"/>
        <c:axId val="574938960"/>
      </c:areaChart>
      <c:catAx>
        <c:axId val="5749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74938960"/>
        <c:crosses val="autoZero"/>
        <c:auto val="1"/>
        <c:lblAlgn val="ctr"/>
        <c:lblOffset val="100"/>
        <c:noMultiLvlLbl val="0"/>
      </c:catAx>
      <c:valAx>
        <c:axId val="57493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74938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Elektrolysekapacitet</a:t>
            </a:r>
            <a:r>
              <a:rPr lang="da-DK" baseline="0"/>
              <a:t> (MW)</a:t>
            </a:r>
            <a:endParaRPr lang="da-DK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'7B'!$A$6</c:f>
              <c:strCache>
                <c:ptCount val="1"/>
                <c:pt idx="0">
                  <c:v>Energilagringspulje 2019c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cat>
            <c:numRef>
              <c:f>'7B'!$C$5:$M$5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'7B'!$C$6:$M$6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8-4C13-9CBF-6392C6DBA02D}"/>
            </c:ext>
          </c:extLst>
        </c:ser>
        <c:ser>
          <c:idx val="1"/>
          <c:order val="1"/>
          <c:tx>
            <c:strRef>
              <c:f>'7B'!$A$7</c:f>
              <c:strCache>
                <c:ptCount val="1"/>
                <c:pt idx="0">
                  <c:v>Udbud til PtX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cat>
            <c:numRef>
              <c:f>'7B'!$C$5:$M$5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'7B'!$C$7:$M$7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8-4C13-9CBF-6392C6DBA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199336"/>
        <c:axId val="569208192"/>
      </c:areaChart>
      <c:catAx>
        <c:axId val="56919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9208192"/>
        <c:crosses val="autoZero"/>
        <c:auto val="1"/>
        <c:lblAlgn val="ctr"/>
        <c:lblOffset val="100"/>
        <c:noMultiLvlLbl val="0"/>
      </c:catAx>
      <c:valAx>
        <c:axId val="5692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9199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Elektrolysekapacitet (MW)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'7B'!$A$44</c:f>
              <c:strCache>
                <c:ptCount val="1"/>
                <c:pt idx="0">
                  <c:v>Energilagringspulje 2019c</c:v>
                </c:pt>
              </c:strCache>
            </c:strRef>
          </c:tx>
          <c:spPr>
            <a:solidFill>
              <a:srgbClr val="0097A7"/>
            </a:solidFill>
            <a:ln w="25400">
              <a:noFill/>
            </a:ln>
            <a:effectLst/>
          </c:spPr>
          <c:cat>
            <c:numRef>
              <c:f>'7B'!$C$43:$M$43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'7B'!$C$44:$M$44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7-417D-928C-70309BAA07AD}"/>
            </c:ext>
          </c:extLst>
        </c:ser>
        <c:ser>
          <c:idx val="1"/>
          <c:order val="1"/>
          <c:tx>
            <c:strRef>
              <c:f>'7B'!$A$45</c:f>
              <c:strCache>
                <c:ptCount val="1"/>
                <c:pt idx="0">
                  <c:v>Udbud til PtX</c:v>
                </c:pt>
              </c:strCache>
            </c:strRef>
          </c:tx>
          <c:spPr>
            <a:solidFill>
              <a:srgbClr val="045C65"/>
            </a:solidFill>
            <a:ln w="25400">
              <a:noFill/>
            </a:ln>
            <a:effectLst/>
          </c:spPr>
          <c:cat>
            <c:numRef>
              <c:f>'7B'!$C$43:$M$43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'7B'!$C$45:$M$45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75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7-417D-928C-70309BAA0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799312"/>
        <c:axId val="566808824"/>
      </c:areaChart>
      <c:catAx>
        <c:axId val="56679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6808824"/>
        <c:crosses val="autoZero"/>
        <c:auto val="1"/>
        <c:lblAlgn val="ctr"/>
        <c:lblOffset val="100"/>
        <c:noMultiLvlLbl val="0"/>
      </c:catAx>
      <c:valAx>
        <c:axId val="56680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6799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Fossile brændselspriser</a:t>
            </a:r>
          </a:p>
        </c:rich>
      </c:tx>
      <c:layout>
        <c:manualLayout>
          <c:xMode val="edge"/>
          <c:yMode val="edge"/>
          <c:x val="0.28731711622497463"/>
          <c:y val="2.4005492154173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1059232444732946"/>
          <c:y val="0.14446505178381602"/>
          <c:w val="0.70126317840884878"/>
          <c:h val="0.66191458732479769"/>
        </c:manualLayout>
      </c:layout>
      <c:lineChart>
        <c:grouping val="standard"/>
        <c:varyColors val="0"/>
        <c:ser>
          <c:idx val="0"/>
          <c:order val="0"/>
          <c:tx>
            <c:strRef>
              <c:f>'3A'!$E$7</c:f>
              <c:strCache>
                <c:ptCount val="1"/>
                <c:pt idx="0">
                  <c:v>Kul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'3A'!$E$8:$E$18</c:f>
              <c:numCache>
                <c:formatCode>0.0</c:formatCode>
                <c:ptCount val="11"/>
                <c:pt idx="0">
                  <c:v>14.986708321500345</c:v>
                </c:pt>
                <c:pt idx="1">
                  <c:v>17.195890699155829</c:v>
                </c:pt>
                <c:pt idx="2">
                  <c:v>17.365599138343693</c:v>
                </c:pt>
                <c:pt idx="3">
                  <c:v>18.633106393546495</c:v>
                </c:pt>
                <c:pt idx="4">
                  <c:v>18.860478861382806</c:v>
                </c:pt>
                <c:pt idx="5">
                  <c:v>18.902239082376553</c:v>
                </c:pt>
                <c:pt idx="6">
                  <c:v>19.260296637396561</c:v>
                </c:pt>
                <c:pt idx="7">
                  <c:v>19.577018795120857</c:v>
                </c:pt>
                <c:pt idx="8">
                  <c:v>19.882169313448919</c:v>
                </c:pt>
                <c:pt idx="9">
                  <c:v>20.170541339163737</c:v>
                </c:pt>
                <c:pt idx="10">
                  <c:v>20.471876184615091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2-4657-9F06-BC3F00DFF806}"/>
            </c:ext>
          </c:extLst>
        </c:ser>
        <c:ser>
          <c:idx val="1"/>
          <c:order val="1"/>
          <c:tx>
            <c:strRef>
              <c:f>'3A'!$F$7</c:f>
              <c:strCache>
                <c:ptCount val="1"/>
                <c:pt idx="0">
                  <c:v>Fuelolie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'3A'!$F$8:$F$18</c:f>
              <c:numCache>
                <c:formatCode>0.0</c:formatCode>
                <c:ptCount val="11"/>
                <c:pt idx="0">
                  <c:v>36.440485928308028</c:v>
                </c:pt>
                <c:pt idx="1">
                  <c:v>40.759537650491254</c:v>
                </c:pt>
                <c:pt idx="2">
                  <c:v>42.722769597929435</c:v>
                </c:pt>
                <c:pt idx="3">
                  <c:v>45.071785599879561</c:v>
                </c:pt>
                <c:pt idx="4">
                  <c:v>47.430642090085023</c:v>
                </c:pt>
                <c:pt idx="5">
                  <c:v>49.421379773150584</c:v>
                </c:pt>
                <c:pt idx="6">
                  <c:v>51.310594588105381</c:v>
                </c:pt>
                <c:pt idx="7">
                  <c:v>53.064967063118921</c:v>
                </c:pt>
                <c:pt idx="8">
                  <c:v>54.795162309195867</c:v>
                </c:pt>
                <c:pt idx="9">
                  <c:v>56.44875149083699</c:v>
                </c:pt>
                <c:pt idx="10">
                  <c:v>58.123022613327869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2-4657-9F06-BC3F00DFF806}"/>
            </c:ext>
          </c:extLst>
        </c:ser>
        <c:ser>
          <c:idx val="2"/>
          <c:order val="2"/>
          <c:tx>
            <c:strRef>
              <c:f>'3A'!$G$7</c:f>
              <c:strCache>
                <c:ptCount val="1"/>
                <c:pt idx="0">
                  <c:v>Gasolie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'3A'!$G$8:$G$18</c:f>
              <c:numCache>
                <c:formatCode>0.0</c:formatCode>
                <c:ptCount val="11"/>
                <c:pt idx="0">
                  <c:v>70.644922687103843</c:v>
                </c:pt>
                <c:pt idx="1">
                  <c:v>74.963974409287061</c:v>
                </c:pt>
                <c:pt idx="2">
                  <c:v>76.927206356725236</c:v>
                </c:pt>
                <c:pt idx="3">
                  <c:v>79.276222358675369</c:v>
                </c:pt>
                <c:pt idx="4">
                  <c:v>81.635078848880823</c:v>
                </c:pt>
                <c:pt idx="5">
                  <c:v>83.625816531946384</c:v>
                </c:pt>
                <c:pt idx="6">
                  <c:v>85.515031346901196</c:v>
                </c:pt>
                <c:pt idx="7">
                  <c:v>87.269403821914722</c:v>
                </c:pt>
                <c:pt idx="8">
                  <c:v>88.999599067991682</c:v>
                </c:pt>
                <c:pt idx="9">
                  <c:v>90.653188249632791</c:v>
                </c:pt>
                <c:pt idx="10">
                  <c:v>92.327459372123684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A2-4657-9F06-BC3F00DFF806}"/>
            </c:ext>
          </c:extLst>
        </c:ser>
        <c:ser>
          <c:idx val="3"/>
          <c:order val="3"/>
          <c:tx>
            <c:strRef>
              <c:f>'3A'!$H$7</c:f>
              <c:strCache>
                <c:ptCount val="1"/>
                <c:pt idx="0">
                  <c:v>Naturgas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'3A'!$H$8:$H$18</c:f>
              <c:numCache>
                <c:formatCode>0.0</c:formatCode>
                <c:ptCount val="11"/>
                <c:pt idx="0">
                  <c:v>27.085498404434261</c:v>
                </c:pt>
                <c:pt idx="1">
                  <c:v>35.959569798820482</c:v>
                </c:pt>
                <c:pt idx="2">
                  <c:v>37.093084183479299</c:v>
                </c:pt>
                <c:pt idx="3">
                  <c:v>38.75523811853126</c:v>
                </c:pt>
                <c:pt idx="4">
                  <c:v>38.706134743108301</c:v>
                </c:pt>
                <c:pt idx="5">
                  <c:v>38.786990975372703</c:v>
                </c:pt>
                <c:pt idx="6">
                  <c:v>40.617368415013431</c:v>
                </c:pt>
                <c:pt idx="7">
                  <c:v>42.326562732289815</c:v>
                </c:pt>
                <c:pt idx="8">
                  <c:v>43.9918444742815</c:v>
                </c:pt>
                <c:pt idx="9">
                  <c:v>45.600013965955803</c:v>
                </c:pt>
                <c:pt idx="10">
                  <c:v>47.230926963156406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A2-4657-9F06-BC3F00DFF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5864"/>
        <c:axId val="538989800"/>
      </c:lineChart>
      <c:catAx>
        <c:axId val="53898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9800"/>
        <c:crosses val="autoZero"/>
        <c:auto val="1"/>
        <c:lblAlgn val="ctr"/>
        <c:lblOffset val="100"/>
        <c:noMultiLvlLbl val="0"/>
      </c:catAx>
      <c:valAx>
        <c:axId val="5389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</a:t>
                </a:r>
              </a:p>
            </c:rich>
          </c:tx>
          <c:layout>
            <c:manualLayout>
              <c:xMode val="edge"/>
              <c:yMode val="edge"/>
              <c:x val="7.9497674849502136E-3"/>
              <c:y val="0.370002132141350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226948960614854"/>
          <c:y val="0.28056447308133742"/>
          <c:w val="0.16668910719908234"/>
          <c:h val="0.32341984714392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Elektrolysekapacitet (MW)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'7B'!$A$24</c:f>
              <c:strCache>
                <c:ptCount val="1"/>
                <c:pt idx="0">
                  <c:v>BF20</c:v>
                </c:pt>
              </c:strCache>
            </c:strRef>
          </c:tx>
          <c:spPr>
            <a:ln w="28575" cap="rnd">
              <a:solidFill>
                <a:srgbClr val="045C6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'7B'!$C$23:$M$23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'7B'!$C$24:$M$24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D-4F82-8895-48F2E01BD8DD}"/>
            </c:ext>
          </c:extLst>
        </c:ser>
        <c:ser>
          <c:idx val="1"/>
          <c:order val="1"/>
          <c:tx>
            <c:strRef>
              <c:f>'7B'!$A$25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numRef>
              <c:f>'7B'!$C$23:$M$23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'7B'!$C$25:$M$25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32</c:v>
                </c:pt>
                <c:pt idx="3">
                  <c:v>57</c:v>
                </c:pt>
                <c:pt idx="4">
                  <c:v>132</c:v>
                </c:pt>
                <c:pt idx="5">
                  <c:v>132</c:v>
                </c:pt>
                <c:pt idx="6">
                  <c:v>132</c:v>
                </c:pt>
                <c:pt idx="7">
                  <c:v>132</c:v>
                </c:pt>
                <c:pt idx="8">
                  <c:v>132</c:v>
                </c:pt>
                <c:pt idx="9">
                  <c:v>132</c:v>
                </c:pt>
                <c:pt idx="10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D-4F82-8895-48F2E01B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389704"/>
        <c:axId val="372390032"/>
      </c:lineChart>
      <c:catAx>
        <c:axId val="37238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2390032"/>
        <c:crosses val="autoZero"/>
        <c:auto val="1"/>
        <c:lblAlgn val="ctr"/>
        <c:lblOffset val="100"/>
        <c:noMultiLvlLbl val="0"/>
      </c:catAx>
      <c:valAx>
        <c:axId val="37239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2389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'7C'!$B$6</c:f>
              <c:strCache>
                <c:ptCount val="1"/>
                <c:pt idx="0">
                  <c:v>Olie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'7C'!$D$5:$N$5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'7C'!$D$6:$N$6</c:f>
              <c:numCache>
                <c:formatCode>0.000</c:formatCode>
                <c:ptCount val="11"/>
                <c:pt idx="0">
                  <c:v>4.8</c:v>
                </c:pt>
                <c:pt idx="1">
                  <c:v>4.5750000000000002</c:v>
                </c:pt>
                <c:pt idx="2">
                  <c:v>4.9279999999999999</c:v>
                </c:pt>
                <c:pt idx="3">
                  <c:v>5.8609999999999998</c:v>
                </c:pt>
                <c:pt idx="4">
                  <c:v>6.3129999999999997</c:v>
                </c:pt>
                <c:pt idx="5">
                  <c:v>6.4329999999999998</c:v>
                </c:pt>
                <c:pt idx="6">
                  <c:v>7.2960000000000003</c:v>
                </c:pt>
                <c:pt idx="7">
                  <c:v>7.7450000000000001</c:v>
                </c:pt>
                <c:pt idx="8">
                  <c:v>7.7240000000000002</c:v>
                </c:pt>
                <c:pt idx="9">
                  <c:v>6.867</c:v>
                </c:pt>
                <c:pt idx="10">
                  <c:v>6.6369999999999996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A-4CA1-9897-4A0C1B300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1805592"/>
        <c:axId val="641808544"/>
      </c:lineChart>
      <c:catAx>
        <c:axId val="64180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1808544"/>
        <c:crosses val="autoZero"/>
        <c:auto val="1"/>
        <c:lblAlgn val="ctr"/>
        <c:lblOffset val="100"/>
        <c:tickLblSkip val="2"/>
        <c:noMultiLvlLbl val="0"/>
      </c:catAx>
      <c:valAx>
        <c:axId val="64180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mio. m3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180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'7C'!$B$7</c:f>
              <c:strCache>
                <c:ptCount val="1"/>
                <c:pt idx="0">
                  <c:v>Salgsgas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'7C'!$D$5:$N$5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'7C'!$D$7:$N$7</c:f>
              <c:numCache>
                <c:formatCode>0.000</c:formatCode>
                <c:ptCount val="11"/>
                <c:pt idx="0">
                  <c:v>1.141</c:v>
                </c:pt>
                <c:pt idx="1">
                  <c:v>0.99</c:v>
                </c:pt>
                <c:pt idx="2">
                  <c:v>2.0259999999999998</c:v>
                </c:pt>
                <c:pt idx="3">
                  <c:v>3.5070000000000001</c:v>
                </c:pt>
                <c:pt idx="4">
                  <c:v>3.1640000000000001</c:v>
                </c:pt>
                <c:pt idx="5">
                  <c:v>2.8330000000000002</c:v>
                </c:pt>
                <c:pt idx="6">
                  <c:v>3.0379999999999998</c:v>
                </c:pt>
                <c:pt idx="7">
                  <c:v>3.2450000000000001</c:v>
                </c:pt>
                <c:pt idx="8">
                  <c:v>2.9860000000000002</c:v>
                </c:pt>
                <c:pt idx="9">
                  <c:v>2.6779999999999999</c:v>
                </c:pt>
                <c:pt idx="10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1-4CB3-9C83-E4D2B0B2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1805592"/>
        <c:axId val="641808544"/>
      </c:lineChart>
      <c:catAx>
        <c:axId val="64180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1808544"/>
        <c:crosses val="autoZero"/>
        <c:auto val="1"/>
        <c:lblAlgn val="ctr"/>
        <c:lblOffset val="100"/>
        <c:tickLblSkip val="2"/>
        <c:noMultiLvlLbl val="0"/>
      </c:catAx>
      <c:valAx>
        <c:axId val="64180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mia. Nm3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180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'7C'!$B$8</c:f>
              <c:strCache>
                <c:ptCount val="1"/>
                <c:pt idx="0">
                  <c:v>Egetforbrug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'7C'!$D$5:$N$5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'7C'!$D$8:$N$8</c:f>
              <c:numCache>
                <c:formatCode>0.000</c:formatCode>
                <c:ptCount val="11"/>
                <c:pt idx="0">
                  <c:v>0.38300000000000001</c:v>
                </c:pt>
                <c:pt idx="1">
                  <c:v>0.39800000000000002</c:v>
                </c:pt>
                <c:pt idx="2">
                  <c:v>0.51500000000000001</c:v>
                </c:pt>
                <c:pt idx="3">
                  <c:v>0.47699999999999998</c:v>
                </c:pt>
                <c:pt idx="4">
                  <c:v>0.45</c:v>
                </c:pt>
                <c:pt idx="5">
                  <c:v>0.42099999999999999</c:v>
                </c:pt>
                <c:pt idx="6">
                  <c:v>0.436</c:v>
                </c:pt>
                <c:pt idx="7">
                  <c:v>0.44500000000000001</c:v>
                </c:pt>
                <c:pt idx="8">
                  <c:v>0.46100000000000002</c:v>
                </c:pt>
                <c:pt idx="9">
                  <c:v>0.45900000000000002</c:v>
                </c:pt>
                <c:pt idx="10">
                  <c:v>0.46100000000000002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1-4E91-B148-B59DB8D569AC}"/>
            </c:ext>
          </c:extLst>
        </c:ser>
        <c:ser>
          <c:idx val="1"/>
          <c:order val="1"/>
          <c:tx>
            <c:strRef>
              <c:f>'7C'!$B$9</c:f>
              <c:strCache>
                <c:ptCount val="1"/>
                <c:pt idx="0">
                  <c:v>Flaring</c:v>
                </c:pt>
              </c:strCache>
            </c:strRef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numRef>
              <c:f>'7C'!$D$5:$N$5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'7C'!$D$9:$N$9</c:f>
              <c:numCache>
                <c:formatCode>0.000</c:formatCode>
                <c:ptCount val="11"/>
                <c:pt idx="0">
                  <c:v>0.05</c:v>
                </c:pt>
                <c:pt idx="1">
                  <c:v>5.0999999999999997E-2</c:v>
                </c:pt>
                <c:pt idx="2">
                  <c:v>5.5E-2</c:v>
                </c:pt>
                <c:pt idx="3">
                  <c:v>0.05</c:v>
                </c:pt>
                <c:pt idx="4">
                  <c:v>0.05</c:v>
                </c:pt>
                <c:pt idx="5">
                  <c:v>4.4999999999999998E-2</c:v>
                </c:pt>
                <c:pt idx="6">
                  <c:v>4.7E-2</c:v>
                </c:pt>
                <c:pt idx="7">
                  <c:v>4.8000000000000001E-2</c:v>
                </c:pt>
                <c:pt idx="8">
                  <c:v>4.9000000000000002E-2</c:v>
                </c:pt>
                <c:pt idx="9">
                  <c:v>0.05</c:v>
                </c:pt>
                <c:pt idx="1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1-4E91-B148-B59DB8D56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1805592"/>
        <c:axId val="641808544"/>
      </c:lineChart>
      <c:catAx>
        <c:axId val="64180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1808544"/>
        <c:crosses val="autoZero"/>
        <c:auto val="1"/>
        <c:lblAlgn val="ctr"/>
        <c:lblOffset val="100"/>
        <c:tickLblSkip val="2"/>
        <c:noMultiLvlLbl val="0"/>
      </c:catAx>
      <c:valAx>
        <c:axId val="64180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mia. Nm3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180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'7C'!$A$8:$B$8</c:f>
              <c:strCache>
                <c:ptCount val="2"/>
                <c:pt idx="0">
                  <c:v>KF21</c:v>
                </c:pt>
                <c:pt idx="1">
                  <c:v>Egetforbrug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'7C'!$D$5:$N$5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'7C'!$D$8:$N$8</c:f>
              <c:numCache>
                <c:formatCode>0.000</c:formatCode>
                <c:ptCount val="11"/>
                <c:pt idx="0">
                  <c:v>0.38300000000000001</c:v>
                </c:pt>
                <c:pt idx="1">
                  <c:v>0.39800000000000002</c:v>
                </c:pt>
                <c:pt idx="2">
                  <c:v>0.51500000000000001</c:v>
                </c:pt>
                <c:pt idx="3">
                  <c:v>0.47699999999999998</c:v>
                </c:pt>
                <c:pt idx="4">
                  <c:v>0.45</c:v>
                </c:pt>
                <c:pt idx="5">
                  <c:v>0.42099999999999999</c:v>
                </c:pt>
                <c:pt idx="6">
                  <c:v>0.436</c:v>
                </c:pt>
                <c:pt idx="7">
                  <c:v>0.44500000000000001</c:v>
                </c:pt>
                <c:pt idx="8">
                  <c:v>0.46100000000000002</c:v>
                </c:pt>
                <c:pt idx="9">
                  <c:v>0.45900000000000002</c:v>
                </c:pt>
                <c:pt idx="10">
                  <c:v>0.46100000000000002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5-4F77-A752-84B79CEF8EEC}"/>
            </c:ext>
          </c:extLst>
        </c:ser>
        <c:ser>
          <c:idx val="1"/>
          <c:order val="1"/>
          <c:tx>
            <c:strRef>
              <c:f>'7C'!$A$9:$B$9</c:f>
              <c:strCache>
                <c:ptCount val="2"/>
                <c:pt idx="0">
                  <c:v>KF21</c:v>
                </c:pt>
                <c:pt idx="1">
                  <c:v>Flaring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'7C'!$D$5:$N$5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'7C'!$D$9:$N$9</c:f>
              <c:numCache>
                <c:formatCode>0.000</c:formatCode>
                <c:ptCount val="11"/>
                <c:pt idx="0">
                  <c:v>0.05</c:v>
                </c:pt>
                <c:pt idx="1">
                  <c:v>5.0999999999999997E-2</c:v>
                </c:pt>
                <c:pt idx="2">
                  <c:v>5.5E-2</c:v>
                </c:pt>
                <c:pt idx="3">
                  <c:v>0.05</c:v>
                </c:pt>
                <c:pt idx="4">
                  <c:v>0.05</c:v>
                </c:pt>
                <c:pt idx="5">
                  <c:v>4.4999999999999998E-2</c:v>
                </c:pt>
                <c:pt idx="6">
                  <c:v>4.7E-2</c:v>
                </c:pt>
                <c:pt idx="7">
                  <c:v>4.8000000000000001E-2</c:v>
                </c:pt>
                <c:pt idx="8">
                  <c:v>4.9000000000000002E-2</c:v>
                </c:pt>
                <c:pt idx="9">
                  <c:v>0.05</c:v>
                </c:pt>
                <c:pt idx="1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5-4F77-A752-84B79CEF8EEC}"/>
            </c:ext>
          </c:extLst>
        </c:ser>
        <c:ser>
          <c:idx val="2"/>
          <c:order val="2"/>
          <c:tx>
            <c:strRef>
              <c:f>'7C'!$A$58:$B$58</c:f>
              <c:strCache>
                <c:ptCount val="2"/>
                <c:pt idx="0">
                  <c:v>BF20</c:v>
                </c:pt>
                <c:pt idx="1">
                  <c:v>Egetforbrug</c:v>
                </c:pt>
              </c:strCache>
            </c:strRef>
          </c:tx>
          <c:spPr>
            <a:ln w="28575" cap="rnd">
              <a:solidFill>
                <a:srgbClr val="0097A7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'7C'!$D$58:$N$58</c:f>
              <c:numCache>
                <c:formatCode>0.000</c:formatCode>
                <c:ptCount val="11"/>
                <c:pt idx="0">
                  <c:v>0.43</c:v>
                </c:pt>
                <c:pt idx="1">
                  <c:v>0.39400000000000002</c:v>
                </c:pt>
                <c:pt idx="2">
                  <c:v>0.54800000000000004</c:v>
                </c:pt>
                <c:pt idx="3">
                  <c:v>0.436</c:v>
                </c:pt>
                <c:pt idx="4">
                  <c:v>0.46200000000000002</c:v>
                </c:pt>
                <c:pt idx="5">
                  <c:v>0.42899999999999999</c:v>
                </c:pt>
                <c:pt idx="6">
                  <c:v>0.41499999999999998</c:v>
                </c:pt>
                <c:pt idx="7">
                  <c:v>0.43</c:v>
                </c:pt>
                <c:pt idx="8">
                  <c:v>0.44600000000000001</c:v>
                </c:pt>
                <c:pt idx="9">
                  <c:v>0.45600000000000002</c:v>
                </c:pt>
                <c:pt idx="10">
                  <c:v>0.45400000000000001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5-4F77-A752-84B79CEF8EEC}"/>
            </c:ext>
          </c:extLst>
        </c:ser>
        <c:ser>
          <c:idx val="3"/>
          <c:order val="3"/>
          <c:tx>
            <c:strRef>
              <c:f>'7C'!$A$59:$B$59</c:f>
              <c:strCache>
                <c:ptCount val="2"/>
                <c:pt idx="0">
                  <c:v>BF20</c:v>
                </c:pt>
                <c:pt idx="1">
                  <c:v>Flaring</c:v>
                </c:pt>
              </c:strCache>
            </c:strRef>
          </c:tx>
          <c:spPr>
            <a:ln w="28575" cap="rnd">
              <a:solidFill>
                <a:srgbClr val="FF525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'7C'!$D$59:$N$59</c:f>
              <c:numCache>
                <c:formatCode>0.000</c:formatCode>
                <c:ptCount val="11"/>
                <c:pt idx="0">
                  <c:v>5.1999999999999998E-2</c:v>
                </c:pt>
                <c:pt idx="1">
                  <c:v>5.2999999999999999E-2</c:v>
                </c:pt>
                <c:pt idx="2">
                  <c:v>5.6000000000000001E-2</c:v>
                </c:pt>
                <c:pt idx="3">
                  <c:v>3.7999999999999999E-2</c:v>
                </c:pt>
                <c:pt idx="4">
                  <c:v>4.2000000000000003E-2</c:v>
                </c:pt>
                <c:pt idx="5">
                  <c:v>3.5999999999999997E-2</c:v>
                </c:pt>
                <c:pt idx="6">
                  <c:v>3.5999999999999997E-2</c:v>
                </c:pt>
                <c:pt idx="7">
                  <c:v>3.9E-2</c:v>
                </c:pt>
                <c:pt idx="8">
                  <c:v>0.04</c:v>
                </c:pt>
                <c:pt idx="9">
                  <c:v>4.1000000000000002E-2</c:v>
                </c:pt>
                <c:pt idx="1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5-4F77-A752-84B79CEF8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3557408"/>
        <c:axId val="683556752"/>
      </c:lineChart>
      <c:catAx>
        <c:axId val="68355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3556752"/>
        <c:crosses val="autoZero"/>
        <c:auto val="1"/>
        <c:lblAlgn val="ctr"/>
        <c:lblOffset val="100"/>
        <c:tickLblSkip val="2"/>
        <c:noMultiLvlLbl val="0"/>
      </c:catAx>
      <c:valAx>
        <c:axId val="68355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mia. Nm3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355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'7D'!$A$7</c:f>
              <c:strCache>
                <c:ptCount val="1"/>
                <c:pt idx="0">
                  <c:v>Hvid cement</c:v>
                </c:pt>
              </c:strCache>
            </c:strRef>
          </c:tx>
          <c:spPr>
            <a:ln w="2857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numRef>
              <c:f>'7D'!$E$5:$P$5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'7D'!$E$7:$P$7</c:f>
              <c:numCache>
                <c:formatCode>0%</c:formatCode>
                <c:ptCount val="12"/>
                <c:pt idx="0">
                  <c:v>0.97</c:v>
                </c:pt>
                <c:pt idx="1">
                  <c:v>0.96727272727272728</c:v>
                </c:pt>
                <c:pt idx="2">
                  <c:v>0.96454545454545459</c:v>
                </c:pt>
                <c:pt idx="3">
                  <c:v>0.96181818181818191</c:v>
                </c:pt>
                <c:pt idx="4">
                  <c:v>0.95909090909090922</c:v>
                </c:pt>
                <c:pt idx="5">
                  <c:v>0.95636363636363653</c:v>
                </c:pt>
                <c:pt idx="6">
                  <c:v>0.95363636363636384</c:v>
                </c:pt>
                <c:pt idx="7">
                  <c:v>0.95090909090909115</c:v>
                </c:pt>
                <c:pt idx="8">
                  <c:v>0.94818181818181846</c:v>
                </c:pt>
                <c:pt idx="9">
                  <c:v>0.94545454545454577</c:v>
                </c:pt>
                <c:pt idx="10">
                  <c:v>0.94272727272727308</c:v>
                </c:pt>
                <c:pt idx="11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F-4A76-B2DF-2D6C21D695F0}"/>
            </c:ext>
          </c:extLst>
        </c:ser>
        <c:ser>
          <c:idx val="0"/>
          <c:order val="1"/>
          <c:tx>
            <c:strRef>
              <c:f>'7D'!$A$6</c:f>
              <c:strCache>
                <c:ptCount val="1"/>
                <c:pt idx="0">
                  <c:v>Grå cement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'7D'!$E$5:$P$5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'7D'!$E$6:$P$6</c:f>
              <c:numCache>
                <c:formatCode>0%</c:formatCode>
                <c:ptCount val="12"/>
                <c:pt idx="0">
                  <c:v>0.88</c:v>
                </c:pt>
                <c:pt idx="1">
                  <c:v>0.86818181818181817</c:v>
                </c:pt>
                <c:pt idx="2">
                  <c:v>0.85636363636363633</c:v>
                </c:pt>
                <c:pt idx="3">
                  <c:v>0.84454545454545449</c:v>
                </c:pt>
                <c:pt idx="4">
                  <c:v>0.83272727272727265</c:v>
                </c:pt>
                <c:pt idx="5">
                  <c:v>0.82090909090909081</c:v>
                </c:pt>
                <c:pt idx="6">
                  <c:v>0.80909090909090897</c:v>
                </c:pt>
                <c:pt idx="7">
                  <c:v>0.79727272727272713</c:v>
                </c:pt>
                <c:pt idx="8">
                  <c:v>0.78545454545454529</c:v>
                </c:pt>
                <c:pt idx="9">
                  <c:v>0.77363636363636346</c:v>
                </c:pt>
                <c:pt idx="10">
                  <c:v>0.76181818181818162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F-4A76-B2DF-2D6C21D69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245464"/>
        <c:axId val="640245792"/>
      </c:lineChart>
      <c:catAx>
        <c:axId val="64024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0245792"/>
        <c:crosses val="autoZero"/>
        <c:auto val="1"/>
        <c:lblAlgn val="ctr"/>
        <c:lblOffset val="100"/>
        <c:noMultiLvlLbl val="0"/>
      </c:catAx>
      <c:valAx>
        <c:axId val="6402457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0245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'7D'!$D$8</c:f>
              <c:strCache>
                <c:ptCount val="1"/>
                <c:pt idx="0">
                  <c:v>Optimistisk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'7D'!$E$5:$P$5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'7D'!$E$8:$P$8</c:f>
              <c:numCache>
                <c:formatCode>0%</c:formatCode>
                <c:ptCount val="12"/>
                <c:pt idx="0">
                  <c:v>0.88</c:v>
                </c:pt>
                <c:pt idx="1">
                  <c:v>0.85909434595995604</c:v>
                </c:pt>
                <c:pt idx="2">
                  <c:v>0.83818869191991208</c:v>
                </c:pt>
                <c:pt idx="3">
                  <c:v>0.81728303787986811</c:v>
                </c:pt>
                <c:pt idx="4">
                  <c:v>0.79637738383982415</c:v>
                </c:pt>
                <c:pt idx="5">
                  <c:v>0.77547172979978019</c:v>
                </c:pt>
                <c:pt idx="6">
                  <c:v>0.75456607575973622</c:v>
                </c:pt>
                <c:pt idx="7">
                  <c:v>0.73366042171969226</c:v>
                </c:pt>
                <c:pt idx="8">
                  <c:v>0.71275476767964829</c:v>
                </c:pt>
                <c:pt idx="9">
                  <c:v>0.69184911363960433</c:v>
                </c:pt>
                <c:pt idx="10">
                  <c:v>0.67094345959956037</c:v>
                </c:pt>
                <c:pt idx="11">
                  <c:v>0.65003780555951607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4-4D1C-AA8A-6E9472E5FB16}"/>
            </c:ext>
          </c:extLst>
        </c:ser>
        <c:ser>
          <c:idx val="1"/>
          <c:order val="1"/>
          <c:tx>
            <c:strRef>
              <c:f>'7D'!$D$6</c:f>
              <c:strCache>
                <c:ptCount val="1"/>
                <c:pt idx="0">
                  <c:v>Grundforløb</c:v>
                </c:pt>
              </c:strCache>
            </c:strRef>
          </c:tx>
          <c:spPr>
            <a:ln w="2857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numRef>
              <c:f>'7D'!$E$5:$P$5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'7D'!$E$6:$P$6</c:f>
              <c:numCache>
                <c:formatCode>0%</c:formatCode>
                <c:ptCount val="12"/>
                <c:pt idx="0">
                  <c:v>0.88</c:v>
                </c:pt>
                <c:pt idx="1">
                  <c:v>0.86818181818181817</c:v>
                </c:pt>
                <c:pt idx="2">
                  <c:v>0.85636363636363633</c:v>
                </c:pt>
                <c:pt idx="3">
                  <c:v>0.84454545454545449</c:v>
                </c:pt>
                <c:pt idx="4">
                  <c:v>0.83272727272727265</c:v>
                </c:pt>
                <c:pt idx="5">
                  <c:v>0.82090909090909081</c:v>
                </c:pt>
                <c:pt idx="6">
                  <c:v>0.80909090909090897</c:v>
                </c:pt>
                <c:pt idx="7">
                  <c:v>0.79727272727272713</c:v>
                </c:pt>
                <c:pt idx="8">
                  <c:v>0.78545454545454529</c:v>
                </c:pt>
                <c:pt idx="9">
                  <c:v>0.77363636363636346</c:v>
                </c:pt>
                <c:pt idx="10">
                  <c:v>0.76181818181818162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4-4D1C-AA8A-6E9472E5FB16}"/>
            </c:ext>
          </c:extLst>
        </c:ser>
        <c:ser>
          <c:idx val="2"/>
          <c:order val="2"/>
          <c:tx>
            <c:strRef>
              <c:f>'7D'!$D$9</c:f>
              <c:strCache>
                <c:ptCount val="1"/>
                <c:pt idx="0">
                  <c:v>Pessimistisk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'7D'!$E$5:$P$5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'7D'!$E$9:$P$9</c:f>
              <c:numCache>
                <c:formatCode>0%</c:formatCode>
                <c:ptCount val="12"/>
                <c:pt idx="0">
                  <c:v>0.88</c:v>
                </c:pt>
                <c:pt idx="1">
                  <c:v>0.88</c:v>
                </c:pt>
                <c:pt idx="2">
                  <c:v>0.88</c:v>
                </c:pt>
                <c:pt idx="3">
                  <c:v>0.88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4-4D1C-AA8A-6E9472E5F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04632"/>
        <c:axId val="729903976"/>
      </c:lineChart>
      <c:catAx>
        <c:axId val="72990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29903976"/>
        <c:crosses val="autoZero"/>
        <c:auto val="1"/>
        <c:lblAlgn val="ctr"/>
        <c:lblOffset val="100"/>
        <c:noMultiLvlLbl val="0"/>
      </c:catAx>
      <c:valAx>
        <c:axId val="72990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2990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'7D'!$D$41</c:f>
              <c:strCache>
                <c:ptCount val="1"/>
                <c:pt idx="0">
                  <c:v>Optimistisk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'7D'!$E$39:$P$39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'7D'!$E$41:$P$41</c:f>
              <c:numCache>
                <c:formatCode>0%</c:formatCode>
                <c:ptCount val="12"/>
                <c:pt idx="0">
                  <c:v>0.53</c:v>
                </c:pt>
                <c:pt idx="1">
                  <c:v>0.53</c:v>
                </c:pt>
                <c:pt idx="2">
                  <c:v>0.56700000000000006</c:v>
                </c:pt>
                <c:pt idx="3">
                  <c:v>0.60400000000000009</c:v>
                </c:pt>
                <c:pt idx="4">
                  <c:v>0.64100000000000013</c:v>
                </c:pt>
                <c:pt idx="5">
                  <c:v>0.67800000000000016</c:v>
                </c:pt>
                <c:pt idx="6">
                  <c:v>0.71500000000000019</c:v>
                </c:pt>
                <c:pt idx="7">
                  <c:v>0.75200000000000022</c:v>
                </c:pt>
                <c:pt idx="8">
                  <c:v>0.78900000000000026</c:v>
                </c:pt>
                <c:pt idx="9">
                  <c:v>0.82600000000000029</c:v>
                </c:pt>
                <c:pt idx="10">
                  <c:v>0.86300000000000032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91A-B0BA-2C2332FA8902}"/>
            </c:ext>
          </c:extLst>
        </c:ser>
        <c:ser>
          <c:idx val="1"/>
          <c:order val="1"/>
          <c:tx>
            <c:strRef>
              <c:f>'7D'!$D$40</c:f>
              <c:strCache>
                <c:ptCount val="1"/>
                <c:pt idx="0">
                  <c:v>Grundforløb</c:v>
                </c:pt>
              </c:strCache>
            </c:strRef>
          </c:tx>
          <c:spPr>
            <a:ln w="2857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numRef>
              <c:f>'7D'!$E$39:$P$39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'7D'!$E$40:$P$40</c:f>
              <c:numCache>
                <c:formatCode>0%</c:formatCode>
                <c:ptCount val="12"/>
                <c:pt idx="0">
                  <c:v>0.53</c:v>
                </c:pt>
                <c:pt idx="1">
                  <c:v>0.53</c:v>
                </c:pt>
                <c:pt idx="2">
                  <c:v>0.53</c:v>
                </c:pt>
                <c:pt idx="3">
                  <c:v>0.55444444444444452</c:v>
                </c:pt>
                <c:pt idx="4">
                  <c:v>0.57888888888888901</c:v>
                </c:pt>
                <c:pt idx="5">
                  <c:v>0.6033333333333335</c:v>
                </c:pt>
                <c:pt idx="6">
                  <c:v>0.62777777777777799</c:v>
                </c:pt>
                <c:pt idx="7">
                  <c:v>0.65222222222222248</c:v>
                </c:pt>
                <c:pt idx="8">
                  <c:v>0.67666666666666697</c:v>
                </c:pt>
                <c:pt idx="9">
                  <c:v>0.70111111111111146</c:v>
                </c:pt>
                <c:pt idx="10">
                  <c:v>0.72555555555555595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3-491A-B0BA-2C2332FA8902}"/>
            </c:ext>
          </c:extLst>
        </c:ser>
        <c:ser>
          <c:idx val="2"/>
          <c:order val="2"/>
          <c:tx>
            <c:strRef>
              <c:f>'7D'!$D$42</c:f>
              <c:strCache>
                <c:ptCount val="1"/>
                <c:pt idx="0">
                  <c:v>Pessimistisk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'7D'!$E$39:$P$39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'7D'!$E$42:$P$42</c:f>
              <c:numCache>
                <c:formatCode>0%</c:formatCode>
                <c:ptCount val="12"/>
                <c:pt idx="0">
                  <c:v>0.53</c:v>
                </c:pt>
                <c:pt idx="1">
                  <c:v>0.53</c:v>
                </c:pt>
                <c:pt idx="2">
                  <c:v>0.53</c:v>
                </c:pt>
                <c:pt idx="3">
                  <c:v>0.53</c:v>
                </c:pt>
                <c:pt idx="4">
                  <c:v>0.53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0.53</c:v>
                </c:pt>
                <c:pt idx="9">
                  <c:v>0.53</c:v>
                </c:pt>
                <c:pt idx="10">
                  <c:v>0.53</c:v>
                </c:pt>
                <c:pt idx="11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3-491A-B0BA-2C2332FA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497784"/>
        <c:axId val="878500736"/>
      </c:lineChart>
      <c:catAx>
        <c:axId val="87849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78500736"/>
        <c:crosses val="autoZero"/>
        <c:auto val="1"/>
        <c:lblAlgn val="ctr"/>
        <c:lblOffset val="100"/>
        <c:noMultiLvlLbl val="0"/>
      </c:catAx>
      <c:valAx>
        <c:axId val="87850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784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'7D'!$D$40</c:f>
              <c:strCache>
                <c:ptCount val="1"/>
                <c:pt idx="0">
                  <c:v>Grundforløb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'7D'!$E$39:$P$39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'7D'!$E$40:$P$40</c:f>
              <c:numCache>
                <c:formatCode>0%</c:formatCode>
                <c:ptCount val="12"/>
                <c:pt idx="0">
                  <c:v>0.53</c:v>
                </c:pt>
                <c:pt idx="1">
                  <c:v>0.53</c:v>
                </c:pt>
                <c:pt idx="2">
                  <c:v>0.53</c:v>
                </c:pt>
                <c:pt idx="3">
                  <c:v>0.55444444444444452</c:v>
                </c:pt>
                <c:pt idx="4">
                  <c:v>0.57888888888888901</c:v>
                </c:pt>
                <c:pt idx="5">
                  <c:v>0.6033333333333335</c:v>
                </c:pt>
                <c:pt idx="6">
                  <c:v>0.62777777777777799</c:v>
                </c:pt>
                <c:pt idx="7">
                  <c:v>0.65222222222222248</c:v>
                </c:pt>
                <c:pt idx="8">
                  <c:v>0.67666666666666697</c:v>
                </c:pt>
                <c:pt idx="9">
                  <c:v>0.70111111111111146</c:v>
                </c:pt>
                <c:pt idx="10">
                  <c:v>0.72555555555555595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D-4346-947D-258B04715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497784"/>
        <c:axId val="878500736"/>
      </c:lineChart>
      <c:catAx>
        <c:axId val="87849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78500736"/>
        <c:crosses val="autoZero"/>
        <c:auto val="1"/>
        <c:lblAlgn val="ctr"/>
        <c:lblOffset val="100"/>
        <c:noMultiLvlLbl val="0"/>
      </c:catAx>
      <c:valAx>
        <c:axId val="87850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78497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Biomassepriser</a:t>
            </a:r>
          </a:p>
        </c:rich>
      </c:tx>
      <c:layout>
        <c:manualLayout>
          <c:xMode val="edge"/>
          <c:yMode val="edge"/>
          <c:x val="0.32935817221321062"/>
          <c:y val="3.0734977372280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1705811091029197"/>
          <c:y val="0.16438090397941324"/>
          <c:w val="0.67088136403793019"/>
          <c:h val="0.64888757129143382"/>
        </c:manualLayout>
      </c:layout>
      <c:lineChart>
        <c:grouping val="standard"/>
        <c:varyColors val="0"/>
        <c:ser>
          <c:idx val="0"/>
          <c:order val="0"/>
          <c:tx>
            <c:strRef>
              <c:f>'3A'!$D$38</c:f>
              <c:strCache>
                <c:ptCount val="1"/>
                <c:pt idx="0">
                  <c:v>Halm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'3A'!$A$39:$A$49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'3A'!$D$39:$D$49</c:f>
              <c:numCache>
                <c:formatCode>0.0</c:formatCode>
                <c:ptCount val="11"/>
                <c:pt idx="0">
                  <c:v>43.446848953537788</c:v>
                </c:pt>
                <c:pt idx="1">
                  <c:v>43.908119478241922</c:v>
                </c:pt>
                <c:pt idx="2">
                  <c:v>44.187754900266732</c:v>
                </c:pt>
                <c:pt idx="3">
                  <c:v>44.475205232560583</c:v>
                </c:pt>
                <c:pt idx="4">
                  <c:v>44.756518984579479</c:v>
                </c:pt>
                <c:pt idx="5">
                  <c:v>45.028614994783688</c:v>
                </c:pt>
                <c:pt idx="6">
                  <c:v>45.28703140325878</c:v>
                </c:pt>
                <c:pt idx="7">
                  <c:v>45.543422116010824</c:v>
                </c:pt>
                <c:pt idx="8">
                  <c:v>45.798081171067373</c:v>
                </c:pt>
                <c:pt idx="9">
                  <c:v>46.049744759923307</c:v>
                </c:pt>
                <c:pt idx="10">
                  <c:v>46.298015718190399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3-4E50-883D-DAC71E20888E}"/>
            </c:ext>
          </c:extLst>
        </c:ser>
        <c:ser>
          <c:idx val="1"/>
          <c:order val="1"/>
          <c:tx>
            <c:strRef>
              <c:f>'3A'!$E$38</c:f>
              <c:strCache>
                <c:ptCount val="1"/>
                <c:pt idx="0">
                  <c:v>Træflis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'3A'!$A$39:$A$49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'3A'!$E$39:$E$49</c:f>
              <c:numCache>
                <c:formatCode>0.0</c:formatCode>
                <c:ptCount val="11"/>
                <c:pt idx="0">
                  <c:v>51.130664665347886</c:v>
                </c:pt>
                <c:pt idx="1">
                  <c:v>51.669532100749912</c:v>
                </c:pt>
                <c:pt idx="2">
                  <c:v>51.99620899563871</c:v>
                </c:pt>
                <c:pt idx="3">
                  <c:v>52.332015458598811</c:v>
                </c:pt>
                <c:pt idx="4">
                  <c:v>52.660653019368553</c:v>
                </c:pt>
                <c:pt idx="5">
                  <c:v>52.978522190167858</c:v>
                </c:pt>
                <c:pt idx="6">
                  <c:v>53.280410517825679</c:v>
                </c:pt>
                <c:pt idx="7">
                  <c:v>53.57993237851732</c:v>
                </c:pt>
                <c:pt idx="8">
                  <c:v>53.877431274611418</c:v>
                </c:pt>
                <c:pt idx="9">
                  <c:v>54.171430794302928</c:v>
                </c:pt>
                <c:pt idx="10">
                  <c:v>54.461466960502804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3-4E50-883D-DAC71E20888E}"/>
            </c:ext>
          </c:extLst>
        </c:ser>
        <c:ser>
          <c:idx val="2"/>
          <c:order val="2"/>
          <c:tx>
            <c:strRef>
              <c:f>'3A'!$F$38</c:f>
              <c:strCache>
                <c:ptCount val="1"/>
                <c:pt idx="0">
                  <c:v>Træpiller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'3A'!$A$39:$A$49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'3A'!$F$39:$F$49</c:f>
              <c:numCache>
                <c:formatCode>0.0</c:formatCode>
                <c:ptCount val="11"/>
                <c:pt idx="0">
                  <c:v>60.232204196745961</c:v>
                </c:pt>
                <c:pt idx="1">
                  <c:v>58.702615031561393</c:v>
                </c:pt>
                <c:pt idx="2">
                  <c:v>66.626141843795963</c:v>
                </c:pt>
                <c:pt idx="3">
                  <c:v>68.117577797202301</c:v>
                </c:pt>
                <c:pt idx="4">
                  <c:v>68.110990610347656</c:v>
                </c:pt>
                <c:pt idx="5">
                  <c:v>68.095350272059534</c:v>
                </c:pt>
                <c:pt idx="6">
                  <c:v>68.327378164466282</c:v>
                </c:pt>
                <c:pt idx="7">
                  <c:v>68.555224046772921</c:v>
                </c:pt>
                <c:pt idx="8">
                  <c:v>68.779369497063257</c:v>
                </c:pt>
                <c:pt idx="9">
                  <c:v>68.997661552865992</c:v>
                </c:pt>
                <c:pt idx="10">
                  <c:v>69.209408119116333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3-4E50-883D-DAC71E208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63560"/>
        <c:axId val="538968808"/>
      </c:lineChart>
      <c:catAx>
        <c:axId val="53896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68808"/>
        <c:crosses val="autoZero"/>
        <c:auto val="1"/>
        <c:lblAlgn val="ctr"/>
        <c:lblOffset val="100"/>
        <c:noMultiLvlLbl val="0"/>
      </c:catAx>
      <c:valAx>
        <c:axId val="53896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</a:t>
                </a:r>
              </a:p>
            </c:rich>
          </c:tx>
          <c:layout>
            <c:manualLayout>
              <c:xMode val="edge"/>
              <c:yMode val="edge"/>
              <c:x val="1.5899531652378649E-2"/>
              <c:y val="0.371544735122576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6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913885048472711"/>
          <c:y val="0.34495373619547776"/>
          <c:w val="0.1665704533375065"/>
          <c:h val="0.25381166344142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Fossile brændselspriser</a:t>
            </a:r>
          </a:p>
        </c:rich>
      </c:tx>
      <c:layout>
        <c:manualLayout>
          <c:xMode val="edge"/>
          <c:yMode val="edge"/>
          <c:x val="0.2822359189341101"/>
          <c:y val="3.6934857710339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0343147536789417"/>
          <c:y val="0.15555837600186148"/>
          <c:w val="0.65058509630385264"/>
          <c:h val="0.67288129743498959"/>
        </c:manualLayout>
      </c:layout>
      <c:lineChart>
        <c:grouping val="standard"/>
        <c:varyColors val="0"/>
        <c:ser>
          <c:idx val="0"/>
          <c:order val="0"/>
          <c:tx>
            <c:v>Kul KF21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'3A'!$E$8:$E$18</c:f>
              <c:numCache>
                <c:formatCode>0.0</c:formatCode>
                <c:ptCount val="11"/>
                <c:pt idx="0">
                  <c:v>14.986708321500345</c:v>
                </c:pt>
                <c:pt idx="1">
                  <c:v>17.195890699155829</c:v>
                </c:pt>
                <c:pt idx="2">
                  <c:v>17.365599138343693</c:v>
                </c:pt>
                <c:pt idx="3">
                  <c:v>18.633106393546495</c:v>
                </c:pt>
                <c:pt idx="4">
                  <c:v>18.860478861382806</c:v>
                </c:pt>
                <c:pt idx="5">
                  <c:v>18.902239082376553</c:v>
                </c:pt>
                <c:pt idx="6">
                  <c:v>19.260296637396561</c:v>
                </c:pt>
                <c:pt idx="7">
                  <c:v>19.577018795120857</c:v>
                </c:pt>
                <c:pt idx="8">
                  <c:v>19.882169313448919</c:v>
                </c:pt>
                <c:pt idx="9">
                  <c:v>20.170541339163737</c:v>
                </c:pt>
                <c:pt idx="10">
                  <c:v>20.471876184615091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F-4AD7-BA8B-1E902F38D0DD}"/>
            </c:ext>
          </c:extLst>
        </c:ser>
        <c:ser>
          <c:idx val="4"/>
          <c:order val="1"/>
          <c:tx>
            <c:v>Kul BF20</c:v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'3A'!$E$56:$E$66</c:f>
              <c:numCache>
                <c:formatCode>0.0</c:formatCode>
                <c:ptCount val="11"/>
                <c:pt idx="0">
                  <c:v>19.198177243342418</c:v>
                </c:pt>
                <c:pt idx="1">
                  <c:v>19.425139954201104</c:v>
                </c:pt>
                <c:pt idx="2">
                  <c:v>19.613596869575982</c:v>
                </c:pt>
                <c:pt idx="3">
                  <c:v>19.78642359947542</c:v>
                </c:pt>
                <c:pt idx="4">
                  <c:v>19.956460425295667</c:v>
                </c:pt>
                <c:pt idx="5">
                  <c:v>20.039980867283159</c:v>
                </c:pt>
                <c:pt idx="6">
                  <c:v>20.421221268138005</c:v>
                </c:pt>
                <c:pt idx="7">
                  <c:v>20.758449964132634</c:v>
                </c:pt>
                <c:pt idx="8">
                  <c:v>21.083357801706271</c:v>
                </c:pt>
                <c:pt idx="9">
                  <c:v>21.390400803976387</c:v>
                </c:pt>
                <c:pt idx="10">
                  <c:v>21.71124591856973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F-4AD7-BA8B-1E902F38D0DD}"/>
            </c:ext>
          </c:extLst>
        </c:ser>
        <c:ser>
          <c:idx val="1"/>
          <c:order val="2"/>
          <c:tx>
            <c:v>Fuelolie KF21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'3A'!$F$8:$F$18</c:f>
              <c:numCache>
                <c:formatCode>0.0</c:formatCode>
                <c:ptCount val="11"/>
                <c:pt idx="0">
                  <c:v>36.440485928308028</c:v>
                </c:pt>
                <c:pt idx="1">
                  <c:v>40.759537650491254</c:v>
                </c:pt>
                <c:pt idx="2">
                  <c:v>42.722769597929435</c:v>
                </c:pt>
                <c:pt idx="3">
                  <c:v>45.071785599879561</c:v>
                </c:pt>
                <c:pt idx="4">
                  <c:v>47.430642090085023</c:v>
                </c:pt>
                <c:pt idx="5">
                  <c:v>49.421379773150584</c:v>
                </c:pt>
                <c:pt idx="6">
                  <c:v>51.310594588105381</c:v>
                </c:pt>
                <c:pt idx="7">
                  <c:v>53.064967063118921</c:v>
                </c:pt>
                <c:pt idx="8">
                  <c:v>54.795162309195867</c:v>
                </c:pt>
                <c:pt idx="9">
                  <c:v>56.44875149083699</c:v>
                </c:pt>
                <c:pt idx="10">
                  <c:v>58.123022613327869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F-4AD7-BA8B-1E902F38D0DD}"/>
            </c:ext>
          </c:extLst>
        </c:ser>
        <c:ser>
          <c:idx val="5"/>
          <c:order val="3"/>
          <c:tx>
            <c:v>Fuelolie BF20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'3A'!$F$56:$F$66</c:f>
              <c:numCache>
                <c:formatCode>0.0</c:formatCode>
                <c:ptCount val="11"/>
                <c:pt idx="0">
                  <c:v>70.099462852145479</c:v>
                </c:pt>
                <c:pt idx="1">
                  <c:v>71.665695844092994</c:v>
                </c:pt>
                <c:pt idx="2">
                  <c:v>73.048400642719116</c:v>
                </c:pt>
                <c:pt idx="3">
                  <c:v>74.347226053569003</c:v>
                </c:pt>
                <c:pt idx="4">
                  <c:v>75.619508473618481</c:v>
                </c:pt>
                <c:pt idx="5">
                  <c:v>76.487482379818232</c:v>
                </c:pt>
                <c:pt idx="6">
                  <c:v>78.11417684416908</c:v>
                </c:pt>
                <c:pt idx="7">
                  <c:v>79.545334207902343</c:v>
                </c:pt>
                <c:pt idx="8">
                  <c:v>80.924037025982798</c:v>
                </c:pt>
                <c:pt idx="9">
                  <c:v>82.225181775142758</c:v>
                </c:pt>
                <c:pt idx="10">
                  <c:v>83.591138319840198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AF-4AD7-BA8B-1E902F38D0DD}"/>
            </c:ext>
          </c:extLst>
        </c:ser>
        <c:ser>
          <c:idx val="2"/>
          <c:order val="4"/>
          <c:tx>
            <c:v>Gasolie KF21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'3A'!$G$8:$G$18</c:f>
              <c:numCache>
                <c:formatCode>0.0</c:formatCode>
                <c:ptCount val="11"/>
                <c:pt idx="0">
                  <c:v>70.644922687103843</c:v>
                </c:pt>
                <c:pt idx="1">
                  <c:v>74.963974409287061</c:v>
                </c:pt>
                <c:pt idx="2">
                  <c:v>76.927206356725236</c:v>
                </c:pt>
                <c:pt idx="3">
                  <c:v>79.276222358675369</c:v>
                </c:pt>
                <c:pt idx="4">
                  <c:v>81.635078848880823</c:v>
                </c:pt>
                <c:pt idx="5">
                  <c:v>83.625816531946384</c:v>
                </c:pt>
                <c:pt idx="6">
                  <c:v>85.515031346901196</c:v>
                </c:pt>
                <c:pt idx="7">
                  <c:v>87.269403821914722</c:v>
                </c:pt>
                <c:pt idx="8">
                  <c:v>88.999599067991682</c:v>
                </c:pt>
                <c:pt idx="9">
                  <c:v>90.653188249632791</c:v>
                </c:pt>
                <c:pt idx="10">
                  <c:v>92.327459372123684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AF-4AD7-BA8B-1E902F38D0DD}"/>
            </c:ext>
          </c:extLst>
        </c:ser>
        <c:ser>
          <c:idx val="6"/>
          <c:order val="5"/>
          <c:tx>
            <c:v>Gasolie BF20</c:v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'3A'!$G$56:$G$66</c:f>
              <c:numCache>
                <c:formatCode>0.0</c:formatCode>
                <c:ptCount val="11"/>
                <c:pt idx="0">
                  <c:v>104.3038996109413</c:v>
                </c:pt>
                <c:pt idx="1">
                  <c:v>105.87013260288882</c:v>
                </c:pt>
                <c:pt idx="2">
                  <c:v>107.25283740151494</c:v>
                </c:pt>
                <c:pt idx="3">
                  <c:v>108.55166281236481</c:v>
                </c:pt>
                <c:pt idx="4">
                  <c:v>109.8239452324143</c:v>
                </c:pt>
                <c:pt idx="5">
                  <c:v>110.69191913861405</c:v>
                </c:pt>
                <c:pt idx="6">
                  <c:v>112.31861360296489</c:v>
                </c:pt>
                <c:pt idx="7">
                  <c:v>113.74977096669815</c:v>
                </c:pt>
                <c:pt idx="8">
                  <c:v>115.12847378477861</c:v>
                </c:pt>
                <c:pt idx="9">
                  <c:v>116.42961853393857</c:v>
                </c:pt>
                <c:pt idx="10">
                  <c:v>117.79557507863601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AF-4AD7-BA8B-1E902F38D0DD}"/>
            </c:ext>
          </c:extLst>
        </c:ser>
        <c:ser>
          <c:idx val="3"/>
          <c:order val="6"/>
          <c:tx>
            <c:v>Naturgas KF21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'3A'!$H$8:$H$18</c:f>
              <c:numCache>
                <c:formatCode>0.0</c:formatCode>
                <c:ptCount val="11"/>
                <c:pt idx="0">
                  <c:v>27.085498404434261</c:v>
                </c:pt>
                <c:pt idx="1">
                  <c:v>35.959569798820482</c:v>
                </c:pt>
                <c:pt idx="2">
                  <c:v>37.093084183479299</c:v>
                </c:pt>
                <c:pt idx="3">
                  <c:v>38.75523811853126</c:v>
                </c:pt>
                <c:pt idx="4">
                  <c:v>38.706134743108301</c:v>
                </c:pt>
                <c:pt idx="5">
                  <c:v>38.786990975372703</c:v>
                </c:pt>
                <c:pt idx="6">
                  <c:v>40.617368415013431</c:v>
                </c:pt>
                <c:pt idx="7">
                  <c:v>42.326562732289815</c:v>
                </c:pt>
                <c:pt idx="8">
                  <c:v>43.9918444742815</c:v>
                </c:pt>
                <c:pt idx="9">
                  <c:v>45.600013965955803</c:v>
                </c:pt>
                <c:pt idx="10">
                  <c:v>47.230926963156406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AF-4AD7-BA8B-1E902F38D0DD}"/>
            </c:ext>
          </c:extLst>
        </c:ser>
        <c:ser>
          <c:idx val="7"/>
          <c:order val="7"/>
          <c:tx>
            <c:v>Naturgas BF20</c:v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'3A'!$H$56:$H$66</c:f>
              <c:numCache>
                <c:formatCode>0.0</c:formatCode>
                <c:ptCount val="11"/>
                <c:pt idx="0">
                  <c:v>39.368657926107517</c:v>
                </c:pt>
                <c:pt idx="1">
                  <c:v>39.842013701238464</c:v>
                </c:pt>
                <c:pt idx="2">
                  <c:v>40.227128884154048</c:v>
                </c:pt>
                <c:pt idx="3">
                  <c:v>40.587412850679407</c:v>
                </c:pt>
                <c:pt idx="4">
                  <c:v>40.956815219737202</c:v>
                </c:pt>
                <c:pt idx="5">
                  <c:v>41.118527684265999</c:v>
                </c:pt>
                <c:pt idx="6">
                  <c:v>43.07366290235155</c:v>
                </c:pt>
                <c:pt idx="7">
                  <c:v>44.899355205964447</c:v>
                </c:pt>
                <c:pt idx="8">
                  <c:v>46.678141871102696</c:v>
                </c:pt>
                <c:pt idx="9">
                  <c:v>48.395923538276392</c:v>
                </c:pt>
                <c:pt idx="10">
                  <c:v>50.137998899020708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AF-4AD7-BA8B-1E902F38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5864"/>
        <c:axId val="538989800"/>
      </c:lineChart>
      <c:catAx>
        <c:axId val="53898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9800"/>
        <c:crosses val="autoZero"/>
        <c:auto val="1"/>
        <c:lblAlgn val="ctr"/>
        <c:lblOffset val="100"/>
        <c:noMultiLvlLbl val="0"/>
      </c:catAx>
      <c:valAx>
        <c:axId val="5389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</a:t>
                </a:r>
              </a:p>
            </c:rich>
          </c:tx>
          <c:layout>
            <c:manualLayout>
              <c:xMode val="edge"/>
              <c:yMode val="edge"/>
              <c:x val="1.3570444497950543E-2"/>
              <c:y val="0.368513120946268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444715932485428"/>
          <c:y val="0.20226051349193891"/>
          <c:w val="0.25297265966754157"/>
          <c:h val="0.60143865028284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Biomassepriser</a:t>
            </a:r>
          </a:p>
        </c:rich>
      </c:tx>
      <c:layout>
        <c:manualLayout>
          <c:xMode val="edge"/>
          <c:yMode val="edge"/>
          <c:x val="0.32830786964679931"/>
          <c:y val="2.1228541949321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9.2515250610210778E-2"/>
          <c:y val="0.14393406396997294"/>
          <c:w val="0.66544881888645646"/>
          <c:h val="0.68450552039581114"/>
        </c:manualLayout>
      </c:layout>
      <c:lineChart>
        <c:grouping val="standard"/>
        <c:varyColors val="0"/>
        <c:ser>
          <c:idx val="0"/>
          <c:order val="0"/>
          <c:tx>
            <c:v>Halm KF21</c:v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'3A'!$A$39:$A$49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'3A'!$D$39:$D$49</c:f>
              <c:numCache>
                <c:formatCode>0.0</c:formatCode>
                <c:ptCount val="11"/>
                <c:pt idx="0">
                  <c:v>43.446848953537788</c:v>
                </c:pt>
                <c:pt idx="1">
                  <c:v>43.908119478241922</c:v>
                </c:pt>
                <c:pt idx="2">
                  <c:v>44.187754900266732</c:v>
                </c:pt>
                <c:pt idx="3">
                  <c:v>44.475205232560583</c:v>
                </c:pt>
                <c:pt idx="4">
                  <c:v>44.756518984579479</c:v>
                </c:pt>
                <c:pt idx="5">
                  <c:v>45.028614994783688</c:v>
                </c:pt>
                <c:pt idx="6">
                  <c:v>45.28703140325878</c:v>
                </c:pt>
                <c:pt idx="7">
                  <c:v>45.543422116010824</c:v>
                </c:pt>
                <c:pt idx="8">
                  <c:v>45.798081171067373</c:v>
                </c:pt>
                <c:pt idx="9">
                  <c:v>46.049744759923307</c:v>
                </c:pt>
                <c:pt idx="10">
                  <c:v>46.298015718190399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0-48D7-B752-7C2E27B1E874}"/>
            </c:ext>
          </c:extLst>
        </c:ser>
        <c:ser>
          <c:idx val="3"/>
          <c:order val="1"/>
          <c:tx>
            <c:v>Halm BF20</c:v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'3A'!$D$72:$D$82</c:f>
              <c:numCache>
                <c:formatCode>0.0</c:formatCode>
                <c:ptCount val="11"/>
                <c:pt idx="0">
                  <c:v>44.373554270277587</c:v>
                </c:pt>
                <c:pt idx="1">
                  <c:v>44.641076023308869</c:v>
                </c:pt>
                <c:pt idx="2">
                  <c:v>44.942036792687624</c:v>
                </c:pt>
                <c:pt idx="3">
                  <c:v>45.250517510990043</c:v>
                </c:pt>
                <c:pt idx="4">
                  <c:v>45.565546800298328</c:v>
                </c:pt>
                <c:pt idx="5">
                  <c:v>45.871980432628206</c:v>
                </c:pt>
                <c:pt idx="6">
                  <c:v>46.176009562019132</c:v>
                </c:pt>
                <c:pt idx="7">
                  <c:v>46.426057351546469</c:v>
                </c:pt>
                <c:pt idx="8">
                  <c:v>46.67398735916035</c:v>
                </c:pt>
                <c:pt idx="9">
                  <c:v>46.91858019750331</c:v>
                </c:pt>
                <c:pt idx="10">
                  <c:v>47.161840487642408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0-48D7-B752-7C2E27B1E874}"/>
            </c:ext>
          </c:extLst>
        </c:ser>
        <c:ser>
          <c:idx val="1"/>
          <c:order val="2"/>
          <c:tx>
            <c:v>Træflis KF21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'3A'!$A$39:$A$49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'3A'!$B$39:$B$49</c:f>
              <c:numCache>
                <c:formatCode>0.0</c:formatCode>
                <c:ptCount val="11"/>
                <c:pt idx="0">
                  <c:v>48.593179806009765</c:v>
                </c:pt>
                <c:pt idx="1">
                  <c:v>49.128160786788143</c:v>
                </c:pt>
                <c:pt idx="2">
                  <c:v>49.458420084834266</c:v>
                </c:pt>
                <c:pt idx="3">
                  <c:v>49.797487248808686</c:v>
                </c:pt>
                <c:pt idx="4">
                  <c:v>50.129616819958116</c:v>
                </c:pt>
                <c:pt idx="5">
                  <c:v>50.451314879586221</c:v>
                </c:pt>
                <c:pt idx="6">
                  <c:v>50.752059077606113</c:v>
                </c:pt>
                <c:pt idx="7">
                  <c:v>51.050524237316793</c:v>
                </c:pt>
                <c:pt idx="8">
                  <c:v>51.347041639973448</c:v>
                </c:pt>
                <c:pt idx="9">
                  <c:v>51.640180896839077</c:v>
                </c:pt>
                <c:pt idx="10">
                  <c:v>51.929491140495742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0-48D7-B752-7C2E27B1E874}"/>
            </c:ext>
          </c:extLst>
        </c:ser>
        <c:ser>
          <c:idx val="4"/>
          <c:order val="3"/>
          <c:tx>
            <c:v>Træflis BF20</c:v>
          </c:tx>
          <c:spPr>
            <a:ln w="2857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'3A'!$B$72:$B$82</c:f>
              <c:numCache>
                <c:formatCode>0.0</c:formatCode>
                <c:ptCount val="11"/>
                <c:pt idx="0">
                  <c:v>49.262588872234545</c:v>
                </c:pt>
                <c:pt idx="1">
                  <c:v>49.579734407143008</c:v>
                </c:pt>
                <c:pt idx="2">
                  <c:v>49.93456063606169</c:v>
                </c:pt>
                <c:pt idx="3">
                  <c:v>50.297872146663629</c:v>
                </c:pt>
                <c:pt idx="4">
                  <c:v>50.668586188767648</c:v>
                </c:pt>
                <c:pt idx="5">
                  <c:v>51.029596613058672</c:v>
                </c:pt>
                <c:pt idx="6">
                  <c:v>51.382043779804491</c:v>
                </c:pt>
                <c:pt idx="7">
                  <c:v>51.673481128597757</c:v>
                </c:pt>
                <c:pt idx="8">
                  <c:v>51.962530423389765</c:v>
                </c:pt>
                <c:pt idx="9">
                  <c:v>52.247811395280394</c:v>
                </c:pt>
                <c:pt idx="10">
                  <c:v>52.53158981407951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0-48D7-B752-7C2E27B1E874}"/>
            </c:ext>
          </c:extLst>
        </c:ser>
        <c:ser>
          <c:idx val="2"/>
          <c:order val="4"/>
          <c:tx>
            <c:v>Træpiller KF21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'3A'!$A$39:$A$49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'3A'!$C$39:$C$49</c:f>
              <c:numCache>
                <c:formatCode>0.0</c:formatCode>
                <c:ptCount val="11"/>
                <c:pt idx="0">
                  <c:v>58.015927724184607</c:v>
                </c:pt>
                <c:pt idx="1">
                  <c:v>56.481011614732239</c:v>
                </c:pt>
                <c:pt idx="2">
                  <c:v>64.406716861840223</c:v>
                </c:pt>
                <c:pt idx="3">
                  <c:v>65.900004209974654</c:v>
                </c:pt>
                <c:pt idx="4">
                  <c:v>65.895498341002536</c:v>
                </c:pt>
                <c:pt idx="5">
                  <c:v>65.882276401106765</c:v>
                </c:pt>
                <c:pt idx="6">
                  <c:v>66.116431901748328</c:v>
                </c:pt>
                <c:pt idx="7">
                  <c:v>66.346503090132913</c:v>
                </c:pt>
                <c:pt idx="8">
                  <c:v>66.572958778533945</c:v>
                </c:pt>
                <c:pt idx="9">
                  <c:v>66.79369167263134</c:v>
                </c:pt>
                <c:pt idx="10">
                  <c:v>67.008022074911366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40-48D7-B752-7C2E27B1E874}"/>
            </c:ext>
          </c:extLst>
        </c:ser>
        <c:ser>
          <c:idx val="5"/>
          <c:order val="5"/>
          <c:tx>
            <c:v>Træpiller BF20</c:v>
          </c:tx>
          <c:spPr>
            <a:ln w="28575" cap="rnd">
              <a:solidFill>
                <a:schemeClr val="accent6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'3A'!$C$72:$C$82</c:f>
              <c:numCache>
                <c:formatCode>0.0</c:formatCode>
                <c:ptCount val="11"/>
                <c:pt idx="0">
                  <c:v>67.738932867253283</c:v>
                </c:pt>
                <c:pt idx="1">
                  <c:v>68.816206442405871</c:v>
                </c:pt>
                <c:pt idx="2">
                  <c:v>67.339616670882862</c:v>
                </c:pt>
                <c:pt idx="3">
                  <c:v>67.345640314609327</c:v>
                </c:pt>
                <c:pt idx="4">
                  <c:v>67.358163061505365</c:v>
                </c:pt>
                <c:pt idx="5">
                  <c:v>67.362182394194036</c:v>
                </c:pt>
                <c:pt idx="6">
                  <c:v>67.675509443758003</c:v>
                </c:pt>
                <c:pt idx="7">
                  <c:v>67.898453164596233</c:v>
                </c:pt>
                <c:pt idx="8">
                  <c:v>68.117039550497424</c:v>
                </c:pt>
                <c:pt idx="9">
                  <c:v>68.329220304020524</c:v>
                </c:pt>
                <c:pt idx="10">
                  <c:v>68.53831948017671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0-48D7-B752-7C2E27B1E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63560"/>
        <c:axId val="538968808"/>
      </c:lineChart>
      <c:catAx>
        <c:axId val="53896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68808"/>
        <c:crosses val="autoZero"/>
        <c:auto val="1"/>
        <c:lblAlgn val="ctr"/>
        <c:lblOffset val="100"/>
        <c:noMultiLvlLbl val="0"/>
      </c:catAx>
      <c:valAx>
        <c:axId val="53896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</a:t>
                </a:r>
              </a:p>
            </c:rich>
          </c:tx>
          <c:layout>
            <c:manualLayout>
              <c:xMode val="edge"/>
              <c:yMode val="edge"/>
              <c:x val="6.7413847609097306E-3"/>
              <c:y val="0.36304909455759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6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68606495993941"/>
          <c:y val="0.25612172306191466"/>
          <c:w val="0.21464731045926316"/>
          <c:h val="0.46875328083989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Danske importpriser</a:t>
            </a:r>
          </a:p>
        </c:rich>
      </c:tx>
      <c:layout>
        <c:manualLayout>
          <c:xMode val="edge"/>
          <c:yMode val="edge"/>
          <c:x val="0.32153638338865159"/>
          <c:y val="3.0215829049783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0831899366941899"/>
          <c:y val="0.16160432570125904"/>
          <c:w val="0.6970054390257191"/>
          <c:h val="0.63026729905779744"/>
        </c:manualLayout>
      </c:layout>
      <c:lineChart>
        <c:grouping val="standard"/>
        <c:varyColors val="0"/>
        <c:ser>
          <c:idx val="0"/>
          <c:order val="0"/>
          <c:tx>
            <c:strRef>
              <c:f>'3A'!$B$7</c:f>
              <c:strCache>
                <c:ptCount val="1"/>
                <c:pt idx="0">
                  <c:v>Kul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'3A'!$B$8:$B$18</c:f>
              <c:numCache>
                <c:formatCode>0.0</c:formatCode>
                <c:ptCount val="11"/>
                <c:pt idx="0">
                  <c:v>13.656817545714281</c:v>
                </c:pt>
                <c:pt idx="1">
                  <c:v>15.865999923369763</c:v>
                </c:pt>
                <c:pt idx="2">
                  <c:v>16.035708362557628</c:v>
                </c:pt>
                <c:pt idx="3">
                  <c:v>17.303215617760429</c:v>
                </c:pt>
                <c:pt idx="4">
                  <c:v>17.53058808559674</c:v>
                </c:pt>
                <c:pt idx="5">
                  <c:v>17.572348306590488</c:v>
                </c:pt>
                <c:pt idx="6">
                  <c:v>17.930405861610495</c:v>
                </c:pt>
                <c:pt idx="7">
                  <c:v>18.247128019334792</c:v>
                </c:pt>
                <c:pt idx="8">
                  <c:v>18.552278537662854</c:v>
                </c:pt>
                <c:pt idx="9">
                  <c:v>18.840650563377672</c:v>
                </c:pt>
                <c:pt idx="10">
                  <c:v>19.141985408829026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C-4DD1-BCF7-98035A64CD5F}"/>
            </c:ext>
          </c:extLst>
        </c:ser>
        <c:ser>
          <c:idx val="1"/>
          <c:order val="1"/>
          <c:tx>
            <c:strRef>
              <c:f>'3A'!$C$7</c:f>
              <c:strCache>
                <c:ptCount val="1"/>
                <c:pt idx="0">
                  <c:v>Råolie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'3A'!$C$8:$C$18</c:f>
              <c:numCache>
                <c:formatCode>0.0</c:formatCode>
                <c:ptCount val="11"/>
                <c:pt idx="0">
                  <c:v>47.481042976844307</c:v>
                </c:pt>
                <c:pt idx="1">
                  <c:v>51.800094699027532</c:v>
                </c:pt>
                <c:pt idx="2">
                  <c:v>53.763326646465714</c:v>
                </c:pt>
                <c:pt idx="3">
                  <c:v>56.11234264841584</c:v>
                </c:pt>
                <c:pt idx="4">
                  <c:v>58.471199138621301</c:v>
                </c:pt>
                <c:pt idx="5">
                  <c:v>60.461936821686862</c:v>
                </c:pt>
                <c:pt idx="6">
                  <c:v>62.35115163664166</c:v>
                </c:pt>
                <c:pt idx="7">
                  <c:v>64.1055241116552</c:v>
                </c:pt>
                <c:pt idx="8">
                  <c:v>65.835719357732145</c:v>
                </c:pt>
                <c:pt idx="9">
                  <c:v>67.489308539373269</c:v>
                </c:pt>
                <c:pt idx="10">
                  <c:v>69.163579661864148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C-4DD1-BCF7-98035A64CD5F}"/>
            </c:ext>
          </c:extLst>
        </c:ser>
        <c:ser>
          <c:idx val="2"/>
          <c:order val="2"/>
          <c:tx>
            <c:strRef>
              <c:f>'3A'!$D$7</c:f>
              <c:strCache>
                <c:ptCount val="1"/>
                <c:pt idx="0">
                  <c:v>Naturgas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'3A'!$A$8:$A$18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'3A'!$D$8:$D$18</c:f>
              <c:numCache>
                <c:formatCode>0.0</c:formatCode>
                <c:ptCount val="11"/>
                <c:pt idx="0">
                  <c:v>22.505530388673566</c:v>
                </c:pt>
                <c:pt idx="1">
                  <c:v>31.37960178305979</c:v>
                </c:pt>
                <c:pt idx="2">
                  <c:v>32.513116167718607</c:v>
                </c:pt>
                <c:pt idx="3">
                  <c:v>34.175270102770568</c:v>
                </c:pt>
                <c:pt idx="4">
                  <c:v>34.126166727347609</c:v>
                </c:pt>
                <c:pt idx="5">
                  <c:v>34.207022959612011</c:v>
                </c:pt>
                <c:pt idx="6">
                  <c:v>36.037400399252739</c:v>
                </c:pt>
                <c:pt idx="7">
                  <c:v>37.746594716529124</c:v>
                </c:pt>
                <c:pt idx="8">
                  <c:v>39.411876458520808</c:v>
                </c:pt>
                <c:pt idx="9">
                  <c:v>41.020045950195112</c:v>
                </c:pt>
                <c:pt idx="10">
                  <c:v>42.650958947395715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C-4DD1-BCF7-98035A64C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5864"/>
        <c:axId val="538989800"/>
      </c:lineChart>
      <c:catAx>
        <c:axId val="53898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9800"/>
        <c:crosses val="autoZero"/>
        <c:auto val="1"/>
        <c:lblAlgn val="ctr"/>
        <c:lblOffset val="100"/>
        <c:noMultiLvlLbl val="0"/>
      </c:catAx>
      <c:valAx>
        <c:axId val="5389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 </a:t>
                </a:r>
              </a:p>
            </c:rich>
          </c:tx>
          <c:layout>
            <c:manualLayout>
              <c:xMode val="edge"/>
              <c:yMode val="edge"/>
              <c:x val="1.0527767990141518E-2"/>
              <c:y val="0.34411110542746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9382753335611"/>
          <c:y val="0.28210521056507171"/>
          <c:w val="0.16548631373910974"/>
          <c:h val="0.242197924067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Korrektionsfaktor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'3A'!$A$87:$A$102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'3A'!$B$87:$B$102</c:f>
              <c:numCache>
                <c:formatCode>General</c:formatCode>
                <c:ptCount val="16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  <c:pt idx="9">
                  <c:v>82</c:v>
                </c:pt>
                <c:pt idx="10">
                  <c:v>84</c:v>
                </c:pt>
                <c:pt idx="11">
                  <c:v>86</c:v>
                </c:pt>
                <c:pt idx="12">
                  <c:v>88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D-4937-8988-63AE41B17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081656"/>
        <c:axId val="672081984"/>
      </c:lineChart>
      <c:catAx>
        <c:axId val="67208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72081984"/>
        <c:crosses val="autoZero"/>
        <c:auto val="1"/>
        <c:lblAlgn val="ctr"/>
        <c:lblOffset val="100"/>
        <c:noMultiLvlLbl val="0"/>
      </c:catAx>
      <c:valAx>
        <c:axId val="6720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72081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9991</xdr:colOff>
      <xdr:row>4</xdr:row>
      <xdr:rowOff>184408</xdr:rowOff>
    </xdr:from>
    <xdr:to>
      <xdr:col>43</xdr:col>
      <xdr:colOff>432133</xdr:colOff>
      <xdr:row>21</xdr:row>
      <xdr:rowOff>50833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31953</xdr:colOff>
      <xdr:row>23</xdr:row>
      <xdr:rowOff>10929</xdr:rowOff>
    </xdr:from>
    <xdr:to>
      <xdr:col>43</xdr:col>
      <xdr:colOff>526133</xdr:colOff>
      <xdr:row>41</xdr:row>
      <xdr:rowOff>106062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37826</xdr:colOff>
      <xdr:row>43</xdr:row>
      <xdr:rowOff>5691</xdr:rowOff>
    </xdr:from>
    <xdr:to>
      <xdr:col>43</xdr:col>
      <xdr:colOff>453744</xdr:colOff>
      <xdr:row>60</xdr:row>
      <xdr:rowOff>99219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592668</xdr:colOff>
      <xdr:row>3</xdr:row>
      <xdr:rowOff>42332</xdr:rowOff>
    </xdr:from>
    <xdr:to>
      <xdr:col>24</xdr:col>
      <xdr:colOff>172509</xdr:colOff>
      <xdr:row>18</xdr:row>
      <xdr:rowOff>128057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597959</xdr:colOff>
      <xdr:row>38</xdr:row>
      <xdr:rowOff>42333</xdr:rowOff>
    </xdr:from>
    <xdr:to>
      <xdr:col>24</xdr:col>
      <xdr:colOff>177801</xdr:colOff>
      <xdr:row>53</xdr:row>
      <xdr:rowOff>107949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-1</xdr:colOff>
      <xdr:row>21</xdr:row>
      <xdr:rowOff>26459</xdr:rowOff>
    </xdr:from>
    <xdr:to>
      <xdr:col>21</xdr:col>
      <xdr:colOff>486833</xdr:colOff>
      <xdr:row>35</xdr:row>
      <xdr:rowOff>102658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16081</xdr:colOff>
      <xdr:row>22</xdr:row>
      <xdr:rowOff>163781</xdr:rowOff>
    </xdr:from>
    <xdr:to>
      <xdr:col>23</xdr:col>
      <xdr:colOff>603740</xdr:colOff>
      <xdr:row>41</xdr:row>
      <xdr:rowOff>68385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48079</xdr:colOff>
      <xdr:row>3</xdr:row>
      <xdr:rowOff>154303</xdr:rowOff>
    </xdr:from>
    <xdr:to>
      <xdr:col>24</xdr:col>
      <xdr:colOff>15115</xdr:colOff>
      <xdr:row>18</xdr:row>
      <xdr:rowOff>45000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16123</xdr:colOff>
      <xdr:row>4</xdr:row>
      <xdr:rowOff>6162</xdr:rowOff>
    </xdr:from>
    <xdr:to>
      <xdr:col>23</xdr:col>
      <xdr:colOff>119062</xdr:colOff>
      <xdr:row>19</xdr:row>
      <xdr:rowOff>148827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28120</xdr:colOff>
      <xdr:row>4</xdr:row>
      <xdr:rowOff>0</xdr:rowOff>
    </xdr:from>
    <xdr:to>
      <xdr:col>21</xdr:col>
      <xdr:colOff>269003</xdr:colOff>
      <xdr:row>18</xdr:row>
      <xdr:rowOff>115455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31386</xdr:colOff>
      <xdr:row>42</xdr:row>
      <xdr:rowOff>10363</xdr:rowOff>
    </xdr:from>
    <xdr:to>
      <xdr:col>22</xdr:col>
      <xdr:colOff>416765</xdr:colOff>
      <xdr:row>59</xdr:row>
      <xdr:rowOff>31143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37891</xdr:colOff>
      <xdr:row>21</xdr:row>
      <xdr:rowOff>179865</xdr:rowOff>
    </xdr:from>
    <xdr:to>
      <xdr:col>22</xdr:col>
      <xdr:colOff>423699</xdr:colOff>
      <xdr:row>39</xdr:row>
      <xdr:rowOff>21896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17812</xdr:colOff>
      <xdr:row>4</xdr:row>
      <xdr:rowOff>15906</xdr:rowOff>
    </xdr:from>
    <xdr:to>
      <xdr:col>22</xdr:col>
      <xdr:colOff>322611</xdr:colOff>
      <xdr:row>18</xdr:row>
      <xdr:rowOff>92107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42918</xdr:colOff>
      <xdr:row>20</xdr:row>
      <xdr:rowOff>3335</xdr:rowOff>
    </xdr:from>
    <xdr:to>
      <xdr:col>22</xdr:col>
      <xdr:colOff>347717</xdr:colOff>
      <xdr:row>34</xdr:row>
      <xdr:rowOff>79536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37398</xdr:colOff>
      <xdr:row>36</xdr:row>
      <xdr:rowOff>31896</xdr:rowOff>
    </xdr:from>
    <xdr:to>
      <xdr:col>22</xdr:col>
      <xdr:colOff>342197</xdr:colOff>
      <xdr:row>50</xdr:row>
      <xdr:rowOff>108096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6955</xdr:colOff>
      <xdr:row>54</xdr:row>
      <xdr:rowOff>10663</xdr:rowOff>
    </xdr:from>
    <xdr:to>
      <xdr:col>22</xdr:col>
      <xdr:colOff>311756</xdr:colOff>
      <xdr:row>68</xdr:row>
      <xdr:rowOff>90727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13257</xdr:colOff>
      <xdr:row>4</xdr:row>
      <xdr:rowOff>14427</xdr:rowOff>
    </xdr:from>
    <xdr:to>
      <xdr:col>25</xdr:col>
      <xdr:colOff>334545</xdr:colOff>
      <xdr:row>18</xdr:row>
      <xdr:rowOff>81158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5291</xdr:colOff>
      <xdr:row>20</xdr:row>
      <xdr:rowOff>45508</xdr:rowOff>
    </xdr:from>
    <xdr:to>
      <xdr:col>25</xdr:col>
      <xdr:colOff>306917</xdr:colOff>
      <xdr:row>34</xdr:row>
      <xdr:rowOff>140757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107</xdr:colOff>
      <xdr:row>55</xdr:row>
      <xdr:rowOff>37295</xdr:rowOff>
    </xdr:from>
    <xdr:to>
      <xdr:col>25</xdr:col>
      <xdr:colOff>353671</xdr:colOff>
      <xdr:row>69</xdr:row>
      <xdr:rowOff>184848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8466</xdr:colOff>
      <xdr:row>38</xdr:row>
      <xdr:rowOff>8467</xdr:rowOff>
    </xdr:from>
    <xdr:to>
      <xdr:col>25</xdr:col>
      <xdr:colOff>309033</xdr:colOff>
      <xdr:row>52</xdr:row>
      <xdr:rowOff>103718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80577</xdr:colOff>
      <xdr:row>5</xdr:row>
      <xdr:rowOff>22174</xdr:rowOff>
    </xdr:from>
    <xdr:to>
      <xdr:col>16</xdr:col>
      <xdr:colOff>7134</xdr:colOff>
      <xdr:row>18</xdr:row>
      <xdr:rowOff>57079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26072</xdr:colOff>
      <xdr:row>36</xdr:row>
      <xdr:rowOff>57671</xdr:rowOff>
    </xdr:from>
    <xdr:to>
      <xdr:col>16</xdr:col>
      <xdr:colOff>71348</xdr:colOff>
      <xdr:row>49</xdr:row>
      <xdr:rowOff>41793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23743</xdr:colOff>
      <xdr:row>128</xdr:row>
      <xdr:rowOff>14951</xdr:rowOff>
    </xdr:from>
    <xdr:to>
      <xdr:col>6</xdr:col>
      <xdr:colOff>202122</xdr:colOff>
      <xdr:row>142</xdr:row>
      <xdr:rowOff>35673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24276</xdr:colOff>
      <xdr:row>128</xdr:row>
      <xdr:rowOff>6750</xdr:rowOff>
    </xdr:from>
    <xdr:to>
      <xdr:col>14</xdr:col>
      <xdr:colOff>673934</xdr:colOff>
      <xdr:row>142</xdr:row>
      <xdr:rowOff>57079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34925</xdr:colOff>
      <xdr:row>20</xdr:row>
      <xdr:rowOff>51703</xdr:rowOff>
    </xdr:from>
    <xdr:to>
      <xdr:col>16</xdr:col>
      <xdr:colOff>49944</xdr:colOff>
      <xdr:row>34</xdr:row>
      <xdr:rowOff>105661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47093</xdr:colOff>
      <xdr:row>85</xdr:row>
      <xdr:rowOff>3047</xdr:rowOff>
    </xdr:from>
    <xdr:to>
      <xdr:col>8</xdr:col>
      <xdr:colOff>700873</xdr:colOff>
      <xdr:row>98</xdr:row>
      <xdr:rowOff>182598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52298</xdr:colOff>
      <xdr:row>109</xdr:row>
      <xdr:rowOff>180076</xdr:rowOff>
    </xdr:from>
    <xdr:to>
      <xdr:col>13</xdr:col>
      <xdr:colOff>349607</xdr:colOff>
      <xdr:row>124</xdr:row>
      <xdr:rowOff>135562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22838</xdr:colOff>
      <xdr:row>3</xdr:row>
      <xdr:rowOff>24318</xdr:rowOff>
    </xdr:from>
    <xdr:to>
      <xdr:col>9</xdr:col>
      <xdr:colOff>746403</xdr:colOff>
      <xdr:row>13</xdr:row>
      <xdr:rowOff>48602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25880</xdr:colOff>
      <xdr:row>15</xdr:row>
      <xdr:rowOff>10681</xdr:rowOff>
    </xdr:from>
    <xdr:to>
      <xdr:col>9</xdr:col>
      <xdr:colOff>746402</xdr:colOff>
      <xdr:row>25</xdr:row>
      <xdr:rowOff>13800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100574</xdr:colOff>
      <xdr:row>3</xdr:row>
      <xdr:rowOff>11089</xdr:rowOff>
    </xdr:from>
    <xdr:to>
      <xdr:col>22</xdr:col>
      <xdr:colOff>350184</xdr:colOff>
      <xdr:row>18</xdr:row>
      <xdr:rowOff>11088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9484</xdr:colOff>
      <xdr:row>20</xdr:row>
      <xdr:rowOff>51665</xdr:rowOff>
    </xdr:from>
    <xdr:to>
      <xdr:col>19</xdr:col>
      <xdr:colOff>303144</xdr:colOff>
      <xdr:row>35</xdr:row>
      <xdr:rowOff>1472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9484</xdr:colOff>
      <xdr:row>56</xdr:row>
      <xdr:rowOff>42344</xdr:rowOff>
    </xdr:from>
    <xdr:to>
      <xdr:col>19</xdr:col>
      <xdr:colOff>314285</xdr:colOff>
      <xdr:row>71</xdr:row>
      <xdr:rowOff>42344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38</xdr:row>
      <xdr:rowOff>23609</xdr:rowOff>
    </xdr:from>
    <xdr:to>
      <xdr:col>19</xdr:col>
      <xdr:colOff>291860</xdr:colOff>
      <xdr:row>53</xdr:row>
      <xdr:rowOff>23608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16462</xdr:colOff>
      <xdr:row>2</xdr:row>
      <xdr:rowOff>179327</xdr:rowOff>
    </xdr:from>
    <xdr:to>
      <xdr:col>19</xdr:col>
      <xdr:colOff>321263</xdr:colOff>
      <xdr:row>17</xdr:row>
      <xdr:rowOff>179327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10474</xdr:colOff>
      <xdr:row>4</xdr:row>
      <xdr:rowOff>38604</xdr:rowOff>
    </xdr:from>
    <xdr:to>
      <xdr:col>9</xdr:col>
      <xdr:colOff>582810</xdr:colOff>
      <xdr:row>16</xdr:row>
      <xdr:rowOff>16828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600207</xdr:colOff>
      <xdr:row>20</xdr:row>
      <xdr:rowOff>31194</xdr:rowOff>
    </xdr:from>
    <xdr:to>
      <xdr:col>9</xdr:col>
      <xdr:colOff>591509</xdr:colOff>
      <xdr:row>32</xdr:row>
      <xdr:rowOff>25807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533010</xdr:colOff>
      <xdr:row>36</xdr:row>
      <xdr:rowOff>70331</xdr:rowOff>
    </xdr:from>
    <xdr:to>
      <xdr:col>13</xdr:col>
      <xdr:colOff>410307</xdr:colOff>
      <xdr:row>49</xdr:row>
      <xdr:rowOff>179657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571500</xdr:colOff>
      <xdr:row>52</xdr:row>
      <xdr:rowOff>45721</xdr:rowOff>
    </xdr:from>
    <xdr:to>
      <xdr:col>13</xdr:col>
      <xdr:colOff>400538</xdr:colOff>
      <xdr:row>65</xdr:row>
      <xdr:rowOff>127627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598715</xdr:colOff>
      <xdr:row>4</xdr:row>
      <xdr:rowOff>18142</xdr:rowOff>
    </xdr:from>
    <xdr:to>
      <xdr:col>13</xdr:col>
      <xdr:colOff>295729</xdr:colOff>
      <xdr:row>19</xdr:row>
      <xdr:rowOff>24855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598714</xdr:colOff>
      <xdr:row>24</xdr:row>
      <xdr:rowOff>11975</xdr:rowOff>
    </xdr:from>
    <xdr:to>
      <xdr:col>13</xdr:col>
      <xdr:colOff>295728</xdr:colOff>
      <xdr:row>39</xdr:row>
      <xdr:rowOff>11975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16692</xdr:colOff>
      <xdr:row>43</xdr:row>
      <xdr:rowOff>21954</xdr:rowOff>
    </xdr:from>
    <xdr:to>
      <xdr:col>13</xdr:col>
      <xdr:colOff>321492</xdr:colOff>
      <xdr:row>58</xdr:row>
      <xdr:rowOff>21954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36285</xdr:colOff>
      <xdr:row>62</xdr:row>
      <xdr:rowOff>-1</xdr:rowOff>
    </xdr:from>
    <xdr:to>
      <xdr:col>13</xdr:col>
      <xdr:colOff>341085</xdr:colOff>
      <xdr:row>76</xdr:row>
      <xdr:rowOff>181427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18143</xdr:colOff>
      <xdr:row>57</xdr:row>
      <xdr:rowOff>21953</xdr:rowOff>
    </xdr:from>
    <xdr:to>
      <xdr:col>13</xdr:col>
      <xdr:colOff>322943</xdr:colOff>
      <xdr:row>72</xdr:row>
      <xdr:rowOff>21952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40</xdr:row>
      <xdr:rowOff>7620</xdr:rowOff>
    </xdr:from>
    <xdr:to>
      <xdr:col>13</xdr:col>
      <xdr:colOff>304800</xdr:colOff>
      <xdr:row>55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577850</xdr:colOff>
      <xdr:row>4</xdr:row>
      <xdr:rowOff>12700</xdr:rowOff>
    </xdr:from>
    <xdr:to>
      <xdr:col>13</xdr:col>
      <xdr:colOff>273050</xdr:colOff>
      <xdr:row>19</xdr:row>
      <xdr:rowOff>12700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7620</xdr:colOff>
      <xdr:row>22</xdr:row>
      <xdr:rowOff>15240</xdr:rowOff>
    </xdr:from>
    <xdr:to>
      <xdr:col>13</xdr:col>
      <xdr:colOff>312420</xdr:colOff>
      <xdr:row>36</xdr:row>
      <xdr:rowOff>173181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13214</xdr:colOff>
      <xdr:row>3</xdr:row>
      <xdr:rowOff>160809</xdr:rowOff>
    </xdr:from>
    <xdr:to>
      <xdr:col>40</xdr:col>
      <xdr:colOff>13214</xdr:colOff>
      <xdr:row>23</xdr:row>
      <xdr:rowOff>16819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28531</xdr:colOff>
      <xdr:row>29</xdr:row>
      <xdr:rowOff>10568</xdr:rowOff>
    </xdr:from>
    <xdr:to>
      <xdr:col>40</xdr:col>
      <xdr:colOff>28531</xdr:colOff>
      <xdr:row>48</xdr:row>
      <xdr:rowOff>78102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sitad.dk\dfs\SYS\Modelgruppen\Br&#230;ndselspriser\Br&#230;ndselspriser%202019\Br&#230;ndselspriser%20BF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Modelgruppen\Br&#230;ndselspriser\Br&#230;ndselspriser%202019\Br&#230;ndselspriser%20BF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Modelgruppen\Br&#230;ndselspriser\Br&#230;ndselspriser%202020\Br&#230;ndselspriser%20KF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ktion"/>
      <sheetName val="Info og Centrale forudsætninger"/>
      <sheetName val="Output til TIMES"/>
      <sheetName val="Output til Transport"/>
      <sheetName val="Output til RAMSES"/>
      <sheetName val="Tidsserier"/>
      <sheetName val="CO2-kvotepris"/>
      <sheetName val="Slutpriser - Centralt"/>
      <sheetName val="Slutpriser - Forward"/>
      <sheetName val="Slutpriser - IEA"/>
      <sheetName val="Tillæg an forbrugssted"/>
      <sheetName val="Naturgastariffer"/>
      <sheetName val="Historiske DK priser"/>
      <sheetName val="Historiske IEA priser"/>
      <sheetName val="Sammenligning - Råprisforløb"/>
      <sheetName val="Konvergenspriser (Centralt)"/>
      <sheetName val="Forwardpriser"/>
      <sheetName val="IEA-priser"/>
      <sheetName val="FM-priser"/>
      <sheetName val="EU-priser"/>
      <sheetName val="Omregningsfaktorer"/>
      <sheetName val="Deflator og Valutakurser"/>
    </sheetNames>
    <sheetDataSet>
      <sheetData sheetId="0"/>
      <sheetData sheetId="1">
        <row r="8">
          <cell r="B8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ktion"/>
      <sheetName val="Info og Centrale forudsætninger"/>
      <sheetName val="Output til TIMES"/>
      <sheetName val="Output til Transport"/>
      <sheetName val="Output til RAMSES"/>
      <sheetName val="Tidsserier"/>
      <sheetName val="CO2-kvotepris"/>
      <sheetName val="Slutpriser - Centralt"/>
      <sheetName val="Slutpriser - Forward"/>
      <sheetName val="Slutpriser - IEA"/>
      <sheetName val="Tillæg an forbrugssted"/>
      <sheetName val="Naturgastariffer"/>
      <sheetName val="Historiske DK priser"/>
      <sheetName val="Historiske IEA priser"/>
      <sheetName val="Sammenligning - Råprisforløb"/>
      <sheetName val="Konvergenspriser (Centralt)"/>
      <sheetName val="Forwardpriser"/>
      <sheetName val="IEA-priser"/>
      <sheetName val="FM-priser"/>
      <sheetName val="EU-priser"/>
      <sheetName val="Omregningsfaktorer"/>
      <sheetName val="Deflator og Valutakurser"/>
    </sheetNames>
    <sheetDataSet>
      <sheetData sheetId="0"/>
      <sheetData sheetId="1">
        <row r="8">
          <cell r="B8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ktion"/>
      <sheetName val="Info og Centrale forudsætninger"/>
      <sheetName val="Output til TIMES"/>
      <sheetName val="Output til Transport"/>
      <sheetName val="Output til RAMSES"/>
      <sheetName val="Tidsserier"/>
      <sheetName val="CO2-kvotepris"/>
      <sheetName val="Slutpriser - Centralt"/>
      <sheetName val="Slutpriser - Forward"/>
      <sheetName val="Slutpriser - IEA"/>
      <sheetName val="Tillæg an forbrugssted"/>
      <sheetName val="Naturgastariffer"/>
      <sheetName val="Historiske DK priser"/>
      <sheetName val="Historiske IEA priser"/>
      <sheetName val="Sammenligning - Råprisforløb"/>
      <sheetName val="Konvergenspriser (Centralt)"/>
      <sheetName val="Forwardpriser"/>
      <sheetName val="IEA-priser"/>
      <sheetName val="FM-priser"/>
      <sheetName val="EU-priser"/>
      <sheetName val="Omregningsfaktorer"/>
      <sheetName val="Deflator og Valutakurs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>
            <v>2018</v>
          </cell>
        </row>
      </sheetData>
      <sheetData sheetId="18"/>
      <sheetData sheetId="19">
        <row r="3">
          <cell r="B3">
            <v>2013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fm.dk/media/17221/opdateret-2025-forloeb-grundlag-for-udgiftslofter-2023_oktober-2019.pdf" TargetMode="External"/><Relationship Id="rId1" Type="http://schemas.openxmlformats.org/officeDocument/2006/relationships/hyperlink" Target="https://fm.dk/udgivelser/2020/august/dk2025-en-groen-retfaerdig-og-ansvarlig-genopretning-af-dansk-oekonomi/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zoomScale="70" zoomScaleNormal="70" workbookViewId="0"/>
  </sheetViews>
  <sheetFormatPr defaultColWidth="8.85546875" defaultRowHeight="15" x14ac:dyDescent="0.25"/>
  <cols>
    <col min="1" max="1" width="10.140625" style="184" customWidth="1"/>
    <col min="2" max="2" width="104.5703125" style="184" bestFit="1" customWidth="1"/>
    <col min="3" max="3" width="10" style="184" customWidth="1"/>
    <col min="4" max="16384" width="8.85546875" style="184"/>
  </cols>
  <sheetData>
    <row r="1" spans="1:26" s="183" customFormat="1" ht="26.25" x14ac:dyDescent="0.25">
      <c r="A1" s="179"/>
      <c r="B1" s="180" t="s">
        <v>197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19.5" x14ac:dyDescent="0.3">
      <c r="B2" s="191" t="s">
        <v>198</v>
      </c>
    </row>
    <row r="3" spans="1:26" ht="17.100000000000001" customHeight="1" x14ac:dyDescent="0.25">
      <c r="B3" s="185" t="s">
        <v>210</v>
      </c>
    </row>
    <row r="4" spans="1:26" x14ac:dyDescent="0.25">
      <c r="B4" s="186" t="s">
        <v>222</v>
      </c>
    </row>
    <row r="5" spans="1:26" ht="15.75" thickBot="1" x14ac:dyDescent="0.3"/>
    <row r="6" spans="1:26" x14ac:dyDescent="0.25">
      <c r="A6" s="188" t="s">
        <v>179</v>
      </c>
      <c r="B6" s="189" t="s">
        <v>199</v>
      </c>
    </row>
    <row r="7" spans="1:26" x14ac:dyDescent="0.25">
      <c r="A7" s="37" t="s">
        <v>0</v>
      </c>
      <c r="B7" s="121" t="s">
        <v>173</v>
      </c>
    </row>
    <row r="8" spans="1:26" x14ac:dyDescent="0.25">
      <c r="A8" s="38" t="s">
        <v>1</v>
      </c>
      <c r="B8" s="116" t="s">
        <v>2</v>
      </c>
      <c r="D8" s="187"/>
    </row>
    <row r="9" spans="1:26" x14ac:dyDescent="0.25">
      <c r="A9" s="39" t="s">
        <v>3</v>
      </c>
      <c r="B9" s="117" t="s">
        <v>4</v>
      </c>
    </row>
    <row r="10" spans="1:26" x14ac:dyDescent="0.25">
      <c r="A10" s="40" t="s">
        <v>5</v>
      </c>
      <c r="B10" s="118" t="s">
        <v>6</v>
      </c>
    </row>
    <row r="11" spans="1:26" x14ac:dyDescent="0.25">
      <c r="A11" s="38" t="s">
        <v>7</v>
      </c>
      <c r="B11" s="116" t="s">
        <v>8</v>
      </c>
    </row>
    <row r="12" spans="1:26" x14ac:dyDescent="0.25">
      <c r="A12" s="39" t="s">
        <v>9</v>
      </c>
      <c r="B12" s="117" t="s">
        <v>10</v>
      </c>
    </row>
    <row r="13" spans="1:26" x14ac:dyDescent="0.25">
      <c r="A13" s="39" t="s">
        <v>11</v>
      </c>
      <c r="B13" s="117" t="s">
        <v>12</v>
      </c>
    </row>
    <row r="14" spans="1:26" x14ac:dyDescent="0.25">
      <c r="A14" s="39" t="s">
        <v>13</v>
      </c>
      <c r="B14" s="117" t="s">
        <v>163</v>
      </c>
    </row>
    <row r="15" spans="1:26" x14ac:dyDescent="0.25">
      <c r="A15" s="39" t="s">
        <v>14</v>
      </c>
      <c r="B15" s="117" t="s">
        <v>164</v>
      </c>
    </row>
    <row r="16" spans="1:26" x14ac:dyDescent="0.25">
      <c r="A16" s="39" t="s">
        <v>220</v>
      </c>
      <c r="B16" s="117" t="s">
        <v>221</v>
      </c>
    </row>
    <row r="17" spans="1:2" x14ac:dyDescent="0.25">
      <c r="A17" s="37" t="s">
        <v>15</v>
      </c>
      <c r="B17" s="121" t="s">
        <v>16</v>
      </c>
    </row>
    <row r="18" spans="1:2" x14ac:dyDescent="0.25">
      <c r="A18" s="38" t="s">
        <v>17</v>
      </c>
      <c r="B18" s="116" t="s">
        <v>18</v>
      </c>
    </row>
    <row r="19" spans="1:2" x14ac:dyDescent="0.25">
      <c r="A19" s="39" t="s">
        <v>19</v>
      </c>
      <c r="B19" s="119" t="s">
        <v>20</v>
      </c>
    </row>
    <row r="20" spans="1:2" x14ac:dyDescent="0.25">
      <c r="A20" s="41" t="s">
        <v>21</v>
      </c>
      <c r="B20" s="119" t="s">
        <v>196</v>
      </c>
    </row>
    <row r="21" spans="1:2" ht="15.75" thickBot="1" x14ac:dyDescent="0.3">
      <c r="A21" s="42" t="s">
        <v>22</v>
      </c>
      <c r="B21" s="120" t="s">
        <v>150</v>
      </c>
    </row>
  </sheetData>
  <customSheetViews>
    <customSheetView guid="{C16B5688-7006-4C55-9020-8D2A878C7BF8}" scale="70" topLeftCell="A5">
      <selection activeCell="D31" sqref="D31"/>
      <pageMargins left="0.7" right="0.7" top="0.75" bottom="0.75" header="0.3" footer="0.3"/>
      <pageSetup paperSize="9" orientation="portrait" r:id="rId1"/>
    </customSheetView>
    <customSheetView guid="{83CDAE2E-9CC4-4E04-821B-D4A1B5E7D288}" scale="70" topLeftCell="A2">
      <selection activeCell="I17" sqref="I17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zoomScale="60" zoomScaleNormal="60" workbookViewId="0"/>
  </sheetViews>
  <sheetFormatPr defaultColWidth="2.85546875" defaultRowHeight="11.25" x14ac:dyDescent="0.2"/>
  <cols>
    <col min="1" max="1" width="15.5703125" style="1" bestFit="1" customWidth="1"/>
    <col min="2" max="2" width="12.42578125" style="1" customWidth="1"/>
    <col min="3" max="14" width="9.85546875" style="1" customWidth="1"/>
    <col min="15" max="40" width="2.85546875" style="1"/>
    <col min="41" max="41" width="2.85546875" style="1" customWidth="1"/>
    <col min="42" max="16384" width="2.85546875" style="1"/>
  </cols>
  <sheetData>
    <row r="1" spans="1:41" ht="19.5" x14ac:dyDescent="0.3">
      <c r="A1" s="45" t="s">
        <v>172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</row>
    <row r="4" spans="1:41" ht="12.75" x14ac:dyDescent="0.2">
      <c r="A4" s="153" t="s">
        <v>206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Q4" s="72" t="s">
        <v>134</v>
      </c>
    </row>
    <row r="5" spans="1:41" x14ac:dyDescent="0.2">
      <c r="A5" s="146" t="s">
        <v>32</v>
      </c>
      <c r="B5" s="147"/>
      <c r="C5" s="146">
        <v>2020</v>
      </c>
      <c r="D5" s="146">
        <v>2021</v>
      </c>
      <c r="E5" s="146">
        <v>2022</v>
      </c>
      <c r="F5" s="146">
        <v>2023</v>
      </c>
      <c r="G5" s="146">
        <v>2024</v>
      </c>
      <c r="H5" s="146">
        <v>2025</v>
      </c>
      <c r="I5" s="146">
        <v>2026</v>
      </c>
      <c r="J5" s="146">
        <v>2027</v>
      </c>
      <c r="K5" s="146">
        <v>2028</v>
      </c>
      <c r="L5" s="146">
        <v>2029</v>
      </c>
      <c r="M5" s="146">
        <v>2030</v>
      </c>
    </row>
    <row r="6" spans="1:41" x14ac:dyDescent="0.2">
      <c r="A6" s="66" t="s">
        <v>33</v>
      </c>
      <c r="B6" s="64"/>
      <c r="C6" s="67">
        <v>16</v>
      </c>
      <c r="D6" s="67">
        <v>18.3</v>
      </c>
      <c r="E6" s="67">
        <v>22.7</v>
      </c>
      <c r="F6" s="67">
        <v>25.2</v>
      </c>
      <c r="G6" s="67">
        <v>28.2</v>
      </c>
      <c r="H6" s="67">
        <v>29</v>
      </c>
      <c r="I6" s="67">
        <v>31.8</v>
      </c>
      <c r="J6" s="67">
        <v>33.799999999999997</v>
      </c>
      <c r="K6" s="67">
        <v>35.9</v>
      </c>
      <c r="L6" s="67">
        <v>38.200000000000003</v>
      </c>
      <c r="M6" s="67">
        <v>40.6</v>
      </c>
    </row>
    <row r="7" spans="1:41" x14ac:dyDescent="0.2">
      <c r="A7" s="66" t="s">
        <v>31</v>
      </c>
      <c r="B7" s="64"/>
      <c r="C7" s="67">
        <v>7.3</v>
      </c>
      <c r="D7" s="67">
        <v>9</v>
      </c>
      <c r="E7" s="67">
        <v>9</v>
      </c>
      <c r="F7" s="67">
        <v>9</v>
      </c>
      <c r="G7" s="67">
        <v>9</v>
      </c>
      <c r="H7" s="67">
        <v>9</v>
      </c>
      <c r="I7" s="67">
        <v>9</v>
      </c>
      <c r="J7" s="67">
        <v>9</v>
      </c>
      <c r="K7" s="67">
        <v>9</v>
      </c>
      <c r="L7" s="67">
        <v>9</v>
      </c>
      <c r="M7" s="67">
        <v>9</v>
      </c>
    </row>
    <row r="8" spans="1:41" x14ac:dyDescent="0.2">
      <c r="A8" s="68" t="s">
        <v>34</v>
      </c>
      <c r="B8" s="64"/>
      <c r="C8" s="67">
        <v>1.5</v>
      </c>
      <c r="D8" s="67">
        <v>1.5</v>
      </c>
      <c r="E8" s="67">
        <v>2.1</v>
      </c>
      <c r="F8" s="67">
        <v>2.5</v>
      </c>
      <c r="G8" s="67">
        <v>2.5</v>
      </c>
      <c r="H8" s="67">
        <v>2.5</v>
      </c>
      <c r="I8" s="67">
        <v>2.5</v>
      </c>
      <c r="J8" s="67">
        <v>2.5</v>
      </c>
      <c r="K8" s="67">
        <v>2.5</v>
      </c>
      <c r="L8" s="67">
        <v>2.5</v>
      </c>
      <c r="M8" s="67">
        <v>2.5</v>
      </c>
    </row>
    <row r="9" spans="1:41" x14ac:dyDescent="0.2">
      <c r="A9" s="65" t="s">
        <v>35</v>
      </c>
      <c r="B9" s="109"/>
      <c r="C9" s="69">
        <v>24.8</v>
      </c>
      <c r="D9" s="69">
        <v>28.8</v>
      </c>
      <c r="E9" s="69">
        <v>33.799999999999997</v>
      </c>
      <c r="F9" s="69">
        <v>36.700000000000003</v>
      </c>
      <c r="G9" s="69">
        <v>39.700000000000003</v>
      </c>
      <c r="H9" s="69">
        <v>40.5</v>
      </c>
      <c r="I9" s="69">
        <v>43.3</v>
      </c>
      <c r="J9" s="69">
        <v>45.3</v>
      </c>
      <c r="K9" s="69">
        <v>47.4</v>
      </c>
      <c r="L9" s="69">
        <v>49.7</v>
      </c>
      <c r="M9" s="69">
        <v>52.1</v>
      </c>
    </row>
    <row r="10" spans="1:41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41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41" x14ac:dyDescent="0.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</row>
    <row r="13" spans="1:41" x14ac:dyDescent="0.2">
      <c r="A13" s="111"/>
      <c r="B13" s="106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</row>
    <row r="14" spans="1:41" x14ac:dyDescent="0.2">
      <c r="A14" s="111"/>
      <c r="B14" s="106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</row>
    <row r="15" spans="1:41" x14ac:dyDescent="0.2">
      <c r="A15" s="111"/>
      <c r="B15" s="106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1:41" x14ac:dyDescent="0.2">
      <c r="A16" s="111"/>
      <c r="B16" s="106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</row>
    <row r="17" spans="1:17" x14ac:dyDescent="0.2">
      <c r="A17" s="111"/>
      <c r="B17" s="106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</row>
    <row r="18" spans="1:17" x14ac:dyDescent="0.2">
      <c r="A18" s="111"/>
      <c r="B18" s="106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</row>
    <row r="19" spans="1:17" x14ac:dyDescent="0.2">
      <c r="A19" s="114"/>
      <c r="B19" s="106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7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9" spans="1:17" ht="12.75" x14ac:dyDescent="0.2">
      <c r="A29" s="153" t="s">
        <v>205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Q29" s="73" t="s">
        <v>135</v>
      </c>
    </row>
    <row r="30" spans="1:17" x14ac:dyDescent="0.2">
      <c r="A30" s="146"/>
      <c r="B30" s="146"/>
      <c r="C30" s="146">
        <v>2020</v>
      </c>
      <c r="D30" s="146">
        <v>2021</v>
      </c>
      <c r="E30" s="146">
        <v>2022</v>
      </c>
      <c r="F30" s="146">
        <v>2023</v>
      </c>
      <c r="G30" s="146">
        <v>2024</v>
      </c>
      <c r="H30" s="146">
        <v>2025</v>
      </c>
      <c r="I30" s="146">
        <v>2026</v>
      </c>
      <c r="J30" s="146">
        <v>2027</v>
      </c>
      <c r="K30" s="146">
        <v>2028</v>
      </c>
      <c r="L30" s="146">
        <v>2029</v>
      </c>
      <c r="M30" s="146">
        <v>2030</v>
      </c>
    </row>
    <row r="31" spans="1:17" x14ac:dyDescent="0.2">
      <c r="A31" s="66" t="s">
        <v>25</v>
      </c>
      <c r="B31" s="66" t="s">
        <v>33</v>
      </c>
      <c r="C31" s="67">
        <v>16</v>
      </c>
      <c r="D31" s="67">
        <v>18</v>
      </c>
      <c r="E31" s="67">
        <v>22</v>
      </c>
      <c r="F31" s="67">
        <v>23</v>
      </c>
      <c r="G31" s="67">
        <v>23</v>
      </c>
      <c r="H31" s="67">
        <v>23</v>
      </c>
      <c r="I31" s="67">
        <v>23</v>
      </c>
      <c r="J31" s="67">
        <v>23</v>
      </c>
      <c r="K31" s="67">
        <v>23</v>
      </c>
      <c r="L31" s="67">
        <v>23</v>
      </c>
      <c r="M31" s="67">
        <v>23</v>
      </c>
    </row>
    <row r="32" spans="1:17" x14ac:dyDescent="0.2">
      <c r="A32" s="66" t="s">
        <v>25</v>
      </c>
      <c r="B32" s="66" t="s">
        <v>31</v>
      </c>
      <c r="C32" s="70">
        <v>7.5442659957096687</v>
      </c>
      <c r="D32" s="70">
        <v>7</v>
      </c>
      <c r="E32" s="70">
        <v>7</v>
      </c>
      <c r="F32" s="70">
        <v>7</v>
      </c>
      <c r="G32" s="70">
        <v>7</v>
      </c>
      <c r="H32" s="70">
        <v>7</v>
      </c>
      <c r="I32" s="70">
        <v>7</v>
      </c>
      <c r="J32" s="70">
        <v>7</v>
      </c>
      <c r="K32" s="70">
        <v>7</v>
      </c>
      <c r="L32" s="70">
        <v>7</v>
      </c>
      <c r="M32" s="70">
        <v>7</v>
      </c>
    </row>
    <row r="33" spans="1:13" x14ac:dyDescent="0.2">
      <c r="A33" s="66" t="s">
        <v>25</v>
      </c>
      <c r="B33" s="66" t="s">
        <v>34</v>
      </c>
      <c r="C33" s="70">
        <v>1</v>
      </c>
      <c r="D33" s="70">
        <v>2</v>
      </c>
      <c r="E33" s="70">
        <v>2</v>
      </c>
      <c r="F33" s="70">
        <v>2</v>
      </c>
      <c r="G33" s="70">
        <v>2</v>
      </c>
      <c r="H33" s="70">
        <v>2</v>
      </c>
      <c r="I33" s="70">
        <v>2</v>
      </c>
      <c r="J33" s="70">
        <v>2</v>
      </c>
      <c r="K33" s="70">
        <v>2</v>
      </c>
      <c r="L33" s="70">
        <v>2</v>
      </c>
      <c r="M33" s="70">
        <v>2</v>
      </c>
    </row>
    <row r="34" spans="1:13" x14ac:dyDescent="0.2">
      <c r="A34" s="66" t="s">
        <v>24</v>
      </c>
      <c r="B34" s="66" t="s">
        <v>33</v>
      </c>
      <c r="C34" s="70">
        <v>16</v>
      </c>
      <c r="D34" s="70">
        <v>18.3</v>
      </c>
      <c r="E34" s="70">
        <v>22.7</v>
      </c>
      <c r="F34" s="70">
        <v>25.2</v>
      </c>
      <c r="G34" s="70">
        <v>28.2</v>
      </c>
      <c r="H34" s="70">
        <v>29</v>
      </c>
      <c r="I34" s="70">
        <v>31.8</v>
      </c>
      <c r="J34" s="70">
        <v>33.799999999999997</v>
      </c>
      <c r="K34" s="70">
        <v>35.9</v>
      </c>
      <c r="L34" s="70">
        <v>38.200000000000003</v>
      </c>
      <c r="M34" s="70">
        <v>40.6</v>
      </c>
    </row>
    <row r="35" spans="1:13" x14ac:dyDescent="0.2">
      <c r="A35" s="66" t="s">
        <v>24</v>
      </c>
      <c r="B35" s="66" t="s">
        <v>31</v>
      </c>
      <c r="C35" s="70">
        <v>7.3</v>
      </c>
      <c r="D35" s="70">
        <v>9</v>
      </c>
      <c r="E35" s="70">
        <v>9</v>
      </c>
      <c r="F35" s="70">
        <v>9</v>
      </c>
      <c r="G35" s="70">
        <v>9</v>
      </c>
      <c r="H35" s="70">
        <v>9</v>
      </c>
      <c r="I35" s="70">
        <v>9</v>
      </c>
      <c r="J35" s="70">
        <v>9</v>
      </c>
      <c r="K35" s="70">
        <v>9</v>
      </c>
      <c r="L35" s="70">
        <v>9</v>
      </c>
      <c r="M35" s="70">
        <v>9</v>
      </c>
    </row>
    <row r="36" spans="1:13" x14ac:dyDescent="0.2">
      <c r="A36" s="68" t="s">
        <v>24</v>
      </c>
      <c r="B36" s="68" t="s">
        <v>34</v>
      </c>
      <c r="C36" s="110">
        <v>1.5</v>
      </c>
      <c r="D36" s="110">
        <v>1.5</v>
      </c>
      <c r="E36" s="110">
        <v>2.1</v>
      </c>
      <c r="F36" s="110">
        <v>2.5</v>
      </c>
      <c r="G36" s="110">
        <v>2.5</v>
      </c>
      <c r="H36" s="110">
        <v>2.5</v>
      </c>
      <c r="I36" s="110">
        <v>2.5</v>
      </c>
      <c r="J36" s="110">
        <v>2.5</v>
      </c>
      <c r="K36" s="110">
        <v>2.5</v>
      </c>
      <c r="L36" s="110">
        <v>2.5</v>
      </c>
      <c r="M36" s="110">
        <v>2.5</v>
      </c>
    </row>
    <row r="37" spans="1:13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">
      <c r="A38" s="2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zoomScale="60" zoomScaleNormal="60" workbookViewId="0"/>
  </sheetViews>
  <sheetFormatPr defaultColWidth="8.5703125" defaultRowHeight="15" x14ac:dyDescent="0.25"/>
  <cols>
    <col min="1" max="1" width="8.5703125" style="34"/>
    <col min="2" max="12" width="10.5703125" style="34" bestFit="1" customWidth="1"/>
    <col min="13" max="16384" width="8.5703125" style="34"/>
  </cols>
  <sheetData>
    <row r="1" spans="1:41" s="1" customFormat="1" ht="19.5" x14ac:dyDescent="0.3">
      <c r="A1" s="45" t="s">
        <v>211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</row>
    <row r="3" spans="1:41" x14ac:dyDescent="0.25">
      <c r="A3" s="86" t="s">
        <v>207</v>
      </c>
      <c r="O3" s="193" t="s">
        <v>216</v>
      </c>
    </row>
    <row r="4" spans="1:41" x14ac:dyDescent="0.25">
      <c r="A4" s="200"/>
      <c r="B4" s="142">
        <v>2020</v>
      </c>
      <c r="C4" s="142">
        <v>2021</v>
      </c>
      <c r="D4" s="142">
        <v>2022</v>
      </c>
      <c r="E4" s="142">
        <v>2023</v>
      </c>
      <c r="F4" s="142">
        <v>2024</v>
      </c>
      <c r="G4" s="142">
        <v>2025</v>
      </c>
      <c r="H4" s="142">
        <v>2026</v>
      </c>
      <c r="I4" s="142">
        <v>2027</v>
      </c>
      <c r="J4" s="142">
        <v>2028</v>
      </c>
      <c r="K4" s="142">
        <v>2029</v>
      </c>
      <c r="L4" s="143">
        <v>2030</v>
      </c>
    </row>
    <row r="5" spans="1:41" x14ac:dyDescent="0.25">
      <c r="A5" s="194" t="s">
        <v>212</v>
      </c>
      <c r="B5" s="88">
        <v>17156.558892978148</v>
      </c>
      <c r="C5" s="88">
        <v>17113.22594745364</v>
      </c>
      <c r="D5" s="88">
        <v>16933.901327514108</v>
      </c>
      <c r="E5" s="88">
        <v>16799.279476222913</v>
      </c>
      <c r="F5" s="88">
        <v>15832.329034696184</v>
      </c>
      <c r="G5" s="88">
        <v>13713.164896925544</v>
      </c>
      <c r="H5" s="88">
        <v>12347.966494657489</v>
      </c>
      <c r="I5" s="88">
        <v>10889.47577813214</v>
      </c>
      <c r="J5" s="88">
        <v>9406.5346130418475</v>
      </c>
      <c r="K5" s="88">
        <v>7854.58781259019</v>
      </c>
      <c r="L5" s="201">
        <v>6498.3857979808581</v>
      </c>
    </row>
    <row r="6" spans="1:41" x14ac:dyDescent="0.25">
      <c r="A6" s="195" t="s">
        <v>213</v>
      </c>
      <c r="B6" s="89">
        <v>20387.48823693379</v>
      </c>
      <c r="C6" s="89">
        <v>20396.676253271828</v>
      </c>
      <c r="D6" s="89">
        <v>20434.698998272739</v>
      </c>
      <c r="E6" s="89">
        <v>20463.24327916915</v>
      </c>
      <c r="F6" s="89">
        <v>19778.033414559963</v>
      </c>
      <c r="G6" s="89">
        <v>19186.608048620667</v>
      </c>
      <c r="H6" s="89">
        <v>18869.43349452491</v>
      </c>
      <c r="I6" s="89">
        <v>18522.760712858228</v>
      </c>
      <c r="J6" s="89">
        <v>18131.99295329435</v>
      </c>
      <c r="K6" s="89">
        <v>17706.577387708508</v>
      </c>
      <c r="L6" s="202">
        <v>17379.850124345801</v>
      </c>
    </row>
    <row r="7" spans="1:41" x14ac:dyDescent="0.25"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</row>
    <row r="21" spans="1:15" x14ac:dyDescent="0.25">
      <c r="A21" s="86" t="s">
        <v>208</v>
      </c>
      <c r="O21" s="193" t="s">
        <v>217</v>
      </c>
    </row>
    <row r="22" spans="1:15" x14ac:dyDescent="0.25">
      <c r="A22" s="200"/>
      <c r="B22" s="142">
        <v>2020</v>
      </c>
      <c r="C22" s="142">
        <v>2021</v>
      </c>
      <c r="D22" s="142">
        <v>2022</v>
      </c>
      <c r="E22" s="142">
        <v>2023</v>
      </c>
      <c r="F22" s="142">
        <v>2024</v>
      </c>
      <c r="G22" s="142">
        <v>2025</v>
      </c>
      <c r="H22" s="142">
        <v>2026</v>
      </c>
      <c r="I22" s="142">
        <v>2027</v>
      </c>
      <c r="J22" s="142">
        <v>2028</v>
      </c>
      <c r="K22" s="142">
        <v>2029</v>
      </c>
      <c r="L22" s="143">
        <v>2030</v>
      </c>
    </row>
    <row r="23" spans="1:15" x14ac:dyDescent="0.25">
      <c r="A23" s="194" t="s">
        <v>214</v>
      </c>
      <c r="B23" s="196">
        <v>2.7208221146239002</v>
      </c>
      <c r="C23" s="196">
        <v>2.6902256246979044</v>
      </c>
      <c r="D23" s="196">
        <v>2.6531436073190036</v>
      </c>
      <c r="E23" s="196">
        <v>2.6138102555607099</v>
      </c>
      <c r="F23" s="196">
        <v>2.5173459140191206</v>
      </c>
      <c r="G23" s="196">
        <v>2.5013709333220473</v>
      </c>
      <c r="H23" s="196">
        <v>2.4855913492847486</v>
      </c>
      <c r="I23" s="196">
        <v>2.4719833114888843</v>
      </c>
      <c r="J23" s="196">
        <v>2.4628517805498982</v>
      </c>
      <c r="K23" s="196">
        <v>2.4525699061897561</v>
      </c>
      <c r="L23" s="197">
        <v>2.4450894735590163</v>
      </c>
    </row>
    <row r="24" spans="1:15" x14ac:dyDescent="0.25">
      <c r="A24" s="195" t="s">
        <v>215</v>
      </c>
      <c r="B24" s="198">
        <v>0.39224666641031053</v>
      </c>
      <c r="C24" s="198">
        <v>0.37370564169393905</v>
      </c>
      <c r="D24" s="198">
        <v>0.34518871337454643</v>
      </c>
      <c r="E24" s="198">
        <v>0.31759082903408786</v>
      </c>
      <c r="F24" s="198">
        <v>0.28960858101088049</v>
      </c>
      <c r="G24" s="198">
        <v>0.26187863775299675</v>
      </c>
      <c r="H24" s="198">
        <v>0.23603587630957018</v>
      </c>
      <c r="I24" s="198">
        <v>0.2107927771052793</v>
      </c>
      <c r="J24" s="198">
        <v>0.19067265726923485</v>
      </c>
      <c r="K24" s="198">
        <v>0.17052140967481449</v>
      </c>
      <c r="L24" s="199">
        <v>0.15017801992076082</v>
      </c>
    </row>
    <row r="38" spans="1:15" s="86" customFormat="1" x14ac:dyDescent="0.25">
      <c r="A38" s="86" t="s">
        <v>219</v>
      </c>
      <c r="O38" s="193" t="s">
        <v>218</v>
      </c>
    </row>
    <row r="39" spans="1:15" x14ac:dyDescent="0.25">
      <c r="A39" s="200"/>
      <c r="B39" s="142">
        <v>2020</v>
      </c>
      <c r="C39" s="142">
        <v>2021</v>
      </c>
      <c r="D39" s="142">
        <v>2022</v>
      </c>
      <c r="E39" s="142">
        <v>2023</v>
      </c>
      <c r="F39" s="142">
        <v>2024</v>
      </c>
      <c r="G39" s="142">
        <v>2025</v>
      </c>
      <c r="H39" s="142">
        <v>2026</v>
      </c>
      <c r="I39" s="142">
        <v>2027</v>
      </c>
      <c r="J39" s="142">
        <v>2028</v>
      </c>
      <c r="K39" s="142">
        <v>2029</v>
      </c>
      <c r="L39" s="143">
        <v>2030</v>
      </c>
    </row>
    <row r="40" spans="1:15" x14ac:dyDescent="0.25">
      <c r="A40" s="194" t="s">
        <v>24</v>
      </c>
      <c r="B40" s="88">
        <v>37544.047129911938</v>
      </c>
      <c r="C40" s="88">
        <v>37509.902200725468</v>
      </c>
      <c r="D40" s="88">
        <v>37368.600325786843</v>
      </c>
      <c r="E40" s="88">
        <v>37262.522755392063</v>
      </c>
      <c r="F40" s="88">
        <v>35610.36244925615</v>
      </c>
      <c r="G40" s="88">
        <v>32899.77294554621</v>
      </c>
      <c r="H40" s="88">
        <v>31217.399989182399</v>
      </c>
      <c r="I40" s="88">
        <v>29412.23649099037</v>
      </c>
      <c r="J40" s="88">
        <v>27538.527566336197</v>
      </c>
      <c r="K40" s="88">
        <v>25561.165200298699</v>
      </c>
      <c r="L40" s="201">
        <v>23878.235922326661</v>
      </c>
    </row>
    <row r="41" spans="1:15" x14ac:dyDescent="0.25">
      <c r="A41" s="195" t="s">
        <v>25</v>
      </c>
      <c r="B41" s="89">
        <v>37251.364486847735</v>
      </c>
      <c r="C41" s="89">
        <v>37178.033592786283</v>
      </c>
      <c r="D41" s="89">
        <v>37039.135386095855</v>
      </c>
      <c r="E41" s="89">
        <v>37014.725054061819</v>
      </c>
      <c r="F41" s="89">
        <v>35917.286086327797</v>
      </c>
      <c r="G41" s="89">
        <v>34067.489770059234</v>
      </c>
      <c r="H41" s="89">
        <v>34064.992786531599</v>
      </c>
      <c r="I41" s="89">
        <v>34046.405757318367</v>
      </c>
      <c r="J41" s="89">
        <v>33077.309102001644</v>
      </c>
      <c r="K41" s="89">
        <v>31837.343352639553</v>
      </c>
      <c r="L41" s="202">
        <v>31890.124998486368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zoomScale="60" zoomScaleNormal="60" workbookViewId="0"/>
  </sheetViews>
  <sheetFormatPr defaultColWidth="8.85546875" defaultRowHeight="15" x14ac:dyDescent="0.25"/>
  <cols>
    <col min="1" max="1" width="20.85546875" style="34" customWidth="1"/>
    <col min="2" max="14" width="10.140625" style="34" bestFit="1" customWidth="1"/>
    <col min="15" max="16384" width="8.85546875" style="34"/>
  </cols>
  <sheetData>
    <row r="1" spans="1:30" ht="19.5" x14ac:dyDescent="0.3">
      <c r="A1" s="45" t="s">
        <v>195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4" spans="1:30" x14ac:dyDescent="0.25">
      <c r="A4" s="86" t="s">
        <v>188</v>
      </c>
      <c r="P4" s="90" t="s">
        <v>187</v>
      </c>
    </row>
    <row r="5" spans="1:30" x14ac:dyDescent="0.25">
      <c r="A5" s="142" t="s">
        <v>186</v>
      </c>
      <c r="B5" s="142"/>
      <c r="C5" s="142">
        <v>2019</v>
      </c>
      <c r="D5" s="142">
        <v>2020</v>
      </c>
      <c r="E5" s="142">
        <v>2021</v>
      </c>
      <c r="F5" s="142">
        <v>2022</v>
      </c>
      <c r="G5" s="142">
        <v>2023</v>
      </c>
      <c r="H5" s="142">
        <v>2024</v>
      </c>
      <c r="I5" s="142">
        <v>2025</v>
      </c>
      <c r="J5" s="142">
        <v>2026</v>
      </c>
      <c r="K5" s="142">
        <v>2027</v>
      </c>
      <c r="L5" s="142">
        <v>2028</v>
      </c>
      <c r="M5" s="142">
        <v>2029</v>
      </c>
      <c r="N5" s="142">
        <v>2030</v>
      </c>
    </row>
    <row r="6" spans="1:30" x14ac:dyDescent="0.25">
      <c r="A6" s="61" t="s">
        <v>185</v>
      </c>
      <c r="B6" s="103"/>
      <c r="C6" s="103">
        <v>1</v>
      </c>
      <c r="D6" s="103">
        <v>1.0086315978956619</v>
      </c>
      <c r="E6" s="103">
        <v>1.0098846002481299</v>
      </c>
      <c r="F6" s="103">
        <v>1.0144377637261113</v>
      </c>
      <c r="G6" s="103">
        <v>1.0180908832607709</v>
      </c>
      <c r="H6" s="103">
        <v>1.0219381299204608</v>
      </c>
      <c r="I6" s="103">
        <v>1.0268618997280456</v>
      </c>
      <c r="J6" s="103">
        <v>1.0310621047968813</v>
      </c>
      <c r="K6" s="103">
        <v>1.0405037422415329</v>
      </c>
      <c r="L6" s="103">
        <v>1.0473511353789626</v>
      </c>
      <c r="M6" s="103">
        <v>1.0556986017552621</v>
      </c>
      <c r="N6" s="103">
        <v>1.0641696035747628</v>
      </c>
    </row>
    <row r="7" spans="1:30" x14ac:dyDescent="0.25">
      <c r="A7" s="75" t="s">
        <v>184</v>
      </c>
      <c r="B7" s="100"/>
      <c r="C7" s="100">
        <v>1</v>
      </c>
      <c r="D7" s="100">
        <v>1.0116494744319233</v>
      </c>
      <c r="E7" s="100">
        <v>1.0154121757778027</v>
      </c>
      <c r="F7" s="100">
        <v>1.0189625102953808</v>
      </c>
      <c r="G7" s="100">
        <v>1.0225924823735717</v>
      </c>
      <c r="H7" s="100">
        <v>1.0263286378659136</v>
      </c>
      <c r="I7" s="100">
        <v>1.0300382475047176</v>
      </c>
      <c r="J7" s="100">
        <v>1.0336947654364463</v>
      </c>
      <c r="K7" s="100">
        <v>1.0372008568647948</v>
      </c>
      <c r="L7" s="100">
        <v>1.0406892510574515</v>
      </c>
      <c r="M7" s="100">
        <v>1.0441687966322624</v>
      </c>
      <c r="N7" s="100">
        <v>1.047639493589227</v>
      </c>
    </row>
    <row r="8" spans="1:30" x14ac:dyDescent="0.25">
      <c r="A8" s="75" t="s">
        <v>183</v>
      </c>
      <c r="B8" s="100"/>
      <c r="C8" s="100">
        <v>1</v>
      </c>
      <c r="D8" s="100">
        <v>0.9739991701578038</v>
      </c>
      <c r="E8" s="100">
        <v>0.96025055880502719</v>
      </c>
      <c r="F8" s="100">
        <v>0.94328162434917606</v>
      </c>
      <c r="G8" s="100">
        <v>0.92633678208611614</v>
      </c>
      <c r="H8" s="100">
        <v>0.91119885428238723</v>
      </c>
      <c r="I8" s="100">
        <v>0.89704870638309275</v>
      </c>
      <c r="J8" s="100">
        <v>0.88215973123820479</v>
      </c>
      <c r="K8" s="100">
        <v>0.86731894047889913</v>
      </c>
      <c r="L8" s="100">
        <v>0.85192402928539868</v>
      </c>
      <c r="M8" s="100">
        <v>0.83636850347329117</v>
      </c>
      <c r="N8" s="100">
        <v>0.82080494693025297</v>
      </c>
    </row>
    <row r="9" spans="1:30" x14ac:dyDescent="0.25">
      <c r="A9" s="75" t="s">
        <v>182</v>
      </c>
      <c r="B9" s="100"/>
      <c r="C9" s="100">
        <v>1</v>
      </c>
      <c r="D9" s="100">
        <v>1.0115903592244877</v>
      </c>
      <c r="E9" s="100">
        <v>1.0112601026614358</v>
      </c>
      <c r="F9" s="100">
        <v>1.016431858708629</v>
      </c>
      <c r="G9" s="100">
        <v>1.0196791758113097</v>
      </c>
      <c r="H9" s="100">
        <v>1.0202884528724911</v>
      </c>
      <c r="I9" s="100">
        <v>1.0200585078823292</v>
      </c>
      <c r="J9" s="100">
        <v>1.02017919042079</v>
      </c>
      <c r="K9" s="100">
        <v>1.0201804250247639</v>
      </c>
      <c r="L9" s="100">
        <v>1.020032272547881</v>
      </c>
      <c r="M9" s="100">
        <v>1.0195767036814658</v>
      </c>
      <c r="N9" s="100">
        <v>1.0186451949830633</v>
      </c>
    </row>
    <row r="10" spans="1:30" x14ac:dyDescent="0.25">
      <c r="A10" s="74" t="s">
        <v>181</v>
      </c>
      <c r="B10" s="105"/>
      <c r="C10" s="105">
        <v>1</v>
      </c>
      <c r="D10" s="105">
        <v>1.0238755139514291</v>
      </c>
      <c r="E10" s="105">
        <v>1.0198189020983912</v>
      </c>
      <c r="F10" s="105">
        <v>1.0208301086555982</v>
      </c>
      <c r="G10" s="105">
        <v>1.0200893821740076</v>
      </c>
      <c r="H10" s="105">
        <v>1.0157422546841963</v>
      </c>
      <c r="I10" s="105">
        <v>1.0122236565763387</v>
      </c>
      <c r="J10" s="105">
        <v>1.0082754724660319</v>
      </c>
      <c r="K10" s="105">
        <v>1.0077751727183226</v>
      </c>
      <c r="L10" s="105">
        <v>1.0026496047494493</v>
      </c>
      <c r="M10" s="105">
        <v>0.9965305086596834</v>
      </c>
      <c r="N10" s="105">
        <v>0.9901285575888813</v>
      </c>
    </row>
    <row r="12" spans="1:30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</row>
    <row r="13" spans="1:30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1:30" x14ac:dyDescent="0.25">
      <c r="A14" s="75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</row>
    <row r="15" spans="1:30" x14ac:dyDescent="0.25">
      <c r="A15" s="75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</row>
    <row r="16" spans="1:30" x14ac:dyDescent="0.25">
      <c r="A16" s="75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</row>
    <row r="17" spans="1:16" x14ac:dyDescent="0.25">
      <c r="A17" s="75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</row>
    <row r="18" spans="1:16" x14ac:dyDescent="0.25">
      <c r="A18" s="75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</row>
    <row r="19" spans="1:16" x14ac:dyDescent="0.25">
      <c r="A19" s="182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3" spans="1:16" x14ac:dyDescent="0.25">
      <c r="A23" s="91" t="s">
        <v>194</v>
      </c>
      <c r="P23" s="90" t="s">
        <v>192</v>
      </c>
    </row>
    <row r="24" spans="1:16" x14ac:dyDescent="0.25">
      <c r="A24" s="142" t="s">
        <v>193</v>
      </c>
      <c r="B24" s="142"/>
      <c r="C24" s="142">
        <v>2019</v>
      </c>
      <c r="D24" s="142">
        <v>2020</v>
      </c>
      <c r="E24" s="142">
        <v>2021</v>
      </c>
      <c r="F24" s="142">
        <v>2022</v>
      </c>
      <c r="G24" s="142">
        <v>2023</v>
      </c>
      <c r="H24" s="142">
        <v>2024</v>
      </c>
      <c r="I24" s="142">
        <v>2025</v>
      </c>
      <c r="J24" s="142">
        <v>2026</v>
      </c>
      <c r="K24" s="142">
        <v>2027</v>
      </c>
      <c r="L24" s="142">
        <v>2028</v>
      </c>
      <c r="M24" s="142">
        <v>2029</v>
      </c>
      <c r="N24" s="142">
        <v>2030</v>
      </c>
    </row>
    <row r="25" spans="1:16" x14ac:dyDescent="0.25">
      <c r="A25" s="61" t="s">
        <v>191</v>
      </c>
      <c r="B25" s="151"/>
      <c r="C25" s="151">
        <v>118.39833393402634</v>
      </c>
      <c r="D25" s="151">
        <v>120.44417155544315</v>
      </c>
      <c r="E25" s="151">
        <v>120.82982188338659</v>
      </c>
      <c r="F25" s="151">
        <v>121.63660151551665</v>
      </c>
      <c r="G25" s="151">
        <v>122.30857130515325</v>
      </c>
      <c r="H25" s="151">
        <v>122.95359219984968</v>
      </c>
      <c r="I25" s="151">
        <v>123.65754877514722</v>
      </c>
      <c r="J25" s="151">
        <v>124.42491395230157</v>
      </c>
      <c r="K25" s="151">
        <v>125.33439962671837</v>
      </c>
      <c r="L25" s="151">
        <v>125.40331180938357</v>
      </c>
      <c r="M25" s="151">
        <v>125.97512316548217</v>
      </c>
      <c r="N25" s="151">
        <v>126.5496086359091</v>
      </c>
    </row>
    <row r="26" spans="1:16" x14ac:dyDescent="0.25">
      <c r="A26" s="75" t="s">
        <v>190</v>
      </c>
      <c r="B26" s="150"/>
      <c r="C26" s="150">
        <v>35.40401314570822</v>
      </c>
      <c r="D26" s="150">
        <v>33.529281202124544</v>
      </c>
      <c r="E26" s="150">
        <v>33.410622457254227</v>
      </c>
      <c r="F26" s="150">
        <v>33.330454823099515</v>
      </c>
      <c r="G26" s="150">
        <v>33.230668273282781</v>
      </c>
      <c r="H26" s="150">
        <v>33.115435081008521</v>
      </c>
      <c r="I26" s="150">
        <v>32.98698793344829</v>
      </c>
      <c r="J26" s="150">
        <v>32.846407369080673</v>
      </c>
      <c r="K26" s="150">
        <v>32.702971084218831</v>
      </c>
      <c r="L26" s="150">
        <v>32.503715374793238</v>
      </c>
      <c r="M26" s="150">
        <v>32.301845902139888</v>
      </c>
      <c r="N26" s="150">
        <v>32.092976903534399</v>
      </c>
    </row>
    <row r="27" spans="1:16" x14ac:dyDescent="0.25">
      <c r="A27" s="74" t="s">
        <v>189</v>
      </c>
      <c r="B27" s="74"/>
      <c r="C27" s="74">
        <v>225</v>
      </c>
      <c r="D27" s="149">
        <v>233.27741665525414</v>
      </c>
      <c r="E27" s="149">
        <v>231.10045509469674</v>
      </c>
      <c r="F27" s="149">
        <v>228.47865793984479</v>
      </c>
      <c r="G27" s="149">
        <v>226.00246459102794</v>
      </c>
      <c r="H27" s="149">
        <v>223.58390719346508</v>
      </c>
      <c r="I27" s="149">
        <v>221.13846493137461</v>
      </c>
      <c r="J27" s="149">
        <v>218.63343291066585</v>
      </c>
      <c r="K27" s="149">
        <v>216.14244458580512</v>
      </c>
      <c r="L27" s="149">
        <v>214.09134791413808</v>
      </c>
      <c r="M27" s="149">
        <v>211.97854752078197</v>
      </c>
      <c r="N27" s="149">
        <v>209.72571088601549</v>
      </c>
    </row>
    <row r="28" spans="1:16" x14ac:dyDescent="0.25">
      <c r="A28" s="48" t="s">
        <v>35</v>
      </c>
      <c r="B28" s="149"/>
      <c r="C28" s="149">
        <f t="shared" ref="C28:N28" si="0">SUM(C25:C27)</f>
        <v>378.80234707973455</v>
      </c>
      <c r="D28" s="149">
        <f t="shared" si="0"/>
        <v>387.25086941282183</v>
      </c>
      <c r="E28" s="149">
        <f t="shared" si="0"/>
        <v>385.34089943533752</v>
      </c>
      <c r="F28" s="149">
        <f t="shared" si="0"/>
        <v>383.44571427846097</v>
      </c>
      <c r="G28" s="149">
        <f t="shared" si="0"/>
        <v>381.54170416946397</v>
      </c>
      <c r="H28" s="149">
        <f t="shared" si="0"/>
        <v>379.65293447432327</v>
      </c>
      <c r="I28" s="149">
        <f t="shared" si="0"/>
        <v>377.78300163997017</v>
      </c>
      <c r="J28" s="149">
        <f t="shared" si="0"/>
        <v>375.90475423204805</v>
      </c>
      <c r="K28" s="149">
        <f t="shared" si="0"/>
        <v>374.17981529674228</v>
      </c>
      <c r="L28" s="149">
        <f t="shared" si="0"/>
        <v>371.99837509831491</v>
      </c>
      <c r="M28" s="149">
        <f t="shared" si="0"/>
        <v>370.25551658840402</v>
      </c>
      <c r="N28" s="149">
        <f t="shared" si="0"/>
        <v>368.36829642545899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zoomScale="60" zoomScaleNormal="60" workbookViewId="0"/>
  </sheetViews>
  <sheetFormatPr defaultColWidth="8.85546875" defaultRowHeight="15" x14ac:dyDescent="0.25"/>
  <cols>
    <col min="1" max="1" width="12.5703125" style="34" customWidth="1"/>
    <col min="2" max="2" width="8.85546875" style="34"/>
    <col min="3" max="3" width="5.140625" style="34" customWidth="1"/>
    <col min="4" max="13" width="5.42578125" style="34" bestFit="1" customWidth="1"/>
    <col min="14" max="14" width="4.85546875" style="34" bestFit="1" customWidth="1"/>
    <col min="15" max="16384" width="8.85546875" style="34"/>
  </cols>
  <sheetData>
    <row r="1" spans="1:30" ht="19.5" x14ac:dyDescent="0.3">
      <c r="A1" s="45" t="s">
        <v>175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4" spans="1:30" x14ac:dyDescent="0.25">
      <c r="A4" s="86" t="s">
        <v>204</v>
      </c>
      <c r="O4" s="90" t="s">
        <v>139</v>
      </c>
    </row>
    <row r="5" spans="1:30" x14ac:dyDescent="0.25">
      <c r="A5" s="140"/>
      <c r="B5" s="140"/>
      <c r="C5" s="142">
        <f t="shared" ref="C5:F5" si="0">+D5-1</f>
        <v>2020</v>
      </c>
      <c r="D5" s="142">
        <f t="shared" si="0"/>
        <v>2021</v>
      </c>
      <c r="E5" s="142">
        <f t="shared" si="0"/>
        <v>2022</v>
      </c>
      <c r="F5" s="142">
        <f t="shared" si="0"/>
        <v>2023</v>
      </c>
      <c r="G5" s="142">
        <f>+H5-1</f>
        <v>2024</v>
      </c>
      <c r="H5" s="142">
        <v>2025</v>
      </c>
      <c r="I5" s="142">
        <v>2026</v>
      </c>
      <c r="J5" s="142">
        <v>2027</v>
      </c>
      <c r="K5" s="142">
        <v>2028</v>
      </c>
      <c r="L5" s="142">
        <v>2029</v>
      </c>
      <c r="M5" s="142">
        <v>2030</v>
      </c>
    </row>
    <row r="6" spans="1:30" x14ac:dyDescent="0.25">
      <c r="A6" s="77" t="s">
        <v>23</v>
      </c>
      <c r="B6" s="48"/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0.4</v>
      </c>
      <c r="I6" s="48">
        <v>0.4</v>
      </c>
      <c r="J6" s="48">
        <v>0.6</v>
      </c>
      <c r="K6" s="48">
        <v>0.6</v>
      </c>
      <c r="L6" s="48">
        <v>0.9</v>
      </c>
      <c r="M6" s="48">
        <v>0.9</v>
      </c>
    </row>
  </sheetData>
  <customSheetViews>
    <customSheetView guid="{C16B5688-7006-4C55-9020-8D2A878C7BF8}">
      <selection activeCell="I5" sqref="I5"/>
      <pageMargins left="0.7" right="0.7" top="0.75" bottom="0.75" header="0.3" footer="0.3"/>
    </customSheetView>
    <customSheetView guid="{83CDAE2E-9CC4-4E04-821B-D4A1B5E7D288}">
      <selection activeCell="J19" sqref="J19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60" zoomScaleNormal="60" workbookViewId="0"/>
  </sheetViews>
  <sheetFormatPr defaultColWidth="8.85546875" defaultRowHeight="15" x14ac:dyDescent="0.25"/>
  <cols>
    <col min="1" max="1" width="21.85546875" style="34" customWidth="1"/>
    <col min="2" max="16384" width="8.85546875" style="34"/>
  </cols>
  <sheetData>
    <row r="1" spans="1:30" ht="19.5" x14ac:dyDescent="0.3">
      <c r="A1" s="45" t="s">
        <v>176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4" spans="1:30" x14ac:dyDescent="0.25">
      <c r="A4" s="86" t="s">
        <v>141</v>
      </c>
      <c r="O4" s="90" t="s">
        <v>140</v>
      </c>
    </row>
    <row r="5" spans="1:30" x14ac:dyDescent="0.25">
      <c r="A5" s="140"/>
      <c r="B5" s="140"/>
      <c r="C5" s="142">
        <v>2020</v>
      </c>
      <c r="D5" s="142">
        <v>2021</v>
      </c>
      <c r="E5" s="142">
        <v>2022</v>
      </c>
      <c r="F5" s="142">
        <v>2023</v>
      </c>
      <c r="G5" s="142">
        <v>2024</v>
      </c>
      <c r="H5" s="142">
        <v>2025</v>
      </c>
      <c r="I5" s="142">
        <v>2026</v>
      </c>
      <c r="J5" s="142">
        <v>2027</v>
      </c>
      <c r="K5" s="142">
        <v>2028</v>
      </c>
      <c r="L5" s="142">
        <v>2029</v>
      </c>
      <c r="M5" s="142">
        <v>2030</v>
      </c>
    </row>
    <row r="6" spans="1:30" x14ac:dyDescent="0.25">
      <c r="A6" s="76" t="s">
        <v>55</v>
      </c>
      <c r="C6" s="61">
        <v>0</v>
      </c>
      <c r="D6" s="61">
        <v>0</v>
      </c>
      <c r="E6" s="61">
        <v>32</v>
      </c>
      <c r="F6" s="61">
        <v>32</v>
      </c>
      <c r="G6" s="61">
        <v>32</v>
      </c>
      <c r="H6" s="61">
        <v>32</v>
      </c>
      <c r="I6" s="61">
        <v>32</v>
      </c>
      <c r="J6" s="61">
        <v>32</v>
      </c>
      <c r="K6" s="61">
        <v>32</v>
      </c>
      <c r="L6" s="61">
        <v>32</v>
      </c>
      <c r="M6" s="61">
        <v>32</v>
      </c>
    </row>
    <row r="7" spans="1:30" x14ac:dyDescent="0.25">
      <c r="A7" s="77" t="s">
        <v>54</v>
      </c>
      <c r="B7" s="74"/>
      <c r="C7" s="74">
        <v>0</v>
      </c>
      <c r="D7" s="74">
        <v>0</v>
      </c>
      <c r="E7" s="74">
        <v>0</v>
      </c>
      <c r="F7" s="74">
        <v>25</v>
      </c>
      <c r="G7" s="74">
        <v>100</v>
      </c>
      <c r="H7" s="74">
        <v>100</v>
      </c>
      <c r="I7" s="74">
        <v>100</v>
      </c>
      <c r="J7" s="74">
        <v>100</v>
      </c>
      <c r="K7" s="74">
        <v>100</v>
      </c>
      <c r="L7" s="74">
        <v>100</v>
      </c>
      <c r="M7" s="74">
        <v>100</v>
      </c>
    </row>
    <row r="22" spans="1:15" x14ac:dyDescent="0.25">
      <c r="A22" s="91" t="s">
        <v>143</v>
      </c>
      <c r="O22" s="90" t="s">
        <v>142</v>
      </c>
    </row>
    <row r="23" spans="1:15" x14ac:dyDescent="0.25">
      <c r="A23" s="140"/>
      <c r="B23" s="140"/>
      <c r="C23" s="142">
        <v>2020</v>
      </c>
      <c r="D23" s="142">
        <v>2021</v>
      </c>
      <c r="E23" s="142">
        <v>2022</v>
      </c>
      <c r="F23" s="142">
        <v>2023</v>
      </c>
      <c r="G23" s="142">
        <v>2024</v>
      </c>
      <c r="H23" s="142">
        <v>2025</v>
      </c>
      <c r="I23" s="142">
        <v>2026</v>
      </c>
      <c r="J23" s="142">
        <v>2027</v>
      </c>
      <c r="K23" s="142">
        <v>2028</v>
      </c>
      <c r="L23" s="142">
        <v>2029</v>
      </c>
      <c r="M23" s="142">
        <v>2030</v>
      </c>
    </row>
    <row r="24" spans="1:15" x14ac:dyDescent="0.25">
      <c r="A24" s="78" t="s">
        <v>25</v>
      </c>
      <c r="C24" s="61">
        <v>0</v>
      </c>
      <c r="D24" s="61">
        <v>0</v>
      </c>
      <c r="E24" s="61">
        <v>32</v>
      </c>
      <c r="F24" s="61">
        <v>32</v>
      </c>
      <c r="G24" s="61">
        <v>32</v>
      </c>
      <c r="H24" s="61">
        <v>32</v>
      </c>
      <c r="I24" s="61">
        <v>32</v>
      </c>
      <c r="J24" s="61">
        <v>32</v>
      </c>
      <c r="K24" s="61">
        <v>32</v>
      </c>
      <c r="L24" s="61">
        <v>32</v>
      </c>
      <c r="M24" s="61">
        <v>32</v>
      </c>
    </row>
    <row r="25" spans="1:15" x14ac:dyDescent="0.25">
      <c r="A25" s="77" t="s">
        <v>24</v>
      </c>
      <c r="B25" s="74"/>
      <c r="C25" s="74">
        <v>0</v>
      </c>
      <c r="D25" s="74">
        <v>0</v>
      </c>
      <c r="E25" s="74">
        <v>32</v>
      </c>
      <c r="F25" s="74">
        <v>57</v>
      </c>
      <c r="G25" s="74">
        <v>132</v>
      </c>
      <c r="H25" s="74">
        <v>132</v>
      </c>
      <c r="I25" s="74">
        <v>132</v>
      </c>
      <c r="J25" s="74">
        <v>132</v>
      </c>
      <c r="K25" s="74">
        <v>132</v>
      </c>
      <c r="L25" s="74">
        <v>132</v>
      </c>
      <c r="M25" s="74">
        <v>132</v>
      </c>
    </row>
    <row r="42" spans="1:15" x14ac:dyDescent="0.25">
      <c r="A42" s="91" t="s">
        <v>145</v>
      </c>
      <c r="O42" s="90" t="s">
        <v>144</v>
      </c>
    </row>
    <row r="43" spans="1:15" x14ac:dyDescent="0.25">
      <c r="A43" s="140"/>
      <c r="B43" s="140"/>
      <c r="C43" s="142">
        <v>2020</v>
      </c>
      <c r="D43" s="142">
        <v>2021</v>
      </c>
      <c r="E43" s="142">
        <v>2022</v>
      </c>
      <c r="F43" s="142">
        <v>2023</v>
      </c>
      <c r="G43" s="142">
        <v>2024</v>
      </c>
      <c r="H43" s="142">
        <v>2025</v>
      </c>
      <c r="I43" s="142">
        <v>2026</v>
      </c>
      <c r="J43" s="142">
        <v>2027</v>
      </c>
      <c r="K43" s="142">
        <v>2028</v>
      </c>
      <c r="L43" s="142">
        <v>2029</v>
      </c>
      <c r="M43" s="142">
        <v>2030</v>
      </c>
    </row>
    <row r="44" spans="1:15" x14ac:dyDescent="0.25">
      <c r="A44" s="78" t="s">
        <v>55</v>
      </c>
      <c r="C44" s="75">
        <v>0</v>
      </c>
      <c r="D44" s="61">
        <v>0</v>
      </c>
      <c r="E44" s="61">
        <v>32</v>
      </c>
      <c r="F44" s="61">
        <v>32</v>
      </c>
      <c r="G44" s="61">
        <v>32</v>
      </c>
      <c r="H44" s="61">
        <v>32</v>
      </c>
      <c r="I44" s="61">
        <v>32</v>
      </c>
      <c r="J44" s="61">
        <v>32</v>
      </c>
      <c r="K44" s="61">
        <v>32</v>
      </c>
      <c r="L44" s="61">
        <v>32</v>
      </c>
      <c r="M44" s="61">
        <v>32</v>
      </c>
    </row>
    <row r="45" spans="1:15" x14ac:dyDescent="0.25">
      <c r="A45" s="77" t="s">
        <v>54</v>
      </c>
      <c r="B45" s="74"/>
      <c r="C45" s="74">
        <v>0</v>
      </c>
      <c r="D45" s="74">
        <v>0</v>
      </c>
      <c r="E45" s="74">
        <v>0</v>
      </c>
      <c r="F45" s="74">
        <v>75</v>
      </c>
      <c r="G45" s="74">
        <v>300</v>
      </c>
      <c r="H45" s="74">
        <v>300</v>
      </c>
      <c r="I45" s="74">
        <v>300</v>
      </c>
      <c r="J45" s="74">
        <v>300</v>
      </c>
      <c r="K45" s="74">
        <v>300</v>
      </c>
      <c r="L45" s="74">
        <v>300</v>
      </c>
      <c r="M45" s="74">
        <v>300</v>
      </c>
    </row>
  </sheetData>
  <customSheetViews>
    <customSheetView guid="{C16B5688-7006-4C55-9020-8D2A878C7BF8}">
      <selection activeCell="J21" sqref="J21"/>
      <pageMargins left="0.7" right="0.7" top="0.75" bottom="0.75" header="0.3" footer="0.3"/>
    </customSheetView>
    <customSheetView guid="{83CDAE2E-9CC4-4E04-821B-D4A1B5E7D288}">
      <selection activeCell="J21" sqref="J2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60" zoomScaleNormal="60" workbookViewId="0"/>
  </sheetViews>
  <sheetFormatPr defaultColWidth="8.85546875" defaultRowHeight="15" x14ac:dyDescent="0.25"/>
  <cols>
    <col min="1" max="1" width="8.85546875" style="34"/>
    <col min="2" max="2" width="12.140625" style="34" customWidth="1"/>
    <col min="3" max="16384" width="8.85546875" style="34"/>
  </cols>
  <sheetData>
    <row r="1" spans="1:30" ht="19.5" x14ac:dyDescent="0.3">
      <c r="A1" s="45" t="s">
        <v>177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4" spans="1:30" ht="17.25" x14ac:dyDescent="0.25">
      <c r="A4" s="86" t="s">
        <v>200</v>
      </c>
      <c r="P4" s="93" t="s">
        <v>148</v>
      </c>
    </row>
    <row r="5" spans="1:30" x14ac:dyDescent="0.25">
      <c r="A5" s="140"/>
      <c r="B5" s="140"/>
      <c r="C5" s="140"/>
      <c r="D5" s="142">
        <v>2020</v>
      </c>
      <c r="E5" s="142">
        <v>2021</v>
      </c>
      <c r="F5" s="142">
        <v>2022</v>
      </c>
      <c r="G5" s="142">
        <v>2023</v>
      </c>
      <c r="H5" s="142">
        <v>2024</v>
      </c>
      <c r="I5" s="142">
        <v>2025</v>
      </c>
      <c r="J5" s="142">
        <v>2026</v>
      </c>
      <c r="K5" s="142">
        <v>2027</v>
      </c>
      <c r="L5" s="142">
        <v>2028</v>
      </c>
      <c r="M5" s="142">
        <v>2029</v>
      </c>
      <c r="N5" s="142">
        <v>2030</v>
      </c>
    </row>
    <row r="6" spans="1:30" x14ac:dyDescent="0.25">
      <c r="A6" s="78" t="s">
        <v>24</v>
      </c>
      <c r="B6" s="78" t="s">
        <v>36</v>
      </c>
      <c r="D6" s="174">
        <v>4.8</v>
      </c>
      <c r="E6" s="175">
        <v>4.5750000000000002</v>
      </c>
      <c r="F6" s="175">
        <v>4.9279999999999999</v>
      </c>
      <c r="G6" s="175">
        <v>5.8609999999999998</v>
      </c>
      <c r="H6" s="175">
        <v>6.3129999999999997</v>
      </c>
      <c r="I6" s="175">
        <v>6.4329999999999998</v>
      </c>
      <c r="J6" s="175">
        <v>7.2960000000000003</v>
      </c>
      <c r="K6" s="175">
        <v>7.7450000000000001</v>
      </c>
      <c r="L6" s="175">
        <v>7.7240000000000002</v>
      </c>
      <c r="M6" s="175">
        <v>6.867</v>
      </c>
      <c r="N6" s="175">
        <v>6.6369999999999996</v>
      </c>
      <c r="O6" s="92"/>
      <c r="P6" s="92"/>
      <c r="Q6" s="92"/>
      <c r="R6" s="92"/>
      <c r="S6" s="92"/>
      <c r="T6" s="92"/>
      <c r="U6" s="92"/>
      <c r="V6" s="92"/>
      <c r="W6" s="92"/>
    </row>
    <row r="7" spans="1:30" x14ac:dyDescent="0.25">
      <c r="A7" s="78" t="s">
        <v>24</v>
      </c>
      <c r="B7" s="78" t="s">
        <v>37</v>
      </c>
      <c r="D7" s="174">
        <v>1.141</v>
      </c>
      <c r="E7" s="174">
        <v>0.99</v>
      </c>
      <c r="F7" s="174">
        <v>2.0259999999999998</v>
      </c>
      <c r="G7" s="174">
        <v>3.5070000000000001</v>
      </c>
      <c r="H7" s="174">
        <v>3.1640000000000001</v>
      </c>
      <c r="I7" s="174">
        <v>2.8330000000000002</v>
      </c>
      <c r="J7" s="174">
        <v>3.0379999999999998</v>
      </c>
      <c r="K7" s="174">
        <v>3.2450000000000001</v>
      </c>
      <c r="L7" s="174">
        <v>2.9860000000000002</v>
      </c>
      <c r="M7" s="174">
        <v>2.6779999999999999</v>
      </c>
      <c r="N7" s="174">
        <v>2.5499999999999998</v>
      </c>
      <c r="O7" s="92"/>
      <c r="P7" s="92"/>
      <c r="Q7" s="92"/>
      <c r="R7" s="92"/>
      <c r="S7" s="92"/>
      <c r="T7" s="92"/>
      <c r="U7" s="92"/>
      <c r="V7" s="92"/>
      <c r="W7" s="92"/>
    </row>
    <row r="8" spans="1:30" x14ac:dyDescent="0.25">
      <c r="A8" s="78" t="s">
        <v>24</v>
      </c>
      <c r="B8" s="78" t="s">
        <v>38</v>
      </c>
      <c r="D8" s="174">
        <v>0.38300000000000001</v>
      </c>
      <c r="E8" s="174">
        <v>0.39800000000000002</v>
      </c>
      <c r="F8" s="174">
        <v>0.51500000000000001</v>
      </c>
      <c r="G8" s="174">
        <v>0.47699999999999998</v>
      </c>
      <c r="H8" s="174">
        <v>0.45</v>
      </c>
      <c r="I8" s="174">
        <v>0.42099999999999999</v>
      </c>
      <c r="J8" s="174">
        <v>0.436</v>
      </c>
      <c r="K8" s="174">
        <v>0.44500000000000001</v>
      </c>
      <c r="L8" s="174">
        <v>0.46100000000000002</v>
      </c>
      <c r="M8" s="174">
        <v>0.45900000000000002</v>
      </c>
      <c r="N8" s="174">
        <v>0.46100000000000002</v>
      </c>
      <c r="O8" s="92"/>
      <c r="P8" s="92"/>
      <c r="Q8" s="92"/>
      <c r="R8" s="92"/>
      <c r="S8" s="92"/>
      <c r="T8" s="92"/>
      <c r="U8" s="92"/>
      <c r="V8" s="92"/>
      <c r="W8" s="92"/>
    </row>
    <row r="9" spans="1:30" x14ac:dyDescent="0.25">
      <c r="A9" s="77" t="s">
        <v>24</v>
      </c>
      <c r="B9" s="77" t="s">
        <v>39</v>
      </c>
      <c r="C9" s="74"/>
      <c r="D9" s="176">
        <v>0.05</v>
      </c>
      <c r="E9" s="176">
        <v>5.0999999999999997E-2</v>
      </c>
      <c r="F9" s="176">
        <v>5.5E-2</v>
      </c>
      <c r="G9" s="176">
        <v>0.05</v>
      </c>
      <c r="H9" s="176">
        <v>0.05</v>
      </c>
      <c r="I9" s="176">
        <v>4.4999999999999998E-2</v>
      </c>
      <c r="J9" s="176">
        <v>4.7E-2</v>
      </c>
      <c r="K9" s="176">
        <v>4.8000000000000001E-2</v>
      </c>
      <c r="L9" s="176">
        <v>4.9000000000000002E-2</v>
      </c>
      <c r="M9" s="176">
        <v>0.05</v>
      </c>
      <c r="N9" s="176">
        <v>0.05</v>
      </c>
      <c r="O9" s="92"/>
      <c r="P9" s="92"/>
      <c r="Q9" s="92"/>
      <c r="R9" s="92"/>
      <c r="S9" s="92"/>
      <c r="T9" s="92"/>
      <c r="U9" s="92"/>
      <c r="V9" s="92"/>
      <c r="W9" s="92"/>
    </row>
    <row r="12" spans="1:30" x14ac:dyDescent="0.25"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</row>
    <row r="13" spans="1:30" x14ac:dyDescent="0.25"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</row>
    <row r="14" spans="1:30" x14ac:dyDescent="0.25"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</row>
    <row r="15" spans="1:30" x14ac:dyDescent="0.25"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</row>
    <row r="20" spans="16:16" ht="17.25" x14ac:dyDescent="0.25">
      <c r="P20" s="93" t="s">
        <v>147</v>
      </c>
    </row>
    <row r="36" spans="16:16" ht="17.25" x14ac:dyDescent="0.25">
      <c r="P36" s="93" t="s">
        <v>146</v>
      </c>
    </row>
    <row r="54" spans="1:16" x14ac:dyDescent="0.25">
      <c r="A54" s="86" t="s">
        <v>201</v>
      </c>
      <c r="P54" s="94" t="s">
        <v>149</v>
      </c>
    </row>
    <row r="55" spans="1:16" x14ac:dyDescent="0.25">
      <c r="A55" s="140"/>
      <c r="B55" s="140"/>
      <c r="C55" s="140"/>
      <c r="D55" s="142">
        <v>2020</v>
      </c>
      <c r="E55" s="142">
        <v>2021</v>
      </c>
      <c r="F55" s="142">
        <v>2022</v>
      </c>
      <c r="G55" s="142">
        <v>2023</v>
      </c>
      <c r="H55" s="142">
        <v>2024</v>
      </c>
      <c r="I55" s="142">
        <v>2025</v>
      </c>
      <c r="J55" s="142">
        <v>2026</v>
      </c>
      <c r="K55" s="142">
        <v>2027</v>
      </c>
      <c r="L55" s="142">
        <v>2028</v>
      </c>
      <c r="M55" s="142">
        <v>2029</v>
      </c>
      <c r="N55" s="142">
        <v>2030</v>
      </c>
    </row>
    <row r="56" spans="1:16" x14ac:dyDescent="0.25">
      <c r="A56" s="78" t="s">
        <v>25</v>
      </c>
      <c r="B56" s="78" t="s">
        <v>36</v>
      </c>
      <c r="D56" s="174">
        <v>5.0170000000000003</v>
      </c>
      <c r="E56" s="175">
        <v>4.75</v>
      </c>
      <c r="F56" s="175">
        <v>5.5049999999999999</v>
      </c>
      <c r="G56" s="175">
        <v>6.3259999999999996</v>
      </c>
      <c r="H56" s="175">
        <v>7.6079999999999997</v>
      </c>
      <c r="I56" s="175">
        <v>7.524</v>
      </c>
      <c r="J56" s="175">
        <v>7.0289999999999999</v>
      </c>
      <c r="K56" s="175">
        <v>6.9119999999999999</v>
      </c>
      <c r="L56" s="175">
        <v>6.609</v>
      </c>
      <c r="M56" s="175">
        <v>6.6630000000000003</v>
      </c>
      <c r="N56" s="175">
        <v>6.64</v>
      </c>
    </row>
    <row r="57" spans="1:16" x14ac:dyDescent="0.25">
      <c r="A57" s="78" t="s">
        <v>25</v>
      </c>
      <c r="B57" s="78" t="s">
        <v>37</v>
      </c>
      <c r="D57" s="174">
        <v>1.077</v>
      </c>
      <c r="E57" s="174">
        <v>0.93200000000000005</v>
      </c>
      <c r="F57" s="174">
        <v>2.2909999999999999</v>
      </c>
      <c r="G57" s="174">
        <v>3.2109999999999999</v>
      </c>
      <c r="H57" s="174">
        <v>3.3029999999999999</v>
      </c>
      <c r="I57" s="174">
        <v>3.5339999999999998</v>
      </c>
      <c r="J57" s="174">
        <v>3.4830000000000001</v>
      </c>
      <c r="K57" s="174">
        <v>3.3340000000000001</v>
      </c>
      <c r="L57" s="174">
        <v>3.4849999999999999</v>
      </c>
      <c r="M57" s="174">
        <v>3.101</v>
      </c>
      <c r="N57" s="174">
        <v>2.71</v>
      </c>
    </row>
    <row r="58" spans="1:16" x14ac:dyDescent="0.25">
      <c r="A58" s="78" t="s">
        <v>25</v>
      </c>
      <c r="B58" s="78" t="s">
        <v>38</v>
      </c>
      <c r="D58" s="174">
        <v>0.43</v>
      </c>
      <c r="E58" s="174">
        <v>0.39400000000000002</v>
      </c>
      <c r="F58" s="174">
        <v>0.54800000000000004</v>
      </c>
      <c r="G58" s="174">
        <v>0.436</v>
      </c>
      <c r="H58" s="174">
        <v>0.46200000000000002</v>
      </c>
      <c r="I58" s="174">
        <v>0.42899999999999999</v>
      </c>
      <c r="J58" s="174">
        <v>0.41499999999999998</v>
      </c>
      <c r="K58" s="174">
        <v>0.43</v>
      </c>
      <c r="L58" s="174">
        <v>0.44600000000000001</v>
      </c>
      <c r="M58" s="174">
        <v>0.45600000000000002</v>
      </c>
      <c r="N58" s="174">
        <v>0.45400000000000001</v>
      </c>
    </row>
    <row r="59" spans="1:16" x14ac:dyDescent="0.25">
      <c r="A59" s="77" t="s">
        <v>25</v>
      </c>
      <c r="B59" s="77" t="s">
        <v>39</v>
      </c>
      <c r="C59" s="74"/>
      <c r="D59" s="176">
        <v>5.1999999999999998E-2</v>
      </c>
      <c r="E59" s="176">
        <v>5.2999999999999999E-2</v>
      </c>
      <c r="F59" s="176">
        <v>5.6000000000000001E-2</v>
      </c>
      <c r="G59" s="176">
        <v>3.7999999999999999E-2</v>
      </c>
      <c r="H59" s="176">
        <v>4.2000000000000003E-2</v>
      </c>
      <c r="I59" s="176">
        <v>3.5999999999999997E-2</v>
      </c>
      <c r="J59" s="176">
        <v>3.5999999999999997E-2</v>
      </c>
      <c r="K59" s="176">
        <v>3.9E-2</v>
      </c>
      <c r="L59" s="176">
        <v>0.04</v>
      </c>
      <c r="M59" s="176">
        <v>4.1000000000000002E-2</v>
      </c>
      <c r="N59" s="176">
        <v>0.04</v>
      </c>
    </row>
    <row r="62" spans="1:16" x14ac:dyDescent="0.25"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</row>
    <row r="63" spans="1:16" x14ac:dyDescent="0.25"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</row>
    <row r="64" spans="1:16" x14ac:dyDescent="0.25"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</row>
    <row r="65" spans="4:14" x14ac:dyDescent="0.25"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60" zoomScaleNormal="60" workbookViewId="0"/>
  </sheetViews>
  <sheetFormatPr defaultColWidth="8.85546875" defaultRowHeight="15" x14ac:dyDescent="0.25"/>
  <cols>
    <col min="1" max="1" width="2.85546875" style="34" customWidth="1"/>
    <col min="2" max="2" width="15.85546875" style="34" customWidth="1"/>
    <col min="3" max="3" width="13.85546875" style="34" customWidth="1"/>
    <col min="4" max="4" width="11.85546875" style="34" bestFit="1" customWidth="1"/>
    <col min="5" max="10" width="9.140625" style="34" bestFit="1" customWidth="1"/>
    <col min="11" max="16" width="7.140625" style="34" bestFit="1" customWidth="1"/>
    <col min="17" max="20" width="6.140625" style="34" bestFit="1" customWidth="1"/>
    <col min="21" max="16384" width="8.85546875" style="34"/>
  </cols>
  <sheetData>
    <row r="1" spans="1:30" ht="19.5" x14ac:dyDescent="0.3">
      <c r="A1" s="45" t="s">
        <v>178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4" spans="1:30" x14ac:dyDescent="0.25">
      <c r="B4" s="86" t="s">
        <v>203</v>
      </c>
      <c r="R4" s="90" t="s">
        <v>151</v>
      </c>
      <c r="V4" s="95"/>
    </row>
    <row r="5" spans="1:30" x14ac:dyDescent="0.25">
      <c r="B5" s="142" t="s">
        <v>109</v>
      </c>
      <c r="C5" s="140"/>
      <c r="D5" s="142" t="s">
        <v>108</v>
      </c>
      <c r="E5" s="142">
        <v>2019</v>
      </c>
      <c r="F5" s="142">
        <v>2020</v>
      </c>
      <c r="G5" s="142">
        <v>2021</v>
      </c>
      <c r="H5" s="142">
        <v>2022</v>
      </c>
      <c r="I5" s="142">
        <v>2023</v>
      </c>
      <c r="J5" s="142">
        <v>2024</v>
      </c>
      <c r="K5" s="142">
        <v>2025</v>
      </c>
      <c r="L5" s="142">
        <v>2026</v>
      </c>
      <c r="M5" s="142">
        <v>2027</v>
      </c>
      <c r="N5" s="142">
        <v>2028</v>
      </c>
      <c r="O5" s="142">
        <v>2029</v>
      </c>
      <c r="P5" s="142">
        <v>2030</v>
      </c>
      <c r="V5" s="95"/>
    </row>
    <row r="6" spans="1:30" x14ac:dyDescent="0.25">
      <c r="A6" s="96" t="s">
        <v>106</v>
      </c>
      <c r="B6" s="61" t="s">
        <v>111</v>
      </c>
      <c r="D6" s="61" t="s">
        <v>105</v>
      </c>
      <c r="E6" s="99">
        <v>0.88</v>
      </c>
      <c r="F6" s="99">
        <v>0.86818181818181817</v>
      </c>
      <c r="G6" s="99">
        <v>0.85636363636363633</v>
      </c>
      <c r="H6" s="99">
        <v>0.84454545454545449</v>
      </c>
      <c r="I6" s="99">
        <v>0.83272727272727265</v>
      </c>
      <c r="J6" s="99">
        <v>0.82090909090909081</v>
      </c>
      <c r="K6" s="99">
        <v>0.80909090909090897</v>
      </c>
      <c r="L6" s="99">
        <v>0.79727272727272713</v>
      </c>
      <c r="M6" s="99">
        <v>0.78545454545454529</v>
      </c>
      <c r="N6" s="99">
        <v>0.77363636363636346</v>
      </c>
      <c r="O6" s="99">
        <v>0.76181818181818162</v>
      </c>
      <c r="P6" s="99">
        <v>0.75</v>
      </c>
      <c r="V6" s="95"/>
    </row>
    <row r="7" spans="1:30" x14ac:dyDescent="0.25">
      <c r="A7" s="96" t="s">
        <v>107</v>
      </c>
      <c r="B7" s="75" t="s">
        <v>112</v>
      </c>
      <c r="D7" s="75" t="s">
        <v>105</v>
      </c>
      <c r="E7" s="100">
        <v>0.97</v>
      </c>
      <c r="F7" s="100">
        <v>0.96727272727272728</v>
      </c>
      <c r="G7" s="100">
        <v>0.96454545454545459</v>
      </c>
      <c r="H7" s="100">
        <v>0.96181818181818191</v>
      </c>
      <c r="I7" s="100">
        <v>0.95909090909090922</v>
      </c>
      <c r="J7" s="100">
        <v>0.95636363636363653</v>
      </c>
      <c r="K7" s="100">
        <v>0.95363636363636384</v>
      </c>
      <c r="L7" s="100">
        <v>0.95090909090909115</v>
      </c>
      <c r="M7" s="100">
        <v>0.94818181818181846</v>
      </c>
      <c r="N7" s="100">
        <v>0.94545454545454577</v>
      </c>
      <c r="O7" s="100">
        <v>0.94272727272727308</v>
      </c>
      <c r="P7" s="100">
        <v>0.94</v>
      </c>
      <c r="V7" s="95"/>
    </row>
    <row r="8" spans="1:30" x14ac:dyDescent="0.25">
      <c r="B8" s="75" t="s">
        <v>113</v>
      </c>
      <c r="D8" s="75" t="s">
        <v>103</v>
      </c>
      <c r="E8" s="101">
        <v>0.88</v>
      </c>
      <c r="F8" s="101">
        <v>0.85909434595995604</v>
      </c>
      <c r="G8" s="101">
        <v>0.83818869191991208</v>
      </c>
      <c r="H8" s="101">
        <v>0.81728303787986811</v>
      </c>
      <c r="I8" s="101">
        <v>0.79637738383982415</v>
      </c>
      <c r="J8" s="101">
        <v>0.77547172979978019</v>
      </c>
      <c r="K8" s="101">
        <v>0.75456607575973622</v>
      </c>
      <c r="L8" s="101">
        <v>0.73366042171969226</v>
      </c>
      <c r="M8" s="101">
        <v>0.71275476767964829</v>
      </c>
      <c r="N8" s="101">
        <v>0.69184911363960433</v>
      </c>
      <c r="O8" s="101">
        <v>0.67094345959956037</v>
      </c>
      <c r="P8" s="101">
        <v>0.65003780555951607</v>
      </c>
      <c r="V8" s="95"/>
    </row>
    <row r="9" spans="1:30" x14ac:dyDescent="0.25">
      <c r="B9" s="74" t="s">
        <v>113</v>
      </c>
      <c r="C9" s="74"/>
      <c r="D9" s="74" t="s">
        <v>104</v>
      </c>
      <c r="E9" s="102">
        <v>0.88</v>
      </c>
      <c r="F9" s="102">
        <v>0.88</v>
      </c>
      <c r="G9" s="102">
        <v>0.88</v>
      </c>
      <c r="H9" s="102">
        <v>0.88</v>
      </c>
      <c r="I9" s="102">
        <v>0.88</v>
      </c>
      <c r="J9" s="102">
        <v>0.88</v>
      </c>
      <c r="K9" s="102">
        <v>0.88</v>
      </c>
      <c r="L9" s="102">
        <v>0.88</v>
      </c>
      <c r="M9" s="102">
        <v>0.88</v>
      </c>
      <c r="N9" s="102">
        <v>0.88</v>
      </c>
      <c r="O9" s="102">
        <v>0.88</v>
      </c>
      <c r="P9" s="102">
        <v>0.88</v>
      </c>
    </row>
    <row r="11" spans="1:30" x14ac:dyDescent="0.25">
      <c r="Q11" s="98"/>
      <c r="R11" s="98"/>
      <c r="S11" s="98"/>
      <c r="T11" s="98"/>
      <c r="U11" s="98"/>
      <c r="V11" s="95"/>
    </row>
    <row r="12" spans="1:30" x14ac:dyDescent="0.25">
      <c r="Q12" s="95"/>
      <c r="R12" s="95"/>
      <c r="S12" s="95"/>
      <c r="T12" s="95"/>
      <c r="U12" s="95"/>
      <c r="V12" s="95"/>
    </row>
    <row r="13" spans="1:30" x14ac:dyDescent="0.25">
      <c r="V13" s="95"/>
    </row>
    <row r="14" spans="1:30" x14ac:dyDescent="0.25">
      <c r="V14" s="95"/>
    </row>
    <row r="15" spans="1:30" x14ac:dyDescent="0.25">
      <c r="V15" s="95"/>
    </row>
    <row r="16" spans="1:30" x14ac:dyDescent="0.25">
      <c r="Q16" s="97"/>
      <c r="R16" s="97"/>
      <c r="S16" s="97"/>
      <c r="T16" s="97"/>
      <c r="U16" s="97"/>
    </row>
    <row r="20" spans="18:18" x14ac:dyDescent="0.25">
      <c r="R20" s="90" t="s">
        <v>153</v>
      </c>
    </row>
    <row r="38" spans="2:18" x14ac:dyDescent="0.25">
      <c r="B38" s="86" t="s">
        <v>202</v>
      </c>
      <c r="R38" s="90" t="s">
        <v>152</v>
      </c>
    </row>
    <row r="39" spans="2:18" x14ac:dyDescent="0.25">
      <c r="B39" s="142" t="s">
        <v>109</v>
      </c>
      <c r="C39" s="140"/>
      <c r="D39" s="142" t="s">
        <v>108</v>
      </c>
      <c r="E39" s="142">
        <v>2019</v>
      </c>
      <c r="F39" s="142">
        <v>2020</v>
      </c>
      <c r="G39" s="142">
        <v>2021</v>
      </c>
      <c r="H39" s="142">
        <v>2022</v>
      </c>
      <c r="I39" s="142">
        <v>2023</v>
      </c>
      <c r="J39" s="142">
        <v>2024</v>
      </c>
      <c r="K39" s="142">
        <v>2025</v>
      </c>
      <c r="L39" s="142">
        <v>2026</v>
      </c>
      <c r="M39" s="142">
        <v>2027</v>
      </c>
      <c r="N39" s="142">
        <v>2028</v>
      </c>
      <c r="O39" s="142">
        <v>2029</v>
      </c>
      <c r="P39" s="142">
        <v>2030</v>
      </c>
    </row>
    <row r="40" spans="2:18" x14ac:dyDescent="0.25">
      <c r="B40" s="61" t="s">
        <v>110</v>
      </c>
      <c r="D40" s="61" t="s">
        <v>105</v>
      </c>
      <c r="E40" s="103">
        <v>0.53</v>
      </c>
      <c r="F40" s="103">
        <v>0.53</v>
      </c>
      <c r="G40" s="103">
        <v>0.53</v>
      </c>
      <c r="H40" s="103">
        <v>0.55444444444444452</v>
      </c>
      <c r="I40" s="103">
        <v>0.57888888888888901</v>
      </c>
      <c r="J40" s="103">
        <v>0.6033333333333335</v>
      </c>
      <c r="K40" s="103">
        <v>0.62777777777777799</v>
      </c>
      <c r="L40" s="103">
        <v>0.65222222222222248</v>
      </c>
      <c r="M40" s="103">
        <v>0.67666666666666697</v>
      </c>
      <c r="N40" s="103">
        <v>0.70111111111111146</v>
      </c>
      <c r="O40" s="103">
        <v>0.72555555555555595</v>
      </c>
      <c r="P40" s="103">
        <v>0.75</v>
      </c>
    </row>
    <row r="41" spans="2:18" x14ac:dyDescent="0.25">
      <c r="B41" s="75" t="s">
        <v>110</v>
      </c>
      <c r="D41" s="75" t="s">
        <v>103</v>
      </c>
      <c r="E41" s="104">
        <v>0.53</v>
      </c>
      <c r="F41" s="104">
        <v>0.53</v>
      </c>
      <c r="G41" s="104">
        <v>0.56700000000000006</v>
      </c>
      <c r="H41" s="104">
        <v>0.60400000000000009</v>
      </c>
      <c r="I41" s="104">
        <v>0.64100000000000013</v>
      </c>
      <c r="J41" s="104">
        <v>0.67800000000000016</v>
      </c>
      <c r="K41" s="104">
        <v>0.71500000000000019</v>
      </c>
      <c r="L41" s="104">
        <v>0.75200000000000022</v>
      </c>
      <c r="M41" s="104">
        <v>0.78900000000000026</v>
      </c>
      <c r="N41" s="104">
        <v>0.82600000000000029</v>
      </c>
      <c r="O41" s="104">
        <v>0.86300000000000032</v>
      </c>
      <c r="P41" s="104">
        <v>0.9</v>
      </c>
    </row>
    <row r="42" spans="2:18" x14ac:dyDescent="0.25">
      <c r="B42" s="74" t="s">
        <v>110</v>
      </c>
      <c r="C42" s="74"/>
      <c r="D42" s="74" t="s">
        <v>104</v>
      </c>
      <c r="E42" s="105">
        <v>0.53</v>
      </c>
      <c r="F42" s="105">
        <v>0.53</v>
      </c>
      <c r="G42" s="105">
        <v>0.53</v>
      </c>
      <c r="H42" s="105">
        <v>0.53</v>
      </c>
      <c r="I42" s="105">
        <v>0.53</v>
      </c>
      <c r="J42" s="105">
        <v>0.53</v>
      </c>
      <c r="K42" s="105">
        <v>0.53</v>
      </c>
      <c r="L42" s="105">
        <v>0.53</v>
      </c>
      <c r="M42" s="105">
        <v>0.53</v>
      </c>
      <c r="N42" s="105">
        <v>0.53</v>
      </c>
      <c r="O42" s="105">
        <v>0.53</v>
      </c>
      <c r="P42" s="105">
        <v>0.53</v>
      </c>
    </row>
    <row r="55" spans="18:18" x14ac:dyDescent="0.25">
      <c r="R55" s="90" t="s">
        <v>154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zoomScale="60" zoomScaleNormal="60" workbookViewId="0"/>
  </sheetViews>
  <sheetFormatPr defaultColWidth="8.85546875" defaultRowHeight="15" x14ac:dyDescent="0.25"/>
  <cols>
    <col min="1" max="1" width="21.42578125" style="34" customWidth="1"/>
    <col min="2" max="2" width="9.5703125" style="34" bestFit="1" customWidth="1"/>
    <col min="3" max="3" width="10.42578125" style="34" bestFit="1" customWidth="1"/>
    <col min="4" max="4" width="10.140625" style="34" bestFit="1" customWidth="1"/>
    <col min="5" max="6" width="10.42578125" style="34" bestFit="1" customWidth="1"/>
    <col min="7" max="12" width="9.5703125" style="34" bestFit="1" customWidth="1"/>
    <col min="13" max="13" width="9.5703125" style="34" customWidth="1"/>
    <col min="14" max="19" width="9.5703125" style="34" bestFit="1" customWidth="1"/>
    <col min="20" max="20" width="9.140625" style="34" bestFit="1" customWidth="1"/>
    <col min="21" max="27" width="9.5703125" style="34" bestFit="1" customWidth="1"/>
    <col min="28" max="28" width="8.85546875" style="34" customWidth="1"/>
    <col min="29" max="33" width="7.140625" style="34" bestFit="1" customWidth="1"/>
    <col min="34" max="16384" width="8.85546875" style="34"/>
  </cols>
  <sheetData>
    <row r="1" spans="1:45" ht="19.5" x14ac:dyDescent="0.3">
      <c r="A1" s="45" t="s">
        <v>174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5" spans="1:45" x14ac:dyDescent="0.25">
      <c r="A5" s="85" t="s">
        <v>42</v>
      </c>
      <c r="AI5" s="90" t="s">
        <v>136</v>
      </c>
    </row>
    <row r="6" spans="1:45" x14ac:dyDescent="0.25">
      <c r="A6" s="140"/>
      <c r="B6" s="140"/>
      <c r="C6" s="148">
        <v>0</v>
      </c>
      <c r="D6" s="148">
        <v>1</v>
      </c>
      <c r="E6" s="148">
        <v>2</v>
      </c>
      <c r="F6" s="148">
        <v>3</v>
      </c>
      <c r="G6" s="148">
        <v>4</v>
      </c>
      <c r="H6" s="148">
        <v>5</v>
      </c>
      <c r="I6" s="148">
        <v>6</v>
      </c>
      <c r="J6" s="148">
        <v>7</v>
      </c>
      <c r="K6" s="148">
        <v>8</v>
      </c>
      <c r="L6" s="148">
        <v>9</v>
      </c>
      <c r="M6" s="148">
        <v>10</v>
      </c>
      <c r="N6" s="148">
        <v>11</v>
      </c>
      <c r="O6" s="148">
        <v>12</v>
      </c>
      <c r="P6" s="148">
        <v>13</v>
      </c>
      <c r="Q6" s="148">
        <v>14</v>
      </c>
      <c r="R6" s="148">
        <v>15</v>
      </c>
      <c r="S6" s="148">
        <v>16</v>
      </c>
      <c r="T6" s="148">
        <v>17</v>
      </c>
      <c r="U6" s="148">
        <v>18</v>
      </c>
      <c r="V6" s="148">
        <v>19</v>
      </c>
      <c r="W6" s="148">
        <v>20</v>
      </c>
      <c r="X6" s="148">
        <v>21</v>
      </c>
      <c r="Y6" s="148">
        <v>22</v>
      </c>
      <c r="Z6" s="148">
        <v>23</v>
      </c>
      <c r="AA6" s="148">
        <v>24</v>
      </c>
      <c r="AB6" s="148">
        <v>25</v>
      </c>
      <c r="AC6" s="148">
        <v>26</v>
      </c>
      <c r="AD6" s="148">
        <v>27</v>
      </c>
      <c r="AE6" s="148">
        <v>28</v>
      </c>
      <c r="AF6" s="148">
        <v>29</v>
      </c>
      <c r="AG6" s="148">
        <v>30</v>
      </c>
    </row>
    <row r="7" spans="1:45" x14ac:dyDescent="0.25">
      <c r="A7" s="84" t="s">
        <v>43</v>
      </c>
      <c r="C7" s="80">
        <v>0.96399999999999997</v>
      </c>
      <c r="D7" s="80">
        <v>0.92800000000000005</v>
      </c>
      <c r="E7" s="80">
        <v>0.89200000000000002</v>
      </c>
      <c r="F7" s="80">
        <v>0.85699999999999998</v>
      </c>
      <c r="G7" s="80">
        <v>0.82299999999999995</v>
      </c>
      <c r="H7" s="80">
        <v>0.79</v>
      </c>
      <c r="I7" s="80">
        <v>0.78400000000000003</v>
      </c>
      <c r="J7" s="80">
        <v>0.77400000000000002</v>
      </c>
      <c r="K7" s="80">
        <v>0.76300000000000001</v>
      </c>
      <c r="L7" s="80">
        <v>0.749</v>
      </c>
      <c r="M7" s="80">
        <v>0.72599999999999998</v>
      </c>
      <c r="N7" s="80">
        <v>0.70199999999999996</v>
      </c>
      <c r="O7" s="80">
        <v>0.65900000000000003</v>
      </c>
      <c r="P7" s="80">
        <v>0.61699999999999999</v>
      </c>
      <c r="Q7" s="80">
        <v>0.54200000000000004</v>
      </c>
      <c r="R7" s="80">
        <v>0.47799999999999998</v>
      </c>
      <c r="S7" s="80">
        <v>0.38300000000000001</v>
      </c>
      <c r="T7" s="80">
        <v>0.314</v>
      </c>
      <c r="U7" s="80">
        <v>0.23200000000000001</v>
      </c>
      <c r="V7" s="80">
        <v>0.18</v>
      </c>
      <c r="W7" s="80">
        <v>0.127</v>
      </c>
      <c r="X7" s="80">
        <v>9.7000000000000003E-2</v>
      </c>
      <c r="Y7" s="80">
        <v>6.8000000000000005E-2</v>
      </c>
      <c r="Z7" s="80">
        <v>5.1999999999999998E-2</v>
      </c>
      <c r="AA7" s="80">
        <v>3.6999999999999998E-2</v>
      </c>
      <c r="AB7" s="80">
        <v>2.9000000000000001E-2</v>
      </c>
      <c r="AC7" s="80">
        <v>2.1999999999999999E-2</v>
      </c>
      <c r="AD7" s="80">
        <v>1.7999999999999999E-2</v>
      </c>
      <c r="AE7" s="80">
        <v>1.4999999999999999E-2</v>
      </c>
      <c r="AF7" s="80">
        <v>1.2999999999999999E-2</v>
      </c>
      <c r="AG7" s="80">
        <v>1.2E-2</v>
      </c>
    </row>
    <row r="8" spans="1:45" x14ac:dyDescent="0.25">
      <c r="A8" s="82" t="s">
        <v>44</v>
      </c>
      <c r="C8" s="80">
        <v>1.008</v>
      </c>
      <c r="D8" s="80">
        <v>1.0049999999999999</v>
      </c>
      <c r="E8" s="80">
        <v>1</v>
      </c>
      <c r="F8" s="80">
        <v>0.98299999999999998</v>
      </c>
      <c r="G8" s="80">
        <v>0.95699999999999996</v>
      </c>
      <c r="H8" s="80">
        <v>0.93500000000000005</v>
      </c>
      <c r="I8" s="80">
        <v>0.90800000000000003</v>
      </c>
      <c r="J8" s="80">
        <v>0.879</v>
      </c>
      <c r="K8" s="80">
        <v>0.83299999999999996</v>
      </c>
      <c r="L8" s="80">
        <v>0.79500000000000004</v>
      </c>
      <c r="M8" s="80">
        <v>0.73899999999999999</v>
      </c>
      <c r="N8" s="80">
        <v>0.68300000000000005</v>
      </c>
      <c r="O8" s="80">
        <v>0.61799999999999999</v>
      </c>
      <c r="P8" s="80">
        <v>0.53700000000000003</v>
      </c>
      <c r="Q8" s="80">
        <v>0.47</v>
      </c>
      <c r="R8" s="80">
        <v>0.38</v>
      </c>
      <c r="S8" s="80">
        <v>0.32200000000000001</v>
      </c>
      <c r="T8" s="80">
        <v>0.246</v>
      </c>
      <c r="U8" s="80">
        <v>0.20499999999999999</v>
      </c>
      <c r="V8" s="80">
        <v>0.151</v>
      </c>
      <c r="W8" s="80">
        <v>0.124</v>
      </c>
      <c r="X8" s="80">
        <v>0.09</v>
      </c>
      <c r="Y8" s="80">
        <v>7.2999999999999995E-2</v>
      </c>
      <c r="Z8" s="80">
        <v>5.2999999999999999E-2</v>
      </c>
      <c r="AA8" s="80">
        <v>4.3999999999999997E-2</v>
      </c>
      <c r="AB8" s="80">
        <v>3.3000000000000002E-2</v>
      </c>
      <c r="AC8" s="80">
        <v>2.9000000000000001E-2</v>
      </c>
      <c r="AD8" s="80">
        <v>2.3E-2</v>
      </c>
      <c r="AE8" s="80">
        <v>2.1000000000000001E-2</v>
      </c>
      <c r="AF8" s="80">
        <v>1.7000000000000001E-2</v>
      </c>
      <c r="AG8" s="80">
        <v>1.6E-2</v>
      </c>
    </row>
    <row r="9" spans="1:45" x14ac:dyDescent="0.25">
      <c r="A9" s="82" t="s">
        <v>45</v>
      </c>
      <c r="C9" s="80">
        <v>1.0009999999999999</v>
      </c>
      <c r="D9" s="80">
        <v>0.98899999999999999</v>
      </c>
      <c r="E9" s="80">
        <v>0.97099999999999997</v>
      </c>
      <c r="F9" s="80">
        <v>0.93200000000000005</v>
      </c>
      <c r="G9" s="80">
        <v>0.878</v>
      </c>
      <c r="H9" s="80">
        <v>0.80200000000000005</v>
      </c>
      <c r="I9" s="80">
        <v>0.72599999999999998</v>
      </c>
      <c r="J9" s="80">
        <v>0.64800000000000002</v>
      </c>
      <c r="K9" s="80">
        <v>0.56899999999999995</v>
      </c>
      <c r="L9" s="80">
        <v>0.48899999999999999</v>
      </c>
      <c r="M9" s="80">
        <v>0.41699999999999998</v>
      </c>
      <c r="N9" s="80">
        <v>0.34899999999999998</v>
      </c>
      <c r="O9" s="80">
        <v>0.29099999999999998</v>
      </c>
      <c r="P9" s="80">
        <v>0.24</v>
      </c>
      <c r="Q9" s="80">
        <v>0.19700000000000001</v>
      </c>
      <c r="R9" s="80">
        <v>0.159</v>
      </c>
      <c r="S9" s="80">
        <v>0.129</v>
      </c>
      <c r="T9" s="80">
        <v>0.104</v>
      </c>
      <c r="U9" s="80">
        <v>8.5999999999999993E-2</v>
      </c>
      <c r="V9" s="80">
        <v>6.8000000000000005E-2</v>
      </c>
      <c r="W9" s="80">
        <v>5.5E-2</v>
      </c>
      <c r="X9" s="80">
        <v>4.3999999999999997E-2</v>
      </c>
      <c r="Y9" s="80">
        <v>3.5999999999999997E-2</v>
      </c>
      <c r="Z9" s="80">
        <v>2.9000000000000001E-2</v>
      </c>
      <c r="AA9" s="80">
        <v>2.4E-2</v>
      </c>
      <c r="AB9" s="80">
        <v>0.02</v>
      </c>
      <c r="AC9" s="80">
        <v>1.7000000000000001E-2</v>
      </c>
      <c r="AD9" s="80">
        <v>1.4999999999999999E-2</v>
      </c>
      <c r="AE9" s="80">
        <v>1.2999999999999999E-2</v>
      </c>
      <c r="AF9" s="80">
        <v>1.2E-2</v>
      </c>
      <c r="AG9" s="80">
        <v>0.01</v>
      </c>
    </row>
    <row r="10" spans="1:45" x14ac:dyDescent="0.25">
      <c r="A10" s="82" t="s">
        <v>46</v>
      </c>
      <c r="C10" s="80">
        <v>1.0009999999999999</v>
      </c>
      <c r="D10" s="80">
        <v>0.998</v>
      </c>
      <c r="E10" s="80">
        <v>0.99399999999999999</v>
      </c>
      <c r="F10" s="80">
        <v>0.99099999999999999</v>
      </c>
      <c r="G10" s="80">
        <v>0.98699999999999999</v>
      </c>
      <c r="H10" s="80">
        <v>0.98399999999999999</v>
      </c>
      <c r="I10" s="80">
        <v>0.98099999999999998</v>
      </c>
      <c r="J10" s="80">
        <v>0.97699999999999998</v>
      </c>
      <c r="K10" s="80">
        <v>0.91100000000000003</v>
      </c>
      <c r="L10" s="80">
        <v>0.83</v>
      </c>
      <c r="M10" s="80">
        <v>0.75600000000000001</v>
      </c>
      <c r="N10" s="80">
        <v>0.67700000000000005</v>
      </c>
      <c r="O10" s="80">
        <v>0.60099999999999998</v>
      </c>
      <c r="P10" s="80">
        <v>0.52900000000000003</v>
      </c>
      <c r="Q10" s="80">
        <v>0.46200000000000002</v>
      </c>
      <c r="R10" s="80">
        <v>0.39700000000000002</v>
      </c>
      <c r="S10" s="80">
        <v>0.33600000000000002</v>
      </c>
      <c r="T10" s="80">
        <v>0.28699999999999998</v>
      </c>
      <c r="U10" s="80">
        <v>0.24399999999999999</v>
      </c>
      <c r="V10" s="80">
        <v>0.20599999999999999</v>
      </c>
      <c r="W10" s="80">
        <v>0.17199999999999999</v>
      </c>
      <c r="X10" s="80">
        <v>0.14099999999999999</v>
      </c>
      <c r="Y10" s="80">
        <v>0.11899999999999999</v>
      </c>
      <c r="Z10" s="80">
        <v>9.9000000000000005E-2</v>
      </c>
      <c r="AA10" s="80">
        <v>8.5000000000000006E-2</v>
      </c>
      <c r="AB10" s="80">
        <v>7.2999999999999995E-2</v>
      </c>
      <c r="AC10" s="80">
        <v>6.4000000000000001E-2</v>
      </c>
      <c r="AD10" s="80">
        <v>5.8000000000000003E-2</v>
      </c>
      <c r="AE10" s="80">
        <v>5.2999999999999999E-2</v>
      </c>
      <c r="AF10" s="80">
        <v>4.8000000000000001E-2</v>
      </c>
      <c r="AG10" s="80">
        <v>4.2999999999999997E-2</v>
      </c>
    </row>
    <row r="11" spans="1:45" x14ac:dyDescent="0.25">
      <c r="A11" s="82" t="s">
        <v>47</v>
      </c>
      <c r="C11" s="80">
        <v>0.97499999999999998</v>
      </c>
      <c r="D11" s="80">
        <v>0.94799999999999995</v>
      </c>
      <c r="E11" s="80">
        <v>0.92300000000000004</v>
      </c>
      <c r="F11" s="80">
        <v>0.89800000000000002</v>
      </c>
      <c r="G11" s="80">
        <v>0.86299999999999999</v>
      </c>
      <c r="H11" s="80">
        <v>0.82699999999999996</v>
      </c>
      <c r="I11" s="80">
        <v>0.77800000000000002</v>
      </c>
      <c r="J11" s="80">
        <v>0.71699999999999997</v>
      </c>
      <c r="K11" s="80">
        <v>0.66900000000000004</v>
      </c>
      <c r="L11" s="80">
        <v>0.6</v>
      </c>
      <c r="M11" s="80">
        <v>0.52900000000000003</v>
      </c>
      <c r="N11" s="80">
        <v>0.44700000000000001</v>
      </c>
      <c r="O11" s="80">
        <v>0.35699999999999998</v>
      </c>
      <c r="P11" s="80">
        <v>0.28899999999999998</v>
      </c>
      <c r="Q11" s="80">
        <v>0.22900000000000001</v>
      </c>
      <c r="R11" s="80">
        <v>0.17899999999999999</v>
      </c>
      <c r="S11" s="80">
        <v>0.13900000000000001</v>
      </c>
      <c r="T11" s="80">
        <v>0.107</v>
      </c>
      <c r="U11" s="80">
        <v>8.2000000000000003E-2</v>
      </c>
      <c r="V11" s="80">
        <v>6.0999999999999999E-2</v>
      </c>
      <c r="W11" s="80">
        <v>4.3999999999999997E-2</v>
      </c>
      <c r="X11" s="80">
        <v>3.2000000000000001E-2</v>
      </c>
      <c r="Y11" s="80">
        <v>1.7999999999999999E-2</v>
      </c>
      <c r="Z11" s="80">
        <v>1.0999999999999999E-2</v>
      </c>
      <c r="AA11" s="80">
        <v>6.0000000000000001E-3</v>
      </c>
      <c r="AB11" s="80">
        <v>4.0000000000000001E-3</v>
      </c>
      <c r="AC11" s="80">
        <v>2E-3</v>
      </c>
      <c r="AD11" s="80">
        <v>1E-3</v>
      </c>
      <c r="AE11" s="80">
        <v>1E-3</v>
      </c>
      <c r="AF11" s="80">
        <v>0</v>
      </c>
      <c r="AG11" s="80">
        <v>0</v>
      </c>
    </row>
    <row r="12" spans="1:45" x14ac:dyDescent="0.25">
      <c r="A12" s="83" t="s">
        <v>48</v>
      </c>
      <c r="B12" s="74"/>
      <c r="C12" s="81">
        <v>0.97499999999999998</v>
      </c>
      <c r="D12" s="81">
        <v>0.94899999999999995</v>
      </c>
      <c r="E12" s="81">
        <v>0.92400000000000004</v>
      </c>
      <c r="F12" s="81">
        <v>0.89900000000000002</v>
      </c>
      <c r="G12" s="81">
        <v>0.875</v>
      </c>
      <c r="H12" s="81">
        <v>0.85199999999999998</v>
      </c>
      <c r="I12" s="81">
        <v>0.82899999999999996</v>
      </c>
      <c r="J12" s="81">
        <v>0.80700000000000005</v>
      </c>
      <c r="K12" s="81">
        <v>0.78600000000000003</v>
      </c>
      <c r="L12" s="81">
        <v>0.76500000000000001</v>
      </c>
      <c r="M12" s="81">
        <v>0.745</v>
      </c>
      <c r="N12" s="81">
        <v>0.72499999999999998</v>
      </c>
      <c r="O12" s="81">
        <v>0.67300000000000004</v>
      </c>
      <c r="P12" s="81">
        <v>0.61199999999999999</v>
      </c>
      <c r="Q12" s="81">
        <v>0.54800000000000004</v>
      </c>
      <c r="R12" s="81">
        <v>0.47599999999999998</v>
      </c>
      <c r="S12" s="81">
        <v>0.41</v>
      </c>
      <c r="T12" s="81">
        <v>0.33800000000000002</v>
      </c>
      <c r="U12" s="81">
        <v>0.28299999999999997</v>
      </c>
      <c r="V12" s="81">
        <v>0.23699999999999999</v>
      </c>
      <c r="W12" s="81">
        <v>0.188</v>
      </c>
      <c r="X12" s="81">
        <v>0.154</v>
      </c>
      <c r="Y12" s="81">
        <v>0.125</v>
      </c>
      <c r="Z12" s="81">
        <v>9.8000000000000004E-2</v>
      </c>
      <c r="AA12" s="81">
        <v>7.8E-2</v>
      </c>
      <c r="AB12" s="81">
        <v>6.0999999999999999E-2</v>
      </c>
      <c r="AC12" s="81">
        <v>0.05</v>
      </c>
      <c r="AD12" s="81">
        <v>3.9E-2</v>
      </c>
      <c r="AE12" s="81">
        <v>3.5000000000000003E-2</v>
      </c>
      <c r="AF12" s="81">
        <v>0.03</v>
      </c>
      <c r="AG12" s="81">
        <v>2.7E-2</v>
      </c>
    </row>
    <row r="15" spans="1:45" x14ac:dyDescent="0.25"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</row>
    <row r="16" spans="1:45" x14ac:dyDescent="0.25"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</row>
    <row r="17" spans="1:35" x14ac:dyDescent="0.25"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</row>
    <row r="18" spans="1:35" x14ac:dyDescent="0.25"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</row>
    <row r="19" spans="1:35" x14ac:dyDescent="0.25"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</row>
    <row r="20" spans="1:35" x14ac:dyDescent="0.25"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</row>
    <row r="21" spans="1:35" x14ac:dyDescent="0.25">
      <c r="C21" s="177"/>
    </row>
    <row r="23" spans="1:35" x14ac:dyDescent="0.25">
      <c r="A23" s="86" t="s">
        <v>53</v>
      </c>
      <c r="AI23" s="90" t="s">
        <v>137</v>
      </c>
    </row>
    <row r="24" spans="1:35" x14ac:dyDescent="0.25">
      <c r="A24" s="140"/>
      <c r="B24" s="140"/>
      <c r="C24" s="142">
        <v>0</v>
      </c>
      <c r="D24" s="142">
        <v>1</v>
      </c>
      <c r="E24" s="142">
        <v>2</v>
      </c>
      <c r="F24" s="142">
        <v>3</v>
      </c>
      <c r="G24" s="142">
        <v>4</v>
      </c>
      <c r="H24" s="142">
        <v>5</v>
      </c>
      <c r="I24" s="142">
        <v>6</v>
      </c>
      <c r="J24" s="142">
        <v>7</v>
      </c>
      <c r="K24" s="142">
        <v>8</v>
      </c>
      <c r="L24" s="142">
        <v>9</v>
      </c>
      <c r="M24" s="142">
        <v>10</v>
      </c>
      <c r="N24" s="142">
        <v>11</v>
      </c>
      <c r="O24" s="142">
        <v>12</v>
      </c>
      <c r="P24" s="142">
        <v>13</v>
      </c>
      <c r="Q24" s="142">
        <v>14</v>
      </c>
      <c r="R24" s="142">
        <v>15</v>
      </c>
      <c r="S24" s="142">
        <v>16</v>
      </c>
      <c r="T24" s="142">
        <v>17</v>
      </c>
      <c r="U24" s="142">
        <v>18</v>
      </c>
      <c r="V24" s="142">
        <v>19</v>
      </c>
      <c r="W24" s="142">
        <v>20</v>
      </c>
      <c r="X24" s="142">
        <v>21</v>
      </c>
      <c r="Y24" s="142">
        <v>22</v>
      </c>
      <c r="Z24" s="142">
        <v>23</v>
      </c>
      <c r="AA24" s="142">
        <v>24</v>
      </c>
      <c r="AB24" s="142">
        <v>25</v>
      </c>
    </row>
    <row r="25" spans="1:35" x14ac:dyDescent="0.25">
      <c r="A25" s="78" t="s">
        <v>49</v>
      </c>
      <c r="C25" s="87">
        <v>10340</v>
      </c>
      <c r="D25" s="87">
        <v>19653</v>
      </c>
      <c r="E25" s="87">
        <v>19244</v>
      </c>
      <c r="F25" s="87">
        <v>18071</v>
      </c>
      <c r="G25" s="87">
        <v>17626</v>
      </c>
      <c r="H25" s="87">
        <v>17289</v>
      </c>
      <c r="I25" s="87">
        <v>17645</v>
      </c>
      <c r="J25" s="87">
        <v>18036</v>
      </c>
      <c r="K25" s="87">
        <v>17539</v>
      </c>
      <c r="L25" s="87">
        <v>16946</v>
      </c>
      <c r="M25" s="87">
        <v>16628</v>
      </c>
      <c r="N25" s="87">
        <v>16026</v>
      </c>
      <c r="O25" s="87">
        <v>14945</v>
      </c>
      <c r="P25" s="87">
        <v>14571</v>
      </c>
      <c r="Q25" s="87">
        <v>14392</v>
      </c>
      <c r="R25" s="87">
        <v>14061</v>
      </c>
      <c r="S25" s="87">
        <v>13603</v>
      </c>
      <c r="T25" s="87">
        <v>13265</v>
      </c>
      <c r="U25" s="87">
        <v>12734</v>
      </c>
      <c r="V25" s="87">
        <v>12399</v>
      </c>
      <c r="W25" s="87">
        <v>12101</v>
      </c>
      <c r="X25" s="87">
        <v>11645</v>
      </c>
      <c r="Y25" s="87">
        <v>11341</v>
      </c>
      <c r="Z25" s="87">
        <v>11103</v>
      </c>
      <c r="AA25" s="87">
        <v>10946</v>
      </c>
      <c r="AB25" s="87">
        <v>10712</v>
      </c>
    </row>
    <row r="26" spans="1:35" x14ac:dyDescent="0.25">
      <c r="A26" s="78" t="s">
        <v>50</v>
      </c>
      <c r="C26" s="88">
        <v>13802</v>
      </c>
      <c r="D26" s="88">
        <v>26384</v>
      </c>
      <c r="E26" s="88">
        <v>25205</v>
      </c>
      <c r="F26" s="88">
        <v>24065</v>
      </c>
      <c r="G26" s="88">
        <v>23118</v>
      </c>
      <c r="H26" s="88">
        <v>22147</v>
      </c>
      <c r="I26" s="88">
        <v>21307</v>
      </c>
      <c r="J26" s="88">
        <v>20339</v>
      </c>
      <c r="K26" s="88">
        <v>19346</v>
      </c>
      <c r="L26" s="88">
        <v>18456</v>
      </c>
      <c r="M26" s="88">
        <v>17645</v>
      </c>
      <c r="N26" s="88">
        <v>16710</v>
      </c>
      <c r="O26" s="88">
        <v>15939</v>
      </c>
      <c r="P26" s="88">
        <v>15063</v>
      </c>
      <c r="Q26" s="88">
        <v>14263</v>
      </c>
      <c r="R26" s="88">
        <v>13593</v>
      </c>
      <c r="S26" s="88">
        <v>13058</v>
      </c>
      <c r="T26" s="88">
        <v>12327</v>
      </c>
      <c r="U26" s="88">
        <v>11775</v>
      </c>
      <c r="V26" s="88">
        <v>11172</v>
      </c>
      <c r="W26" s="88">
        <v>10605</v>
      </c>
      <c r="X26" s="88">
        <v>10289</v>
      </c>
      <c r="Y26" s="88">
        <v>9945</v>
      </c>
      <c r="Z26" s="88">
        <v>9400</v>
      </c>
      <c r="AA26" s="88">
        <v>8864</v>
      </c>
      <c r="AB26" s="88">
        <v>8489</v>
      </c>
    </row>
    <row r="27" spans="1:35" x14ac:dyDescent="0.25">
      <c r="A27" s="78" t="s">
        <v>51</v>
      </c>
      <c r="C27" s="88">
        <v>68633</v>
      </c>
      <c r="D27" s="88">
        <v>125223</v>
      </c>
      <c r="E27" s="88">
        <v>113335</v>
      </c>
      <c r="F27" s="88">
        <v>103228</v>
      </c>
      <c r="G27" s="88">
        <v>91601</v>
      </c>
      <c r="H27" s="88">
        <v>81563</v>
      </c>
      <c r="I27" s="88">
        <v>69116</v>
      </c>
      <c r="J27" s="88">
        <v>59789</v>
      </c>
      <c r="K27" s="88">
        <v>51272</v>
      </c>
      <c r="L27" s="88">
        <v>46017</v>
      </c>
      <c r="M27" s="88">
        <v>41977</v>
      </c>
      <c r="N27" s="88">
        <v>37707</v>
      </c>
      <c r="O27" s="88">
        <v>33489</v>
      </c>
      <c r="P27" s="88">
        <v>30183</v>
      </c>
      <c r="Q27" s="88">
        <v>25616</v>
      </c>
      <c r="R27" s="88">
        <v>22827</v>
      </c>
      <c r="S27" s="88">
        <v>20456</v>
      </c>
      <c r="T27" s="88">
        <v>18074</v>
      </c>
      <c r="U27" s="88">
        <v>15788</v>
      </c>
      <c r="V27" s="88">
        <v>14118</v>
      </c>
      <c r="W27" s="88">
        <v>12813</v>
      </c>
      <c r="X27" s="88">
        <v>11740</v>
      </c>
      <c r="Y27" s="88">
        <v>10471</v>
      </c>
      <c r="Z27" s="88">
        <v>10153</v>
      </c>
      <c r="AA27" s="88">
        <v>8668</v>
      </c>
      <c r="AB27" s="88">
        <v>7886</v>
      </c>
    </row>
    <row r="28" spans="1:35" x14ac:dyDescent="0.25">
      <c r="A28" s="78" t="s">
        <v>52</v>
      </c>
      <c r="C28" s="88">
        <v>19962</v>
      </c>
      <c r="D28" s="88">
        <v>35795</v>
      </c>
      <c r="E28" s="88">
        <v>32707</v>
      </c>
      <c r="F28" s="88">
        <v>29659</v>
      </c>
      <c r="G28" s="88">
        <v>26586</v>
      </c>
      <c r="H28" s="88">
        <v>23981</v>
      </c>
      <c r="I28" s="88">
        <v>21486</v>
      </c>
      <c r="J28" s="88">
        <v>19483</v>
      </c>
      <c r="K28" s="88">
        <v>17531</v>
      </c>
      <c r="L28" s="88">
        <v>15855</v>
      </c>
      <c r="M28" s="88">
        <v>14292</v>
      </c>
      <c r="N28" s="88">
        <v>12784</v>
      </c>
      <c r="O28" s="88">
        <v>11640</v>
      </c>
      <c r="P28" s="88">
        <v>10378</v>
      </c>
      <c r="Q28" s="88">
        <v>9362</v>
      </c>
      <c r="R28" s="88">
        <v>8513</v>
      </c>
      <c r="S28" s="88">
        <v>7645</v>
      </c>
      <c r="T28" s="88">
        <v>6780</v>
      </c>
      <c r="U28" s="88">
        <v>6157</v>
      </c>
      <c r="V28" s="88">
        <v>5603</v>
      </c>
      <c r="W28" s="88">
        <v>5071</v>
      </c>
      <c r="X28" s="88">
        <v>4602</v>
      </c>
      <c r="Y28" s="88">
        <v>4189</v>
      </c>
      <c r="Z28" s="88">
        <v>3703</v>
      </c>
      <c r="AA28" s="88">
        <v>3380</v>
      </c>
      <c r="AB28" s="88">
        <v>2998</v>
      </c>
    </row>
    <row r="29" spans="1:35" x14ac:dyDescent="0.25">
      <c r="A29" s="78" t="s">
        <v>47</v>
      </c>
      <c r="C29" s="88">
        <v>70185</v>
      </c>
      <c r="D29" s="88">
        <v>130543</v>
      </c>
      <c r="E29" s="88">
        <v>121405</v>
      </c>
      <c r="F29" s="88">
        <v>112907</v>
      </c>
      <c r="G29" s="88">
        <v>105003</v>
      </c>
      <c r="H29" s="88">
        <v>97653</v>
      </c>
      <c r="I29" s="88">
        <v>90817</v>
      </c>
      <c r="J29" s="88">
        <v>84460</v>
      </c>
      <c r="K29" s="88">
        <v>78548</v>
      </c>
      <c r="L29" s="88">
        <v>73050</v>
      </c>
      <c r="M29" s="88">
        <v>67936</v>
      </c>
      <c r="N29" s="88">
        <v>63181</v>
      </c>
      <c r="O29" s="88">
        <v>58758</v>
      </c>
      <c r="P29" s="88">
        <v>54645</v>
      </c>
      <c r="Q29" s="88">
        <v>50820</v>
      </c>
      <c r="R29" s="88">
        <v>47262</v>
      </c>
      <c r="S29" s="88">
        <v>43954</v>
      </c>
      <c r="T29" s="88">
        <v>40877</v>
      </c>
      <c r="U29" s="88">
        <v>38016</v>
      </c>
      <c r="V29" s="88">
        <v>35355</v>
      </c>
      <c r="W29" s="88">
        <v>32880</v>
      </c>
      <c r="X29" s="88">
        <v>30578</v>
      </c>
      <c r="Y29" s="88">
        <v>28438</v>
      </c>
      <c r="Z29" s="88">
        <v>26447</v>
      </c>
      <c r="AA29" s="88">
        <v>24596</v>
      </c>
      <c r="AB29" s="88">
        <v>22874</v>
      </c>
    </row>
    <row r="30" spans="1:35" x14ac:dyDescent="0.25">
      <c r="A30" s="77" t="s">
        <v>48</v>
      </c>
      <c r="B30" s="74"/>
      <c r="C30" s="89">
        <v>24258</v>
      </c>
      <c r="D30" s="89">
        <v>46917</v>
      </c>
      <c r="E30" s="89">
        <v>43314</v>
      </c>
      <c r="F30" s="89">
        <v>42057</v>
      </c>
      <c r="G30" s="89">
        <v>39854</v>
      </c>
      <c r="H30" s="89">
        <v>36960</v>
      </c>
      <c r="I30" s="89">
        <v>32765</v>
      </c>
      <c r="J30" s="89">
        <v>32665</v>
      </c>
      <c r="K30" s="89">
        <v>33887</v>
      </c>
      <c r="L30" s="89">
        <v>31288</v>
      </c>
      <c r="M30" s="89">
        <v>30220</v>
      </c>
      <c r="N30" s="89">
        <v>30745</v>
      </c>
      <c r="O30" s="89">
        <v>23734</v>
      </c>
      <c r="P30" s="89">
        <v>24044</v>
      </c>
      <c r="Q30" s="89">
        <v>23993</v>
      </c>
      <c r="R30" s="89">
        <v>18778</v>
      </c>
      <c r="S30" s="89">
        <v>18360</v>
      </c>
      <c r="T30" s="89">
        <v>17559</v>
      </c>
      <c r="U30" s="89">
        <v>16838</v>
      </c>
      <c r="V30" s="89">
        <v>15250</v>
      </c>
      <c r="W30" s="89">
        <v>14691</v>
      </c>
      <c r="X30" s="89">
        <v>16201</v>
      </c>
      <c r="Y30" s="89">
        <v>14532</v>
      </c>
      <c r="Z30" s="89">
        <v>13141</v>
      </c>
      <c r="AA30" s="89">
        <v>12860</v>
      </c>
      <c r="AB30" s="89">
        <v>13106</v>
      </c>
    </row>
    <row r="32" spans="1:35" x14ac:dyDescent="0.25"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</row>
    <row r="33" spans="3:35" x14ac:dyDescent="0.25"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</row>
    <row r="34" spans="3:35" x14ac:dyDescent="0.25"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</row>
    <row r="35" spans="3:35" x14ac:dyDescent="0.25"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</row>
    <row r="36" spans="3:35" x14ac:dyDescent="0.25"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</row>
    <row r="37" spans="3:35" x14ac:dyDescent="0.25"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</row>
    <row r="38" spans="3:35" x14ac:dyDescent="0.25">
      <c r="C38" s="178"/>
    </row>
    <row r="43" spans="3:35" x14ac:dyDescent="0.25">
      <c r="AI43" s="90" t="s">
        <v>138</v>
      </c>
    </row>
  </sheetData>
  <customSheetViews>
    <customSheetView guid="{C16B5688-7006-4C55-9020-8D2A878C7BF8}">
      <selection activeCell="J16" sqref="J16"/>
      <pageMargins left="0.7" right="0.7" top="0.75" bottom="0.75" header="0.3" footer="0.3"/>
    </customSheetView>
    <customSheetView guid="{83CDAE2E-9CC4-4E04-821B-D4A1B5E7D288}">
      <selection activeCell="J16" sqref="J1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8"/>
  <sheetViews>
    <sheetView showGridLines="0" zoomScale="60" zoomScaleNormal="60" workbookViewId="0"/>
  </sheetViews>
  <sheetFormatPr defaultColWidth="10.85546875" defaultRowHeight="15" x14ac:dyDescent="0.25"/>
  <cols>
    <col min="1" max="1" width="16.85546875" style="24" customWidth="1"/>
    <col min="2" max="2" width="12.5703125" style="24" customWidth="1"/>
    <col min="3" max="3" width="16.85546875" style="24" customWidth="1"/>
    <col min="4" max="4" width="10.85546875" style="24" customWidth="1"/>
    <col min="5" max="5" width="13.42578125" style="24" customWidth="1"/>
    <col min="6" max="10" width="10.85546875" style="24" customWidth="1"/>
    <col min="11" max="16384" width="10.85546875" style="24"/>
  </cols>
  <sheetData>
    <row r="1" spans="1:30" s="23" customFormat="1" ht="19.5" x14ac:dyDescent="0.3">
      <c r="A1" s="43" t="s">
        <v>165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x14ac:dyDescent="0.25">
      <c r="A2" s="24" t="s">
        <v>56</v>
      </c>
    </row>
    <row r="4" spans="1:30" s="25" customFormat="1" ht="17.25" x14ac:dyDescent="0.3">
      <c r="B4" s="44"/>
    </row>
    <row r="5" spans="1:30" ht="17.25" x14ac:dyDescent="0.3">
      <c r="A5" s="44" t="s">
        <v>57</v>
      </c>
      <c r="K5" s="56" t="s">
        <v>180</v>
      </c>
    </row>
    <row r="6" spans="1:30" ht="30" x14ac:dyDescent="0.25">
      <c r="A6" s="122" t="s">
        <v>59</v>
      </c>
      <c r="B6" s="206" t="s">
        <v>60</v>
      </c>
      <c r="C6" s="207"/>
      <c r="D6" s="208"/>
      <c r="E6" s="209" t="s">
        <v>61</v>
      </c>
      <c r="F6" s="210"/>
      <c r="G6" s="210"/>
      <c r="H6" s="211"/>
      <c r="I6" s="209" t="s">
        <v>62</v>
      </c>
      <c r="J6" s="211"/>
    </row>
    <row r="7" spans="1:30" x14ac:dyDescent="0.25">
      <c r="A7" s="123"/>
      <c r="B7" s="124" t="s">
        <v>63</v>
      </c>
      <c r="C7" s="124" t="s">
        <v>64</v>
      </c>
      <c r="D7" s="125" t="s">
        <v>65</v>
      </c>
      <c r="E7" s="126" t="s">
        <v>63</v>
      </c>
      <c r="F7" s="126" t="s">
        <v>66</v>
      </c>
      <c r="G7" s="126" t="s">
        <v>67</v>
      </c>
      <c r="H7" s="126" t="s">
        <v>65</v>
      </c>
      <c r="I7" s="126" t="s">
        <v>67</v>
      </c>
      <c r="J7" s="126" t="s">
        <v>65</v>
      </c>
    </row>
    <row r="8" spans="1:30" x14ac:dyDescent="0.25">
      <c r="A8" s="26">
        <v>2020</v>
      </c>
      <c r="B8" s="27">
        <v>13.656817545714281</v>
      </c>
      <c r="C8" s="27">
        <v>47.481042976844307</v>
      </c>
      <c r="D8" s="27">
        <v>22.505530388673566</v>
      </c>
      <c r="E8" s="27">
        <v>14.986708321500345</v>
      </c>
      <c r="F8" s="27">
        <v>36.440485928308028</v>
      </c>
      <c r="G8" s="27">
        <v>70.644922687103843</v>
      </c>
      <c r="H8" s="27">
        <v>27.085498404434261</v>
      </c>
      <c r="I8" s="27">
        <v>75.52506874443452</v>
      </c>
      <c r="J8" s="27">
        <v>33.157829649770413</v>
      </c>
    </row>
    <row r="9" spans="1:30" x14ac:dyDescent="0.25">
      <c r="A9" s="26">
        <v>2021</v>
      </c>
      <c r="B9" s="27">
        <v>15.865999923369763</v>
      </c>
      <c r="C9" s="27">
        <v>51.800094699027532</v>
      </c>
      <c r="D9" s="27">
        <v>31.37960178305979</v>
      </c>
      <c r="E9" s="27">
        <v>17.195890699155829</v>
      </c>
      <c r="F9" s="27">
        <v>40.759537650491254</v>
      </c>
      <c r="G9" s="27">
        <v>74.963974409287061</v>
      </c>
      <c r="H9" s="27">
        <v>35.959569798820482</v>
      </c>
      <c r="I9" s="27">
        <v>79.844120466617753</v>
      </c>
      <c r="J9" s="27">
        <v>41.510121396790169</v>
      </c>
    </row>
    <row r="10" spans="1:30" x14ac:dyDescent="0.25">
      <c r="A10" s="26">
        <v>2022</v>
      </c>
      <c r="B10" s="27">
        <v>16.035708362557628</v>
      </c>
      <c r="C10" s="27">
        <v>53.763326646465714</v>
      </c>
      <c r="D10" s="27">
        <v>32.513116167718607</v>
      </c>
      <c r="E10" s="27">
        <v>17.365599138343693</v>
      </c>
      <c r="F10" s="27">
        <v>42.722769597929435</v>
      </c>
      <c r="G10" s="27">
        <v>76.927206356725236</v>
      </c>
      <c r="H10" s="27">
        <v>37.093084183479299</v>
      </c>
      <c r="I10" s="27">
        <v>81.807352414055941</v>
      </c>
      <c r="J10" s="27">
        <v>42.643635781448985</v>
      </c>
    </row>
    <row r="11" spans="1:30" x14ac:dyDescent="0.25">
      <c r="A11" s="26">
        <v>2023</v>
      </c>
      <c r="B11" s="27">
        <v>17.303215617760429</v>
      </c>
      <c r="C11" s="27">
        <v>56.11234264841584</v>
      </c>
      <c r="D11" s="27">
        <v>34.175270102770568</v>
      </c>
      <c r="E11" s="27">
        <v>18.633106393546495</v>
      </c>
      <c r="F11" s="27">
        <v>45.071785599879561</v>
      </c>
      <c r="G11" s="27">
        <v>79.276222358675369</v>
      </c>
      <c r="H11" s="27">
        <v>38.75523811853126</v>
      </c>
      <c r="I11" s="27">
        <v>84.15636841600606</v>
      </c>
      <c r="J11" s="27">
        <v>43.26223042176801</v>
      </c>
    </row>
    <row r="12" spans="1:30" x14ac:dyDescent="0.25">
      <c r="A12" s="26">
        <v>2024</v>
      </c>
      <c r="B12" s="27">
        <v>17.53058808559674</v>
      </c>
      <c r="C12" s="27">
        <v>58.471199138621301</v>
      </c>
      <c r="D12" s="27">
        <v>34.126166727347609</v>
      </c>
      <c r="E12" s="27">
        <v>18.860478861382806</v>
      </c>
      <c r="F12" s="27">
        <v>47.430642090085023</v>
      </c>
      <c r="G12" s="27">
        <v>81.635078848880823</v>
      </c>
      <c r="H12" s="27">
        <v>38.706134743108301</v>
      </c>
      <c r="I12" s="27">
        <v>86.515224906211529</v>
      </c>
      <c r="J12" s="27">
        <v>43.317482975818344</v>
      </c>
    </row>
    <row r="13" spans="1:30" x14ac:dyDescent="0.25">
      <c r="A13" s="26">
        <v>2025</v>
      </c>
      <c r="B13" s="27">
        <v>17.572348306590488</v>
      </c>
      <c r="C13" s="27">
        <v>60.461936821686862</v>
      </c>
      <c r="D13" s="27">
        <v>34.207022959612011</v>
      </c>
      <c r="E13" s="27">
        <v>18.902239082376553</v>
      </c>
      <c r="F13" s="27">
        <v>49.421379773150584</v>
      </c>
      <c r="G13" s="27">
        <v>83.625816531946384</v>
      </c>
      <c r="H13" s="27">
        <v>38.786990975372703</v>
      </c>
      <c r="I13" s="27">
        <v>88.50596258927709</v>
      </c>
      <c r="J13" s="27">
        <v>43.502695137556039</v>
      </c>
    </row>
    <row r="14" spans="1:30" x14ac:dyDescent="0.25">
      <c r="A14" s="26">
        <v>2026</v>
      </c>
      <c r="B14" s="27">
        <v>17.930405861610495</v>
      </c>
      <c r="C14" s="27">
        <v>62.35115163664166</v>
      </c>
      <c r="D14" s="27">
        <v>36.037400399252739</v>
      </c>
      <c r="E14" s="27">
        <v>19.260296637396561</v>
      </c>
      <c r="F14" s="27">
        <v>51.310594588105381</v>
      </c>
      <c r="G14" s="27">
        <v>85.515031346901196</v>
      </c>
      <c r="H14" s="27">
        <v>40.617368415013431</v>
      </c>
      <c r="I14" s="27">
        <v>90.395177404231873</v>
      </c>
      <c r="J14" s="27">
        <v>45.437428506670059</v>
      </c>
    </row>
    <row r="15" spans="1:30" x14ac:dyDescent="0.25">
      <c r="A15" s="26">
        <v>2027</v>
      </c>
      <c r="B15" s="27">
        <v>18.247128019334792</v>
      </c>
      <c r="C15" s="27">
        <v>64.1055241116552</v>
      </c>
      <c r="D15" s="27">
        <v>37.746594716529124</v>
      </c>
      <c r="E15" s="27">
        <v>19.577018795120857</v>
      </c>
      <c r="F15" s="27">
        <v>53.064967063118921</v>
      </c>
      <c r="G15" s="27">
        <v>87.269403821914722</v>
      </c>
      <c r="H15" s="27">
        <v>42.326562732289815</v>
      </c>
      <c r="I15" s="27">
        <v>92.149549879245427</v>
      </c>
      <c r="J15" s="27">
        <v>47.250978753419737</v>
      </c>
    </row>
    <row r="16" spans="1:30" x14ac:dyDescent="0.25">
      <c r="A16" s="26">
        <v>2028</v>
      </c>
      <c r="B16" s="27">
        <v>18.552278537662854</v>
      </c>
      <c r="C16" s="27">
        <v>65.835719357732145</v>
      </c>
      <c r="D16" s="27">
        <v>39.411876458520808</v>
      </c>
      <c r="E16" s="27">
        <v>19.882169313448919</v>
      </c>
      <c r="F16" s="27">
        <v>54.795162309195867</v>
      </c>
      <c r="G16" s="27">
        <v>88.999599067991682</v>
      </c>
      <c r="H16" s="27">
        <v>43.9918444742815</v>
      </c>
      <c r="I16" s="27">
        <v>93.879745125322358</v>
      </c>
      <c r="J16" s="27">
        <v>49.020616424884722</v>
      </c>
    </row>
    <row r="17" spans="1:11" x14ac:dyDescent="0.25">
      <c r="A17" s="26">
        <v>2029</v>
      </c>
      <c r="B17" s="27">
        <v>18.840650563377672</v>
      </c>
      <c r="C17" s="27">
        <v>67.489308539373269</v>
      </c>
      <c r="D17" s="27">
        <v>41.020045950195112</v>
      </c>
      <c r="E17" s="27">
        <v>20.170541339163737</v>
      </c>
      <c r="F17" s="27">
        <v>56.44875149083699</v>
      </c>
      <c r="G17" s="27">
        <v>90.653188249632791</v>
      </c>
      <c r="H17" s="27">
        <v>45.600013965955803</v>
      </c>
      <c r="I17" s="27">
        <v>95.533334306963496</v>
      </c>
      <c r="J17" s="27">
        <v>50.733141846032311</v>
      </c>
    </row>
    <row r="18" spans="1:11" x14ac:dyDescent="0.25">
      <c r="A18" s="26">
        <v>2030</v>
      </c>
      <c r="B18" s="27">
        <v>19.141985408829026</v>
      </c>
      <c r="C18" s="27">
        <v>69.163579661864148</v>
      </c>
      <c r="D18" s="27">
        <v>42.650958947395715</v>
      </c>
      <c r="E18" s="27">
        <v>20.471876184615091</v>
      </c>
      <c r="F18" s="27">
        <v>58.123022613327869</v>
      </c>
      <c r="G18" s="27">
        <v>92.327459372123684</v>
      </c>
      <c r="H18" s="27">
        <v>47.230926963156406</v>
      </c>
      <c r="I18" s="27">
        <v>97.207605429454361</v>
      </c>
      <c r="J18" s="27">
        <v>52.468410772706207</v>
      </c>
    </row>
    <row r="20" spans="1:11" x14ac:dyDescent="0.25">
      <c r="K20" s="56" t="s">
        <v>116</v>
      </c>
    </row>
    <row r="35" spans="1:11" s="25" customFormat="1" ht="17.25" x14ac:dyDescent="0.3"/>
    <row r="36" spans="1:11" ht="17.25" x14ac:dyDescent="0.3">
      <c r="A36" s="44" t="s">
        <v>68</v>
      </c>
      <c r="K36" s="56" t="s">
        <v>114</v>
      </c>
    </row>
    <row r="37" spans="1:11" ht="30" x14ac:dyDescent="0.25">
      <c r="A37" s="122" t="s">
        <v>59</v>
      </c>
      <c r="B37" s="212" t="s">
        <v>60</v>
      </c>
      <c r="C37" s="212"/>
      <c r="D37" s="213" t="s">
        <v>61</v>
      </c>
      <c r="E37" s="213"/>
      <c r="F37" s="213"/>
      <c r="G37" s="127"/>
      <c r="H37" s="128" t="s">
        <v>62</v>
      </c>
      <c r="I37" s="127"/>
    </row>
    <row r="38" spans="1:11" x14ac:dyDescent="0.25">
      <c r="A38" s="123"/>
      <c r="B38" s="124" t="s">
        <v>69</v>
      </c>
      <c r="C38" s="124" t="s">
        <v>70</v>
      </c>
      <c r="D38" s="124" t="s">
        <v>71</v>
      </c>
      <c r="E38" s="124" t="s">
        <v>69</v>
      </c>
      <c r="F38" s="125" t="s">
        <v>70</v>
      </c>
      <c r="G38" s="124" t="s">
        <v>71</v>
      </c>
      <c r="H38" s="124" t="s">
        <v>69</v>
      </c>
      <c r="I38" s="125" t="s">
        <v>70</v>
      </c>
    </row>
    <row r="39" spans="1:11" x14ac:dyDescent="0.25">
      <c r="A39" s="26">
        <v>2020</v>
      </c>
      <c r="B39" s="27">
        <v>48.593179806009765</v>
      </c>
      <c r="C39" s="27">
        <v>58.015927724184607</v>
      </c>
      <c r="D39" s="27">
        <v>43.446848953537788</v>
      </c>
      <c r="E39" s="27">
        <v>51.130664665347886</v>
      </c>
      <c r="F39" s="27">
        <v>60.232204196745961</v>
      </c>
      <c r="G39" s="27">
        <v>41.708974995396275</v>
      </c>
      <c r="H39" s="27">
        <v>50.804409326452095</v>
      </c>
      <c r="I39" s="27">
        <v>64.719563652159906</v>
      </c>
    </row>
    <row r="40" spans="1:11" x14ac:dyDescent="0.25">
      <c r="A40" s="26">
        <v>2021</v>
      </c>
      <c r="B40" s="27">
        <v>49.128160786788143</v>
      </c>
      <c r="C40" s="27">
        <v>56.481011614732239</v>
      </c>
      <c r="D40" s="27">
        <v>43.908119478241922</v>
      </c>
      <c r="E40" s="27">
        <v>51.669532100749912</v>
      </c>
      <c r="F40" s="27">
        <v>58.702615031561393</v>
      </c>
      <c r="G40" s="27">
        <v>42.151794699112244</v>
      </c>
      <c r="H40" s="27">
        <v>51.169195517419105</v>
      </c>
      <c r="I40" s="27">
        <v>63.233442267546884</v>
      </c>
    </row>
    <row r="41" spans="1:11" x14ac:dyDescent="0.25">
      <c r="A41" s="26">
        <v>2022</v>
      </c>
      <c r="B41" s="27">
        <v>49.458420084834266</v>
      </c>
      <c r="C41" s="27">
        <v>64.406716861840223</v>
      </c>
      <c r="D41" s="27">
        <v>44.187754900266732</v>
      </c>
      <c r="E41" s="27">
        <v>51.99620899563871</v>
      </c>
      <c r="F41" s="27">
        <v>66.626141843795963</v>
      </c>
      <c r="G41" s="27">
        <v>42.420244704256064</v>
      </c>
      <c r="H41" s="27">
        <v>51.446343481227629</v>
      </c>
      <c r="I41" s="27">
        <v>71.16479008856939</v>
      </c>
    </row>
    <row r="42" spans="1:11" x14ac:dyDescent="0.25">
      <c r="A42" s="26">
        <v>2023</v>
      </c>
      <c r="B42" s="27">
        <v>49.797487248808686</v>
      </c>
      <c r="C42" s="27">
        <v>65.900004209974654</v>
      </c>
      <c r="D42" s="27">
        <v>44.475205232560583</v>
      </c>
      <c r="E42" s="27">
        <v>52.332015458598811</v>
      </c>
      <c r="F42" s="27">
        <v>68.117577797202301</v>
      </c>
      <c r="G42" s="27">
        <v>42.696197023258158</v>
      </c>
      <c r="H42" s="27">
        <v>51.727334880142386</v>
      </c>
      <c r="I42" s="27">
        <v>72.665648445040304</v>
      </c>
    </row>
    <row r="43" spans="1:11" x14ac:dyDescent="0.25">
      <c r="A43" s="26">
        <v>2024</v>
      </c>
      <c r="B43" s="27">
        <v>50.129616819958116</v>
      </c>
      <c r="C43" s="27">
        <v>65.895498341002536</v>
      </c>
      <c r="D43" s="27">
        <v>44.756518984579479</v>
      </c>
      <c r="E43" s="27">
        <v>52.660653019368553</v>
      </c>
      <c r="F43" s="27">
        <v>68.110990610347656</v>
      </c>
      <c r="G43" s="27">
        <v>42.966258225196299</v>
      </c>
      <c r="H43" s="27">
        <v>52.005598959675552</v>
      </c>
      <c r="I43" s="27">
        <v>72.66742381435148</v>
      </c>
    </row>
    <row r="44" spans="1:11" x14ac:dyDescent="0.25">
      <c r="A44" s="26">
        <v>2025</v>
      </c>
      <c r="B44" s="27">
        <v>50.451314879586221</v>
      </c>
      <c r="C44" s="27">
        <v>65.882276401106765</v>
      </c>
      <c r="D44" s="27">
        <v>45.028614994783688</v>
      </c>
      <c r="E44" s="27">
        <v>52.978522190167858</v>
      </c>
      <c r="F44" s="27">
        <v>68.095350272059534</v>
      </c>
      <c r="G44" s="27">
        <v>43.227470394992338</v>
      </c>
      <c r="H44" s="27">
        <v>52.279817134681018</v>
      </c>
      <c r="I44" s="27">
        <v>72.658563540274287</v>
      </c>
    </row>
    <row r="45" spans="1:11" x14ac:dyDescent="0.25">
      <c r="A45" s="26">
        <v>2026</v>
      </c>
      <c r="B45" s="27">
        <v>50.752059077606113</v>
      </c>
      <c r="C45" s="27">
        <v>66.116431901748328</v>
      </c>
      <c r="D45" s="27">
        <v>45.28703140325878</v>
      </c>
      <c r="E45" s="27">
        <v>53.280410517825679</v>
      </c>
      <c r="F45" s="27">
        <v>68.327378164466282</v>
      </c>
      <c r="G45" s="27">
        <v>43.47555014712843</v>
      </c>
      <c r="H45" s="27">
        <v>52.551408588064071</v>
      </c>
      <c r="I45" s="27">
        <v>72.902503613277247</v>
      </c>
    </row>
    <row r="46" spans="1:11" x14ac:dyDescent="0.25">
      <c r="A46" s="26">
        <v>2027</v>
      </c>
      <c r="B46" s="27">
        <v>51.050524237316793</v>
      </c>
      <c r="C46" s="27">
        <v>66.346503090132913</v>
      </c>
      <c r="D46" s="27">
        <v>45.543422116010824</v>
      </c>
      <c r="E46" s="27">
        <v>53.57993237851732</v>
      </c>
      <c r="F46" s="27">
        <v>68.555224046772921</v>
      </c>
      <c r="G46" s="27">
        <v>43.721685231370387</v>
      </c>
      <c r="H46" s="27">
        <v>52.8219540523055</v>
      </c>
      <c r="I46" s="27">
        <v>73.141855462413503</v>
      </c>
    </row>
    <row r="47" spans="1:11" x14ac:dyDescent="0.25">
      <c r="A47" s="26">
        <v>2028</v>
      </c>
      <c r="B47" s="27">
        <v>51.347041639973448</v>
      </c>
      <c r="C47" s="27">
        <v>66.572958778533945</v>
      </c>
      <c r="D47" s="27">
        <v>45.798081171067373</v>
      </c>
      <c r="E47" s="27">
        <v>53.877431274611418</v>
      </c>
      <c r="F47" s="27">
        <v>68.779369497063257</v>
      </c>
      <c r="G47" s="27">
        <v>43.966157924224675</v>
      </c>
      <c r="H47" s="27">
        <v>53.091598719793012</v>
      </c>
      <c r="I47" s="27">
        <v>73.37715917294824</v>
      </c>
    </row>
    <row r="48" spans="1:11" x14ac:dyDescent="0.25">
      <c r="A48" s="26">
        <v>2029</v>
      </c>
      <c r="B48" s="27">
        <v>51.640180896839077</v>
      </c>
      <c r="C48" s="27">
        <v>66.79369167263134</v>
      </c>
      <c r="D48" s="27">
        <v>46.049744759923307</v>
      </c>
      <c r="E48" s="27">
        <v>54.171430794302928</v>
      </c>
      <c r="F48" s="27">
        <v>68.997661552865992</v>
      </c>
      <c r="G48" s="27">
        <v>44.20775496952637</v>
      </c>
      <c r="H48" s="27">
        <v>53.359783720824439</v>
      </c>
      <c r="I48" s="27">
        <v>73.606036792457473</v>
      </c>
    </row>
    <row r="49" spans="1:10" x14ac:dyDescent="0.25">
      <c r="A49" s="26">
        <v>2030</v>
      </c>
      <c r="B49" s="27">
        <v>51.929491140495742</v>
      </c>
      <c r="C49" s="27">
        <v>67.008022074911366</v>
      </c>
      <c r="D49" s="27">
        <v>46.298015718190399</v>
      </c>
      <c r="E49" s="27">
        <v>54.461466960502804</v>
      </c>
      <c r="F49" s="27">
        <v>69.209408119116333</v>
      </c>
      <c r="G49" s="27">
        <v>44.44609508946278</v>
      </c>
      <c r="H49" s="27">
        <v>53.626347090646604</v>
      </c>
      <c r="I49" s="27">
        <v>73.827730954184545</v>
      </c>
    </row>
    <row r="52" spans="1:10" s="25" customFormat="1" ht="17.25" x14ac:dyDescent="0.3"/>
    <row r="53" spans="1:10" ht="17.25" x14ac:dyDescent="0.3">
      <c r="A53" s="44" t="s">
        <v>72</v>
      </c>
    </row>
    <row r="54" spans="1:10" ht="14.45" customHeight="1" x14ac:dyDescent="0.25">
      <c r="A54" s="122" t="s">
        <v>59</v>
      </c>
      <c r="B54" s="206" t="s">
        <v>60</v>
      </c>
      <c r="C54" s="207"/>
      <c r="D54" s="208"/>
      <c r="E54" s="209" t="s">
        <v>61</v>
      </c>
      <c r="F54" s="210"/>
      <c r="G54" s="210"/>
      <c r="H54" s="211"/>
      <c r="I54" s="209" t="s">
        <v>62</v>
      </c>
      <c r="J54" s="211"/>
    </row>
    <row r="55" spans="1:10" x14ac:dyDescent="0.25">
      <c r="A55" s="123"/>
      <c r="B55" s="124" t="s">
        <v>63</v>
      </c>
      <c r="C55" s="124" t="s">
        <v>64</v>
      </c>
      <c r="D55" s="125" t="s">
        <v>65</v>
      </c>
      <c r="E55" s="126" t="s">
        <v>63</v>
      </c>
      <c r="F55" s="126" t="s">
        <v>66</v>
      </c>
      <c r="G55" s="126" t="s">
        <v>67</v>
      </c>
      <c r="H55" s="126" t="s">
        <v>65</v>
      </c>
      <c r="I55" s="126" t="s">
        <v>67</v>
      </c>
      <c r="J55" s="126" t="s">
        <v>65</v>
      </c>
    </row>
    <row r="56" spans="1:10" x14ac:dyDescent="0.25">
      <c r="A56" s="26">
        <v>2020</v>
      </c>
      <c r="B56" s="27">
        <v>17.868286467556352</v>
      </c>
      <c r="C56" s="27">
        <v>81.140019900681764</v>
      </c>
      <c r="D56" s="27">
        <v>34.788689910346825</v>
      </c>
      <c r="E56" s="27">
        <v>19.198177243342418</v>
      </c>
      <c r="F56" s="27">
        <v>70.099462852145479</v>
      </c>
      <c r="G56" s="27">
        <v>104.3038996109413</v>
      </c>
      <c r="H56" s="27">
        <v>39.368657926107517</v>
      </c>
      <c r="I56" s="27">
        <v>100.05129471630403</v>
      </c>
      <c r="J56" s="27">
        <v>49.466029003369293</v>
      </c>
    </row>
    <row r="57" spans="1:10" x14ac:dyDescent="0.25">
      <c r="A57" s="26">
        <v>2021</v>
      </c>
      <c r="B57" s="27">
        <v>18.095249178415038</v>
      </c>
      <c r="C57" s="27">
        <v>82.70625289262928</v>
      </c>
      <c r="D57" s="27">
        <v>35.262045685477773</v>
      </c>
      <c r="E57" s="27">
        <v>19.425139954201104</v>
      </c>
      <c r="F57" s="27">
        <v>71.665695844092994</v>
      </c>
      <c r="G57" s="27">
        <v>105.87013260288882</v>
      </c>
      <c r="H57" s="27">
        <v>39.842013701238464</v>
      </c>
      <c r="I57" s="27">
        <v>101.46620179767619</v>
      </c>
      <c r="J57" s="27">
        <v>50.667434205528608</v>
      </c>
    </row>
    <row r="58" spans="1:10" x14ac:dyDescent="0.25">
      <c r="A58" s="26">
        <v>2022</v>
      </c>
      <c r="B58" s="27">
        <v>18.283706093789917</v>
      </c>
      <c r="C58" s="27">
        <v>84.088957691255402</v>
      </c>
      <c r="D58" s="27">
        <v>35.647160868393357</v>
      </c>
      <c r="E58" s="27">
        <v>19.613596869575982</v>
      </c>
      <c r="F58" s="27">
        <v>73.048400642719116</v>
      </c>
      <c r="G58" s="27">
        <v>107.25283740151494</v>
      </c>
      <c r="H58" s="27">
        <v>40.227128884154048</v>
      </c>
      <c r="I58" s="27">
        <v>102.37764231563092</v>
      </c>
      <c r="J58" s="27">
        <v>51.892455646338796</v>
      </c>
    </row>
    <row r="59" spans="1:10" x14ac:dyDescent="0.25">
      <c r="A59" s="26">
        <v>2023</v>
      </c>
      <c r="B59" s="27">
        <v>18.456532823689354</v>
      </c>
      <c r="C59" s="27">
        <v>85.387783102105288</v>
      </c>
      <c r="D59" s="27">
        <v>36.007444834918715</v>
      </c>
      <c r="E59" s="27">
        <v>19.78642359947542</v>
      </c>
      <c r="F59" s="27">
        <v>74.347226053569003</v>
      </c>
      <c r="G59" s="27">
        <v>108.55166281236481</v>
      </c>
      <c r="H59" s="27">
        <v>40.587412850679407</v>
      </c>
      <c r="I59" s="27">
        <v>103.46526280531459</v>
      </c>
      <c r="J59" s="27">
        <v>50.530401193071505</v>
      </c>
    </row>
    <row r="60" spans="1:10" x14ac:dyDescent="0.25">
      <c r="A60" s="26">
        <v>2024</v>
      </c>
      <c r="B60" s="27">
        <v>18.626569649509602</v>
      </c>
      <c r="C60" s="27">
        <v>86.660065522154767</v>
      </c>
      <c r="D60" s="27">
        <v>36.37684720397651</v>
      </c>
      <c r="E60" s="27">
        <v>19.956460425295667</v>
      </c>
      <c r="F60" s="27">
        <v>75.619508473618481</v>
      </c>
      <c r="G60" s="27">
        <v>109.8239452324143</v>
      </c>
      <c r="H60" s="27">
        <v>40.956815219737202</v>
      </c>
      <c r="I60" s="27">
        <v>104.69174279988745</v>
      </c>
      <c r="J60" s="27">
        <v>51.247297895916631</v>
      </c>
    </row>
    <row r="61" spans="1:10" x14ac:dyDescent="0.25">
      <c r="A61" s="26">
        <v>2025</v>
      </c>
      <c r="B61" s="27">
        <v>18.710090091497094</v>
      </c>
      <c r="C61" s="27">
        <v>87.528039428354518</v>
      </c>
      <c r="D61" s="27">
        <v>36.538559668505307</v>
      </c>
      <c r="E61" s="27">
        <v>20.039980867283159</v>
      </c>
      <c r="F61" s="27">
        <v>76.487482379818232</v>
      </c>
      <c r="G61" s="27">
        <v>110.69191913861405</v>
      </c>
      <c r="H61" s="27">
        <v>41.118527684265999</v>
      </c>
      <c r="I61" s="27">
        <v>105.67176110186369</v>
      </c>
      <c r="J61" s="27">
        <v>51.914501809790089</v>
      </c>
    </row>
    <row r="62" spans="1:10" x14ac:dyDescent="0.25">
      <c r="A62" s="26">
        <v>2026</v>
      </c>
      <c r="B62" s="27">
        <v>19.09133049235194</v>
      </c>
      <c r="C62" s="27">
        <v>89.154733892705366</v>
      </c>
      <c r="D62" s="27">
        <v>38.493694886590859</v>
      </c>
      <c r="E62" s="27">
        <v>20.421221268138005</v>
      </c>
      <c r="F62" s="27">
        <v>78.11417684416908</v>
      </c>
      <c r="G62" s="27">
        <v>112.31861360296489</v>
      </c>
      <c r="H62" s="27">
        <v>43.07366290235155</v>
      </c>
      <c r="I62" s="27">
        <v>108.32250853587887</v>
      </c>
      <c r="J62" s="27">
        <v>52.711395759095012</v>
      </c>
    </row>
    <row r="63" spans="1:10" x14ac:dyDescent="0.25">
      <c r="A63" s="26">
        <v>2027</v>
      </c>
      <c r="B63" s="27">
        <v>19.428559188346568</v>
      </c>
      <c r="C63" s="27">
        <v>90.585891256438629</v>
      </c>
      <c r="D63" s="27">
        <v>40.319387190203756</v>
      </c>
      <c r="E63" s="27">
        <v>20.758449964132634</v>
      </c>
      <c r="F63" s="27">
        <v>79.545334207902343</v>
      </c>
      <c r="G63" s="27">
        <v>113.74977096669815</v>
      </c>
      <c r="H63" s="27">
        <v>44.899355205964447</v>
      </c>
      <c r="I63" s="27">
        <v>109.63629912574318</v>
      </c>
      <c r="J63" s="27">
        <v>53.481485601535496</v>
      </c>
    </row>
    <row r="64" spans="1:10" x14ac:dyDescent="0.25">
      <c r="A64" s="26">
        <v>2028</v>
      </c>
      <c r="B64" s="27">
        <v>19.753467025920205</v>
      </c>
      <c r="C64" s="27">
        <v>91.964594074519084</v>
      </c>
      <c r="D64" s="27">
        <v>42.098173855342004</v>
      </c>
      <c r="E64" s="27">
        <v>21.083357801706271</v>
      </c>
      <c r="F64" s="27">
        <v>80.924037025982798</v>
      </c>
      <c r="G64" s="27">
        <v>115.12847378477861</v>
      </c>
      <c r="H64" s="27">
        <v>46.678141871102696</v>
      </c>
      <c r="I64" s="27">
        <v>110.89594634958291</v>
      </c>
      <c r="J64" s="27">
        <v>54.241114130987349</v>
      </c>
    </row>
    <row r="65" spans="1:10" x14ac:dyDescent="0.25">
      <c r="A65" s="26">
        <v>2029</v>
      </c>
      <c r="B65" s="27">
        <v>20.060510028190322</v>
      </c>
      <c r="C65" s="27">
        <v>93.265738823679044</v>
      </c>
      <c r="D65" s="27">
        <v>43.815955522515701</v>
      </c>
      <c r="E65" s="27">
        <v>21.390400803976387</v>
      </c>
      <c r="F65" s="27">
        <v>82.225181775142758</v>
      </c>
      <c r="G65" s="27">
        <v>116.42961853393857</v>
      </c>
      <c r="H65" s="27">
        <v>48.395923538276392</v>
      </c>
      <c r="I65" s="27">
        <v>112.07236099210323</v>
      </c>
      <c r="J65" s="27">
        <v>54.971044388461912</v>
      </c>
    </row>
    <row r="66" spans="1:10" x14ac:dyDescent="0.25">
      <c r="A66" s="26">
        <v>2030</v>
      </c>
      <c r="B66" s="27">
        <v>20.381355142783665</v>
      </c>
      <c r="C66" s="27">
        <v>94.631695368376484</v>
      </c>
      <c r="D66" s="27">
        <v>45.558030883260017</v>
      </c>
      <c r="E66" s="27">
        <v>21.71124591856973</v>
      </c>
      <c r="F66" s="27">
        <v>83.591138319840198</v>
      </c>
      <c r="G66" s="27">
        <v>117.79557507863601</v>
      </c>
      <c r="H66" s="27">
        <v>50.137998899020708</v>
      </c>
      <c r="I66" s="27">
        <v>113.21517441226071</v>
      </c>
      <c r="J66" s="27">
        <v>55.701823457562348</v>
      </c>
    </row>
    <row r="68" spans="1:10" s="25" customFormat="1" ht="17.25" x14ac:dyDescent="0.3"/>
    <row r="69" spans="1:10" ht="17.25" x14ac:dyDescent="0.3">
      <c r="A69" s="44" t="s">
        <v>73</v>
      </c>
    </row>
    <row r="70" spans="1:10" ht="14.45" customHeight="1" x14ac:dyDescent="0.25">
      <c r="A70" s="122" t="s">
        <v>59</v>
      </c>
      <c r="B70" s="206" t="s">
        <v>60</v>
      </c>
      <c r="C70" s="208"/>
      <c r="D70" s="209" t="s">
        <v>61</v>
      </c>
      <c r="E70" s="210"/>
      <c r="F70" s="211"/>
      <c r="G70" s="127"/>
      <c r="H70" s="128" t="s">
        <v>62</v>
      </c>
      <c r="I70" s="127"/>
    </row>
    <row r="71" spans="1:10" x14ac:dyDescent="0.25">
      <c r="A71" s="123"/>
      <c r="B71" s="124" t="s">
        <v>69</v>
      </c>
      <c r="C71" s="124" t="s">
        <v>70</v>
      </c>
      <c r="D71" s="124" t="s">
        <v>71</v>
      </c>
      <c r="E71" s="124" t="s">
        <v>69</v>
      </c>
      <c r="F71" s="125" t="s">
        <v>70</v>
      </c>
      <c r="G71" s="124" t="s">
        <v>71</v>
      </c>
      <c r="H71" s="124" t="s">
        <v>69</v>
      </c>
      <c r="I71" s="125" t="s">
        <v>70</v>
      </c>
    </row>
    <row r="72" spans="1:10" x14ac:dyDescent="0.25">
      <c r="A72" s="26">
        <v>2020</v>
      </c>
      <c r="B72" s="27">
        <v>49.262588872234545</v>
      </c>
      <c r="C72" s="27">
        <v>67.738932867253283</v>
      </c>
      <c r="D72" s="27">
        <v>44.373554270277587</v>
      </c>
      <c r="E72" s="27">
        <v>51.838264334436438</v>
      </c>
      <c r="F72" s="27">
        <v>69.993600945851369</v>
      </c>
      <c r="G72" s="27">
        <v>42.598612099466479</v>
      </c>
      <c r="H72" s="27">
        <v>50.877555005709269</v>
      </c>
      <c r="I72" s="27">
        <v>74.663483425675039</v>
      </c>
    </row>
    <row r="73" spans="1:10" x14ac:dyDescent="0.25">
      <c r="A73" s="26">
        <v>2021</v>
      </c>
      <c r="B73" s="27">
        <v>49.579734407143008</v>
      </c>
      <c r="C73" s="27">
        <v>68.816206442405871</v>
      </c>
      <c r="D73" s="27">
        <v>44.641076023308869</v>
      </c>
      <c r="E73" s="27">
        <v>52.150789746856155</v>
      </c>
      <c r="F73" s="27">
        <v>71.067675485988687</v>
      </c>
      <c r="G73" s="27">
        <v>42.855432982376513</v>
      </c>
      <c r="H73" s="27">
        <v>51.144470090054597</v>
      </c>
      <c r="I73" s="27">
        <v>75.740815284023085</v>
      </c>
    </row>
    <row r="74" spans="1:10" x14ac:dyDescent="0.25">
      <c r="A74" s="26">
        <v>2022</v>
      </c>
      <c r="B74" s="27">
        <v>49.93456063606169</v>
      </c>
      <c r="C74" s="27">
        <v>67.339616670882862</v>
      </c>
      <c r="D74" s="27">
        <v>44.942036792687624</v>
      </c>
      <c r="E74" s="27">
        <v>52.502379430709844</v>
      </c>
      <c r="F74" s="27">
        <v>69.589281079863852</v>
      </c>
      <c r="G74" s="27">
        <v>43.144355320980118</v>
      </c>
      <c r="H74" s="27">
        <v>51.427670553079217</v>
      </c>
      <c r="I74" s="27">
        <v>74.272352753954678</v>
      </c>
    </row>
    <row r="75" spans="1:10" x14ac:dyDescent="0.25">
      <c r="A75" s="26">
        <v>2023</v>
      </c>
      <c r="B75" s="27">
        <v>50.297872146663629</v>
      </c>
      <c r="C75" s="27">
        <v>67.345640314609327</v>
      </c>
      <c r="D75" s="27">
        <v>45.250517510990043</v>
      </c>
      <c r="E75" s="27">
        <v>52.862754101623885</v>
      </c>
      <c r="F75" s="27">
        <v>69.593805719549337</v>
      </c>
      <c r="G75" s="27">
        <v>43.440496810550442</v>
      </c>
      <c r="H75" s="27">
        <v>51.71449723066015</v>
      </c>
      <c r="I75" s="27">
        <v>74.288317858461255</v>
      </c>
    </row>
    <row r="76" spans="1:10" x14ac:dyDescent="0.25">
      <c r="A76" s="26">
        <v>2024</v>
      </c>
      <c r="B76" s="27">
        <v>50.668586188767648</v>
      </c>
      <c r="C76" s="27">
        <v>67.358163061505365</v>
      </c>
      <c r="D76" s="27">
        <v>45.565546800298328</v>
      </c>
      <c r="E76" s="27">
        <v>53.230778972311128</v>
      </c>
      <c r="F76" s="27">
        <v>69.605083419394248</v>
      </c>
      <c r="G76" s="27">
        <v>43.742924928286392</v>
      </c>
      <c r="H76" s="27">
        <v>52.004385318681649</v>
      </c>
      <c r="I76" s="27">
        <v>74.312307086709993</v>
      </c>
    </row>
    <row r="77" spans="1:10" x14ac:dyDescent="0.25">
      <c r="A77" s="26">
        <v>2025</v>
      </c>
      <c r="B77" s="27">
        <v>51.029596613058672</v>
      </c>
      <c r="C77" s="27">
        <v>67.362182394194036</v>
      </c>
      <c r="D77" s="27">
        <v>45.871980432628206</v>
      </c>
      <c r="E77" s="27">
        <v>53.588762187649778</v>
      </c>
      <c r="F77" s="27">
        <v>69.607521029466085</v>
      </c>
      <c r="G77" s="27">
        <v>44.037101215323077</v>
      </c>
      <c r="H77" s="27">
        <v>52.290318903015013</v>
      </c>
      <c r="I77" s="27">
        <v>74.325895718241242</v>
      </c>
    </row>
    <row r="78" spans="1:10" x14ac:dyDescent="0.25">
      <c r="A78" s="26">
        <v>2026</v>
      </c>
      <c r="B78" s="27">
        <v>51.382043779804491</v>
      </c>
      <c r="C78" s="27">
        <v>67.675509443758003</v>
      </c>
      <c r="D78" s="27">
        <v>46.176009562019132</v>
      </c>
      <c r="E78" s="27">
        <v>53.943936404227962</v>
      </c>
      <c r="F78" s="27">
        <v>69.92025178180603</v>
      </c>
      <c r="G78" s="27">
        <v>44.328969179538362</v>
      </c>
      <c r="H78" s="27">
        <v>52.581281431148312</v>
      </c>
      <c r="I78" s="27">
        <v>74.658353275328807</v>
      </c>
    </row>
    <row r="79" spans="1:10" x14ac:dyDescent="0.25">
      <c r="A79" s="26">
        <v>2027</v>
      </c>
      <c r="B79" s="27">
        <v>51.673481128597757</v>
      </c>
      <c r="C79" s="27">
        <v>67.898453164596233</v>
      </c>
      <c r="D79" s="27">
        <v>46.426057351546469</v>
      </c>
      <c r="E79" s="27">
        <v>54.23604830788139</v>
      </c>
      <c r="F79" s="27">
        <v>70.140519011968237</v>
      </c>
      <c r="G79" s="27">
        <v>44.569015057484606</v>
      </c>
      <c r="H79" s="27">
        <v>52.84748619171576</v>
      </c>
      <c r="I79" s="27">
        <v>74.888397706484568</v>
      </c>
    </row>
    <row r="80" spans="1:10" x14ac:dyDescent="0.25">
      <c r="A80" s="26">
        <v>2028</v>
      </c>
      <c r="B80" s="27">
        <v>51.962530423389765</v>
      </c>
      <c r="C80" s="27">
        <v>68.117039550497424</v>
      </c>
      <c r="D80" s="27">
        <v>46.67398735916035</v>
      </c>
      <c r="E80" s="27">
        <v>54.5256861672434</v>
      </c>
      <c r="F80" s="27">
        <v>70.356334573856074</v>
      </c>
      <c r="G80" s="27">
        <v>44.807027864793938</v>
      </c>
      <c r="H80" s="27">
        <v>53.112652039697387</v>
      </c>
      <c r="I80" s="27">
        <v>75.113587535613661</v>
      </c>
    </row>
    <row r="81" spans="1:17" x14ac:dyDescent="0.25">
      <c r="A81" s="26">
        <v>2029</v>
      </c>
      <c r="B81" s="27">
        <v>52.247811395280394</v>
      </c>
      <c r="C81" s="27">
        <v>68.329220304020524</v>
      </c>
      <c r="D81" s="27">
        <v>46.91858019750331</v>
      </c>
      <c r="E81" s="27">
        <v>54.811425464373023</v>
      </c>
      <c r="F81" s="27">
        <v>70.565606346869686</v>
      </c>
      <c r="G81" s="27">
        <v>45.041836989603176</v>
      </c>
      <c r="H81" s="27">
        <v>53.376241363878165</v>
      </c>
      <c r="I81" s="27">
        <v>75.331614160808741</v>
      </c>
    </row>
    <row r="82" spans="1:17" x14ac:dyDescent="0.25">
      <c r="A82" s="26">
        <v>2030</v>
      </c>
      <c r="B82" s="27">
        <v>52.53158981407951</v>
      </c>
      <c r="C82" s="27">
        <v>68.53831948017671</v>
      </c>
      <c r="D82" s="27">
        <v>47.161840487642408</v>
      </c>
      <c r="E82" s="27">
        <v>55.095608046311227</v>
      </c>
      <c r="F82" s="27">
        <v>70.771735197580625</v>
      </c>
      <c r="G82" s="27">
        <v>45.275366868136707</v>
      </c>
      <c r="H82" s="27">
        <v>53.639171516867457</v>
      </c>
      <c r="I82" s="27">
        <v>75.546247804135177</v>
      </c>
    </row>
    <row r="84" spans="1:17" ht="17.25" x14ac:dyDescent="0.3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1:17" ht="17.25" x14ac:dyDescent="0.3">
      <c r="A85" s="44" t="s">
        <v>74</v>
      </c>
      <c r="B85" s="29"/>
      <c r="C85" s="29"/>
      <c r="D85" s="56" t="s">
        <v>117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</row>
    <row r="86" spans="1:17" x14ac:dyDescent="0.25">
      <c r="A86" s="129" t="s">
        <v>75</v>
      </c>
      <c r="B86" s="129"/>
      <c r="C86" s="30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1:17" x14ac:dyDescent="0.25">
      <c r="A87" s="32">
        <v>2020</v>
      </c>
      <c r="B87" s="33">
        <v>100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1:17" x14ac:dyDescent="0.25">
      <c r="A88" s="32">
        <v>2021</v>
      </c>
      <c r="B88" s="33">
        <v>90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1:17" x14ac:dyDescent="0.25">
      <c r="A89" s="32">
        <v>2022</v>
      </c>
      <c r="B89" s="33">
        <v>90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x14ac:dyDescent="0.25">
      <c r="A90" s="32">
        <v>2023</v>
      </c>
      <c r="B90" s="33">
        <v>70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1" spans="1:17" x14ac:dyDescent="0.25">
      <c r="A91" s="32">
        <v>2024</v>
      </c>
      <c r="B91" s="33">
        <v>72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2" spans="1:17" x14ac:dyDescent="0.25">
      <c r="A92" s="32">
        <v>2025</v>
      </c>
      <c r="B92" s="33">
        <v>74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</row>
    <row r="93" spans="1:17" x14ac:dyDescent="0.25">
      <c r="A93" s="32">
        <v>2026</v>
      </c>
      <c r="B93" s="33">
        <v>76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1:17" x14ac:dyDescent="0.25">
      <c r="A94" s="32">
        <v>2027</v>
      </c>
      <c r="B94" s="33">
        <v>78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1:17" x14ac:dyDescent="0.25">
      <c r="A95" s="32">
        <v>2028</v>
      </c>
      <c r="B95" s="33">
        <v>80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1:17" x14ac:dyDescent="0.25">
      <c r="A96" s="32">
        <v>2029</v>
      </c>
      <c r="B96" s="33">
        <v>82</v>
      </c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1:17" x14ac:dyDescent="0.25">
      <c r="A97" s="32">
        <v>2030</v>
      </c>
      <c r="B97" s="33">
        <v>84</v>
      </c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1:17" x14ac:dyDescent="0.25">
      <c r="A98" s="32">
        <v>2031</v>
      </c>
      <c r="B98" s="33">
        <v>86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1:17" x14ac:dyDescent="0.25">
      <c r="A99" s="32">
        <v>2032</v>
      </c>
      <c r="B99" s="33">
        <v>88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1:17" x14ac:dyDescent="0.25">
      <c r="A100" s="32">
        <v>2033</v>
      </c>
      <c r="B100" s="33">
        <v>90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</row>
    <row r="101" spans="1:17" x14ac:dyDescent="0.25">
      <c r="A101" s="32">
        <v>2034</v>
      </c>
      <c r="B101" s="33">
        <v>90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1:17" x14ac:dyDescent="0.25">
      <c r="A102" s="32">
        <v>2035</v>
      </c>
      <c r="B102" s="33">
        <v>90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1:17" x14ac:dyDescent="0.25">
      <c r="A103" s="32">
        <v>2036</v>
      </c>
      <c r="B103" s="33">
        <v>90</v>
      </c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1:17" x14ac:dyDescent="0.25">
      <c r="A104" s="32">
        <v>2037</v>
      </c>
      <c r="B104" s="33">
        <v>90</v>
      </c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1:17" x14ac:dyDescent="0.25">
      <c r="A105" s="32">
        <v>2038</v>
      </c>
      <c r="B105" s="33">
        <v>90</v>
      </c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 x14ac:dyDescent="0.25">
      <c r="A106" s="32">
        <v>2039</v>
      </c>
      <c r="B106" s="33">
        <v>90</v>
      </c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</row>
    <row r="107" spans="1:17" x14ac:dyDescent="0.25">
      <c r="A107" s="32">
        <v>2040</v>
      </c>
      <c r="B107" s="33">
        <v>90</v>
      </c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</row>
    <row r="108" spans="1:17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1:17" ht="17.25" x14ac:dyDescent="0.3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1:17" ht="17.25" x14ac:dyDescent="0.3">
      <c r="A110" s="44" t="s">
        <v>76</v>
      </c>
      <c r="B110" s="34"/>
      <c r="C110" s="34"/>
      <c r="D110" s="34"/>
      <c r="E110" s="34"/>
      <c r="F110" s="34"/>
      <c r="G110" s="34"/>
      <c r="H110" s="56" t="s">
        <v>115</v>
      </c>
      <c r="J110" s="34"/>
      <c r="K110" s="34"/>
      <c r="L110" s="34"/>
      <c r="M110" s="34"/>
      <c r="N110" s="34"/>
      <c r="O110" s="34"/>
      <c r="P110" s="34"/>
      <c r="Q110" s="34"/>
    </row>
    <row r="111" spans="1:17" ht="14.45" customHeight="1" x14ac:dyDescent="0.25">
      <c r="A111" s="130" t="s">
        <v>59</v>
      </c>
      <c r="B111" s="214" t="s">
        <v>77</v>
      </c>
      <c r="C111" s="215"/>
      <c r="D111" s="216" t="s">
        <v>78</v>
      </c>
      <c r="E111" s="217"/>
      <c r="F111" s="218" t="s">
        <v>79</v>
      </c>
      <c r="G111" s="219"/>
      <c r="H111" s="35"/>
      <c r="I111" s="35"/>
      <c r="J111" s="35"/>
      <c r="K111" s="35"/>
      <c r="L111" s="35"/>
      <c r="M111" s="35"/>
      <c r="N111" s="35"/>
      <c r="O111" s="35"/>
      <c r="P111" s="35"/>
      <c r="Q111" s="35"/>
    </row>
    <row r="112" spans="1:17" x14ac:dyDescent="0.25">
      <c r="A112" s="131"/>
      <c r="B112" s="132" t="s">
        <v>80</v>
      </c>
      <c r="C112" s="132" t="s">
        <v>81</v>
      </c>
      <c r="D112" s="132" t="s">
        <v>82</v>
      </c>
      <c r="E112" s="132" t="s">
        <v>83</v>
      </c>
      <c r="F112" s="132" t="s">
        <v>63</v>
      </c>
      <c r="G112" s="132" t="s">
        <v>65</v>
      </c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x14ac:dyDescent="0.25">
      <c r="A113" s="32">
        <v>2020</v>
      </c>
      <c r="B113" s="36">
        <v>13.656817545714281</v>
      </c>
      <c r="C113" s="36">
        <v>22.505530388673566</v>
      </c>
      <c r="D113" s="36">
        <v>17.868286467556352</v>
      </c>
      <c r="E113" s="36">
        <v>34.788689910346825</v>
      </c>
      <c r="F113" s="36">
        <v>13.656817545714281</v>
      </c>
      <c r="G113" s="36">
        <v>22.505530388673566</v>
      </c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x14ac:dyDescent="0.25">
      <c r="A114" s="32">
        <v>2021</v>
      </c>
      <c r="B114" s="36">
        <v>15.865999923369763</v>
      </c>
      <c r="C114" s="36">
        <v>31.37960178305979</v>
      </c>
      <c r="D114" s="36">
        <v>18.095249178415038</v>
      </c>
      <c r="E114" s="36">
        <v>35.262045685477773</v>
      </c>
      <c r="F114" s="36">
        <v>15.865999923369763</v>
      </c>
      <c r="G114" s="36">
        <v>31.37960178305979</v>
      </c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x14ac:dyDescent="0.25">
      <c r="A115" s="32">
        <v>2022</v>
      </c>
      <c r="B115" s="36">
        <v>16.035708362557628</v>
      </c>
      <c r="C115" s="36">
        <v>32.513116167718607</v>
      </c>
      <c r="D115" s="36">
        <v>18.283706093789917</v>
      </c>
      <c r="E115" s="36">
        <v>35.647160868393357</v>
      </c>
      <c r="F115" s="36">
        <v>16.035708362557628</v>
      </c>
      <c r="G115" s="36">
        <v>32.513116167718607</v>
      </c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x14ac:dyDescent="0.25">
      <c r="A116" s="32">
        <v>2023</v>
      </c>
      <c r="B116" s="36">
        <v>16.149898411831508</v>
      </c>
      <c r="C116" s="36">
        <v>32.343095370622422</v>
      </c>
      <c r="D116" s="36">
        <v>18.456532823689354</v>
      </c>
      <c r="E116" s="36">
        <v>36.007444834918715</v>
      </c>
      <c r="F116" s="36">
        <v>17.303215617760429</v>
      </c>
      <c r="G116" s="36">
        <v>34.175270102770568</v>
      </c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1:17" x14ac:dyDescent="0.25">
      <c r="A117" s="32">
        <v>2024</v>
      </c>
      <c r="B117" s="36">
        <v>16.434606521683882</v>
      </c>
      <c r="C117" s="36">
        <v>31.875486250718716</v>
      </c>
      <c r="D117" s="36">
        <v>18.626569649509602</v>
      </c>
      <c r="E117" s="36">
        <v>36.37684720397651</v>
      </c>
      <c r="F117" s="36">
        <v>17.53058808559674</v>
      </c>
      <c r="G117" s="36">
        <v>34.126166727347609</v>
      </c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1:17" x14ac:dyDescent="0.25">
      <c r="A118" s="32">
        <v>2025</v>
      </c>
      <c r="B118" s="36">
        <v>16.434606521683882</v>
      </c>
      <c r="C118" s="36">
        <v>31.875486250718712</v>
      </c>
      <c r="D118" s="36">
        <v>18.710090091497094</v>
      </c>
      <c r="E118" s="36">
        <v>36.538559668505307</v>
      </c>
      <c r="F118" s="36">
        <v>17.572348306590488</v>
      </c>
      <c r="G118" s="36">
        <v>34.207022959612011</v>
      </c>
      <c r="H118" s="34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1:17" x14ac:dyDescent="0.25">
      <c r="A119" s="32">
        <v>2026</v>
      </c>
      <c r="B119" s="36">
        <v>16.434606521683882</v>
      </c>
      <c r="C119" s="36">
        <v>31.875486250718716</v>
      </c>
      <c r="D119" s="36">
        <v>19.09133049235194</v>
      </c>
      <c r="E119" s="36">
        <v>38.493694886590859</v>
      </c>
      <c r="F119" s="36">
        <v>17.930405861610495</v>
      </c>
      <c r="G119" s="36">
        <v>36.037400399252739</v>
      </c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1:17" x14ac:dyDescent="0.25">
      <c r="A120" s="32">
        <v>2027</v>
      </c>
      <c r="B120" s="36">
        <v>16.434606521683886</v>
      </c>
      <c r="C120" s="36">
        <v>31.875486250718716</v>
      </c>
      <c r="D120" s="36">
        <v>19.428559188346568</v>
      </c>
      <c r="E120" s="36">
        <v>40.319387190203756</v>
      </c>
      <c r="F120" s="36">
        <v>18.247128019334792</v>
      </c>
      <c r="G120" s="36">
        <v>37.746594716529124</v>
      </c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17" x14ac:dyDescent="0.25">
      <c r="A121" s="32">
        <v>2028</v>
      </c>
      <c r="B121" s="36">
        <v>16.434606521683886</v>
      </c>
      <c r="C121" s="36">
        <v>31.875486250718719</v>
      </c>
      <c r="D121" s="36">
        <v>19.753467025920205</v>
      </c>
      <c r="E121" s="36">
        <v>42.098173855342004</v>
      </c>
      <c r="F121" s="36">
        <v>18.552278537662854</v>
      </c>
      <c r="G121" s="36">
        <v>39.411876458520808</v>
      </c>
      <c r="H121" s="34"/>
      <c r="I121" s="34"/>
      <c r="J121" s="34"/>
      <c r="K121" s="34"/>
      <c r="L121" s="34"/>
      <c r="M121" s="34"/>
      <c r="N121" s="34"/>
      <c r="O121" s="34"/>
      <c r="P121" s="34"/>
      <c r="Q121" s="34"/>
    </row>
    <row r="122" spans="1:17" x14ac:dyDescent="0.25">
      <c r="A122" s="32">
        <v>2029</v>
      </c>
      <c r="B122" s="36">
        <v>16.434606521683882</v>
      </c>
      <c r="C122" s="36">
        <v>31.875486250718712</v>
      </c>
      <c r="D122" s="36">
        <v>20.060510028190322</v>
      </c>
      <c r="E122" s="36">
        <v>43.815955522515701</v>
      </c>
      <c r="F122" s="36">
        <v>18.840650563377672</v>
      </c>
      <c r="G122" s="36">
        <v>41.020045950195112</v>
      </c>
      <c r="H122" s="34"/>
      <c r="I122" s="34"/>
      <c r="J122" s="34"/>
      <c r="K122" s="34"/>
      <c r="L122" s="34"/>
      <c r="M122" s="34"/>
      <c r="N122" s="34"/>
      <c r="O122" s="34"/>
      <c r="P122" s="34"/>
      <c r="Q122" s="34"/>
    </row>
    <row r="123" spans="1:17" x14ac:dyDescent="0.25">
      <c r="A123" s="32">
        <v>2030</v>
      </c>
      <c r="B123" s="36">
        <v>16.434606521683882</v>
      </c>
      <c r="C123" s="36">
        <v>31.875486250718716</v>
      </c>
      <c r="D123" s="36">
        <v>20.381355142783665</v>
      </c>
      <c r="E123" s="36">
        <v>45.558030883260017</v>
      </c>
      <c r="F123" s="36">
        <v>19.141985408829026</v>
      </c>
      <c r="G123" s="36">
        <v>42.650958947395715</v>
      </c>
      <c r="H123" s="34"/>
      <c r="I123" s="34"/>
      <c r="J123" s="34"/>
      <c r="K123" s="34"/>
      <c r="L123" s="34"/>
      <c r="M123" s="34"/>
      <c r="N123" s="34"/>
      <c r="O123" s="34"/>
      <c r="P123" s="34"/>
      <c r="Q123" s="34"/>
    </row>
    <row r="124" spans="1:17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</row>
    <row r="125" spans="1:17" ht="17.25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1:17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</row>
    <row r="127" spans="1:17" ht="17.25" x14ac:dyDescent="0.3">
      <c r="A127" s="44" t="s">
        <v>58</v>
      </c>
      <c r="B127" s="25"/>
    </row>
    <row r="128" spans="1:17" x14ac:dyDescent="0.25">
      <c r="A128" s="56" t="s">
        <v>118</v>
      </c>
      <c r="H128" s="56" t="s">
        <v>119</v>
      </c>
    </row>
  </sheetData>
  <mergeCells count="13">
    <mergeCell ref="B70:C70"/>
    <mergeCell ref="D70:F70"/>
    <mergeCell ref="B111:C111"/>
    <mergeCell ref="D111:E111"/>
    <mergeCell ref="F111:G111"/>
    <mergeCell ref="B54:D54"/>
    <mergeCell ref="E54:H54"/>
    <mergeCell ref="I54:J54"/>
    <mergeCell ref="B6:D6"/>
    <mergeCell ref="E6:H6"/>
    <mergeCell ref="I6:J6"/>
    <mergeCell ref="B37:C37"/>
    <mergeCell ref="D37:F37"/>
  </mergeCells>
  <pageMargins left="0.7" right="0.7" top="0.75" bottom="0.75" header="0.3" footer="0.3"/>
  <pageSetup paperSize="9"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showGridLines="0" zoomScale="60" zoomScaleNormal="60" workbookViewId="0"/>
  </sheetViews>
  <sheetFormatPr defaultColWidth="10.85546875" defaultRowHeight="15" x14ac:dyDescent="0.25"/>
  <cols>
    <col min="1" max="1" width="19.85546875" customWidth="1"/>
    <col min="2" max="3" width="12.42578125" bestFit="1" customWidth="1"/>
  </cols>
  <sheetData>
    <row r="1" spans="1:30" ht="19.5" x14ac:dyDescent="0.3">
      <c r="A1" s="43" t="s">
        <v>166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s="23" customFormat="1" ht="19.5" x14ac:dyDescent="0.3"/>
    <row r="3" spans="1:30" x14ac:dyDescent="0.25">
      <c r="A3" s="55" t="s">
        <v>209</v>
      </c>
      <c r="B3" s="3"/>
      <c r="F3" s="54" t="s">
        <v>120</v>
      </c>
    </row>
    <row r="4" spans="1:30" s="4" customFormat="1" x14ac:dyDescent="0.25">
      <c r="A4" s="133" t="s">
        <v>40</v>
      </c>
      <c r="B4" s="134" t="s">
        <v>24</v>
      </c>
      <c r="C4" s="134" t="s">
        <v>25</v>
      </c>
      <c r="D4" s="134" t="s">
        <v>41</v>
      </c>
      <c r="E4" s="203"/>
      <c r="F4" s="5"/>
    </row>
    <row r="5" spans="1:30" s="4" customFormat="1" x14ac:dyDescent="0.25">
      <c r="A5" s="6">
        <v>2010</v>
      </c>
      <c r="B5" s="7"/>
      <c r="C5" s="7"/>
      <c r="D5" s="8">
        <v>121.88031054345412</v>
      </c>
      <c r="F5" s="5"/>
    </row>
    <row r="6" spans="1:30" s="4" customFormat="1" x14ac:dyDescent="0.25">
      <c r="A6" s="6">
        <v>2011</v>
      </c>
      <c r="B6" s="7"/>
      <c r="C6" s="7"/>
      <c r="D6" s="8">
        <v>111.24725539371799</v>
      </c>
      <c r="F6" s="5"/>
    </row>
    <row r="7" spans="1:30" s="4" customFormat="1" x14ac:dyDescent="0.25">
      <c r="A7" s="6">
        <v>2012</v>
      </c>
      <c r="B7" s="7"/>
      <c r="C7" s="7"/>
      <c r="D7" s="8">
        <v>61.155678910855464</v>
      </c>
      <c r="F7" s="5"/>
    </row>
    <row r="8" spans="1:30" s="4" customFormat="1" x14ac:dyDescent="0.25">
      <c r="A8" s="6">
        <v>2013</v>
      </c>
      <c r="B8" s="7"/>
      <c r="C8" s="7"/>
      <c r="D8" s="8">
        <v>35.001902899999997</v>
      </c>
      <c r="F8" s="9"/>
    </row>
    <row r="9" spans="1:30" s="4" customFormat="1" x14ac:dyDescent="0.25">
      <c r="A9" s="6">
        <v>2014</v>
      </c>
      <c r="B9" s="7"/>
      <c r="C9" s="7"/>
      <c r="D9" s="8">
        <v>46.969232750000003</v>
      </c>
      <c r="F9" s="9"/>
    </row>
    <row r="10" spans="1:30" s="4" customFormat="1" x14ac:dyDescent="0.25">
      <c r="A10" s="6">
        <v>2015</v>
      </c>
      <c r="B10" s="7"/>
      <c r="C10" s="7"/>
      <c r="D10" s="8">
        <v>60.492733500000007</v>
      </c>
      <c r="F10" s="10"/>
    </row>
    <row r="11" spans="1:30" s="4" customFormat="1" x14ac:dyDescent="0.25">
      <c r="A11" s="6">
        <v>2016</v>
      </c>
      <c r="B11" s="7"/>
      <c r="C11" s="7"/>
      <c r="D11" s="8">
        <v>41.585929800000002</v>
      </c>
      <c r="F11" s="10"/>
    </row>
    <row r="12" spans="1:30" s="4" customFormat="1" x14ac:dyDescent="0.25">
      <c r="A12" s="6">
        <v>2017</v>
      </c>
      <c r="B12" s="7"/>
      <c r="C12" s="7"/>
      <c r="D12" s="8">
        <v>44.920616850000002</v>
      </c>
      <c r="F12" s="10"/>
      <c r="R12" s="11"/>
      <c r="S12" s="11"/>
    </row>
    <row r="13" spans="1:30" s="4" customFormat="1" x14ac:dyDescent="0.25">
      <c r="A13" s="6">
        <v>2018</v>
      </c>
      <c r="B13" s="12"/>
      <c r="C13" s="12"/>
      <c r="D13" s="8">
        <v>119.47093414999999</v>
      </c>
      <c r="F13" s="13"/>
      <c r="G13" s="14"/>
      <c r="R13" s="15"/>
      <c r="S13" s="16"/>
    </row>
    <row r="14" spans="1:30" s="4" customFormat="1" x14ac:dyDescent="0.25">
      <c r="A14" s="6">
        <v>2019</v>
      </c>
      <c r="B14" s="8">
        <v>185.8068442</v>
      </c>
      <c r="C14" s="8">
        <v>185.8068442</v>
      </c>
      <c r="D14" s="8">
        <v>185.8068442</v>
      </c>
      <c r="F14" s="17"/>
      <c r="G14"/>
      <c r="R14" s="18"/>
      <c r="S14" s="19"/>
    </row>
    <row r="15" spans="1:30" x14ac:dyDescent="0.25">
      <c r="A15" s="6">
        <v>2020</v>
      </c>
      <c r="B15" s="8">
        <v>184.07655935</v>
      </c>
      <c r="C15" s="8">
        <v>218.37876003443415</v>
      </c>
      <c r="D15" s="8">
        <v>184.07655935</v>
      </c>
      <c r="E15" s="4"/>
      <c r="F15" s="54" t="s">
        <v>121</v>
      </c>
      <c r="R15" s="18"/>
      <c r="S15" s="19"/>
    </row>
    <row r="16" spans="1:30" x14ac:dyDescent="0.25">
      <c r="A16" s="6">
        <v>2021</v>
      </c>
      <c r="B16" s="8">
        <v>253.35268764166668</v>
      </c>
      <c r="C16" s="8">
        <v>224.87056674380793</v>
      </c>
      <c r="D16" s="20"/>
      <c r="E16" s="4"/>
      <c r="F16" s="10"/>
      <c r="R16" s="18"/>
      <c r="S16" s="19"/>
    </row>
    <row r="17" spans="1:19" x14ac:dyDescent="0.25">
      <c r="A17" s="6">
        <v>2022</v>
      </c>
      <c r="B17" s="8">
        <v>261.045616</v>
      </c>
      <c r="C17" s="8">
        <v>231.55547133744392</v>
      </c>
      <c r="D17" s="20"/>
      <c r="E17" s="4"/>
      <c r="F17" s="10"/>
      <c r="R17" s="18"/>
      <c r="S17" s="19"/>
    </row>
    <row r="18" spans="1:19" x14ac:dyDescent="0.25">
      <c r="A18" s="6">
        <v>2023</v>
      </c>
      <c r="B18" s="8">
        <v>268.97219250000001</v>
      </c>
      <c r="C18" s="8">
        <v>238.43901257587294</v>
      </c>
      <c r="D18" s="20"/>
      <c r="E18" s="4"/>
      <c r="F18" s="10"/>
      <c r="R18" s="18"/>
      <c r="S18" s="19"/>
    </row>
    <row r="19" spans="1:19" x14ac:dyDescent="0.25">
      <c r="A19" s="6">
        <v>2024</v>
      </c>
      <c r="B19" s="8">
        <v>277.13940400000001</v>
      </c>
      <c r="C19" s="8">
        <v>245.52718446021757</v>
      </c>
      <c r="D19" s="20"/>
      <c r="E19" s="4"/>
      <c r="F19" s="10"/>
      <c r="R19" s="18"/>
      <c r="S19" s="19"/>
    </row>
    <row r="20" spans="1:19" x14ac:dyDescent="0.25">
      <c r="A20" s="6">
        <v>2025</v>
      </c>
      <c r="B20" s="8">
        <v>285.55462599999998</v>
      </c>
      <c r="C20" s="8">
        <v>252.82613273846408</v>
      </c>
      <c r="D20" s="20"/>
      <c r="E20" s="4"/>
      <c r="F20" s="10"/>
      <c r="R20" s="18"/>
      <c r="S20" s="19"/>
    </row>
    <row r="21" spans="1:19" x14ac:dyDescent="0.25">
      <c r="A21" s="6">
        <v>2026</v>
      </c>
      <c r="B21" s="8">
        <v>294.22538300000002</v>
      </c>
      <c r="C21" s="8">
        <v>260.3420031585988</v>
      </c>
      <c r="D21" s="20"/>
      <c r="E21" s="4"/>
      <c r="F21" s="21"/>
      <c r="R21" s="18"/>
      <c r="S21" s="19"/>
    </row>
    <row r="22" spans="1:19" x14ac:dyDescent="0.25">
      <c r="A22" s="6">
        <v>2027</v>
      </c>
      <c r="B22" s="8">
        <v>303.15934849999996</v>
      </c>
      <c r="C22" s="8">
        <v>268.08132083576783</v>
      </c>
      <c r="D22" s="20"/>
      <c r="E22" s="4"/>
      <c r="F22" s="21"/>
      <c r="R22" s="18"/>
      <c r="S22" s="19"/>
    </row>
    <row r="23" spans="1:19" x14ac:dyDescent="0.25">
      <c r="A23" s="6">
        <v>2028</v>
      </c>
      <c r="B23" s="8">
        <v>312.36471750000004</v>
      </c>
      <c r="C23" s="8">
        <v>276.05068675854886</v>
      </c>
      <c r="D23" s="20"/>
      <c r="E23" s="4"/>
      <c r="F23" s="21"/>
      <c r="R23" s="18"/>
      <c r="S23" s="19"/>
    </row>
    <row r="24" spans="1:19" x14ac:dyDescent="0.25">
      <c r="A24" s="6">
        <v>2029</v>
      </c>
      <c r="B24" s="8">
        <v>321.849536</v>
      </c>
      <c r="C24" s="8">
        <v>284.25700540924782</v>
      </c>
      <c r="D24" s="20"/>
      <c r="E24" s="4"/>
      <c r="F24" s="21"/>
      <c r="R24" s="18"/>
      <c r="S24" s="19"/>
    </row>
    <row r="25" spans="1:19" x14ac:dyDescent="0.25">
      <c r="A25" s="6">
        <v>2030</v>
      </c>
      <c r="B25" s="8">
        <v>331.622297</v>
      </c>
      <c r="C25" s="8">
        <v>292.70725714360213</v>
      </c>
      <c r="D25" s="20"/>
      <c r="E25" s="4"/>
      <c r="F25" s="21"/>
      <c r="R25" s="18"/>
      <c r="S25" s="19"/>
    </row>
    <row r="26" spans="1:19" x14ac:dyDescent="0.25">
      <c r="A26" s="22"/>
    </row>
    <row r="27" spans="1:19" x14ac:dyDescent="0.25">
      <c r="B27" s="204"/>
      <c r="C27" s="20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zoomScale="60" zoomScaleNormal="60" workbookViewId="0"/>
  </sheetViews>
  <sheetFormatPr defaultColWidth="8.85546875" defaultRowHeight="15" x14ac:dyDescent="0.25"/>
  <cols>
    <col min="1" max="1" width="19.5703125" style="34" customWidth="1"/>
    <col min="2" max="16384" width="8.85546875" style="34"/>
  </cols>
  <sheetData>
    <row r="1" spans="1:30" ht="19.5" x14ac:dyDescent="0.3">
      <c r="A1" s="45" t="s">
        <v>167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46"/>
      <c r="Z1" s="46"/>
      <c r="AA1" s="46"/>
      <c r="AB1" s="108"/>
      <c r="AC1" s="46"/>
      <c r="AD1" s="46"/>
    </row>
    <row r="2" spans="1:3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30" ht="15.75" thickBot="1" x14ac:dyDescent="0.3">
      <c r="A3" s="55" t="s">
        <v>207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P3" s="90" t="s">
        <v>160</v>
      </c>
      <c r="Q3" s="29"/>
      <c r="R3" s="29"/>
      <c r="S3" s="29"/>
      <c r="T3" s="29"/>
      <c r="U3" s="29"/>
      <c r="V3" s="29"/>
      <c r="W3" s="29"/>
      <c r="X3" s="29"/>
    </row>
    <row r="4" spans="1:30" ht="15.75" thickBot="1" x14ac:dyDescent="0.3">
      <c r="A4" s="170"/>
      <c r="B4" s="170">
        <v>2019</v>
      </c>
      <c r="C4" s="170">
        <v>2020</v>
      </c>
      <c r="D4" s="170">
        <v>2021</v>
      </c>
      <c r="E4" s="170">
        <v>2022</v>
      </c>
      <c r="F4" s="170">
        <v>2023</v>
      </c>
      <c r="G4" s="170">
        <v>2024</v>
      </c>
      <c r="H4" s="170">
        <v>2025</v>
      </c>
      <c r="I4" s="170">
        <v>2026</v>
      </c>
      <c r="J4" s="170">
        <v>2027</v>
      </c>
      <c r="K4" s="170">
        <v>2028</v>
      </c>
      <c r="L4" s="170">
        <v>2029</v>
      </c>
      <c r="M4" s="170">
        <v>2030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30" x14ac:dyDescent="0.25">
      <c r="A5" s="171" t="s">
        <v>156</v>
      </c>
      <c r="B5" s="172">
        <v>1.7000000000000001E-2</v>
      </c>
      <c r="C5" s="172">
        <v>1.6E-2</v>
      </c>
      <c r="D5" s="172">
        <v>1.4999999999999999E-2</v>
      </c>
      <c r="E5" s="172">
        <v>1.3000000000000001E-2</v>
      </c>
      <c r="F5" s="172">
        <v>1.1000000000000001E-2</v>
      </c>
      <c r="G5" s="172">
        <v>1.3000000000000001E-2</v>
      </c>
      <c r="H5" s="172">
        <v>1.3000000000000001E-2</v>
      </c>
      <c r="I5" s="172">
        <v>1.3000000000000001E-2</v>
      </c>
      <c r="J5" s="172">
        <v>1.3000000000000001E-2</v>
      </c>
      <c r="K5" s="172">
        <v>1.3000000000000001E-2</v>
      </c>
      <c r="L5" s="172">
        <v>1.3000000000000001E-2</v>
      </c>
      <c r="M5" s="172">
        <v>1.3000000000000001E-2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30" ht="15.75" thickBot="1" x14ac:dyDescent="0.3">
      <c r="A6" s="171" t="s">
        <v>157</v>
      </c>
      <c r="B6" s="172">
        <v>2.3E-2</v>
      </c>
      <c r="C6" s="172">
        <v>-4.4999999999999998E-2</v>
      </c>
      <c r="D6" s="172">
        <v>4.2000000000000003E-2</v>
      </c>
      <c r="E6" s="172">
        <v>2.8999999999999998E-2</v>
      </c>
      <c r="F6" s="172">
        <v>2.3E-2</v>
      </c>
      <c r="G6" s="172">
        <v>2.1000000000000001E-2</v>
      </c>
      <c r="H6" s="172">
        <v>1.3000000000000001E-2</v>
      </c>
      <c r="I6" s="172">
        <v>1.3999999999999999E-2</v>
      </c>
      <c r="J6" s="172">
        <v>1.6E-2</v>
      </c>
      <c r="K6" s="172">
        <v>1.2E-2</v>
      </c>
      <c r="L6" s="172">
        <v>1.1000000000000001E-2</v>
      </c>
      <c r="M6" s="172">
        <v>1.7000000000000001E-2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30" x14ac:dyDescent="0.2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30" x14ac:dyDescent="0.25">
      <c r="A8" s="78"/>
      <c r="B8" s="168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1:30" x14ac:dyDescent="0.25">
      <c r="A9" s="29"/>
      <c r="B9" s="16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30" x14ac:dyDescent="0.25">
      <c r="A10" s="29"/>
      <c r="B10" s="16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30" x14ac:dyDescent="0.25">
      <c r="A11" s="29"/>
      <c r="B11" s="16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30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30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30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30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9" spans="16:23" x14ac:dyDescent="0.25">
      <c r="P19" s="164" t="s">
        <v>161</v>
      </c>
      <c r="Q19" s="165" t="s">
        <v>162</v>
      </c>
      <c r="R19" s="166"/>
      <c r="S19" s="166"/>
      <c r="T19" s="166"/>
      <c r="U19" s="166"/>
      <c r="V19" s="166"/>
      <c r="W19" s="166"/>
    </row>
    <row r="20" spans="16:23" x14ac:dyDescent="0.25">
      <c r="P20" s="166"/>
      <c r="Q20" s="167" t="s">
        <v>155</v>
      </c>
      <c r="R20" s="166"/>
      <c r="S20" s="166"/>
      <c r="T20" s="166"/>
      <c r="U20" s="166"/>
      <c r="V20" s="166"/>
      <c r="W20" s="166"/>
    </row>
    <row r="21" spans="16:23" x14ac:dyDescent="0.25">
      <c r="P21" s="166"/>
      <c r="Q21" s="165" t="s">
        <v>159</v>
      </c>
      <c r="R21" s="166"/>
      <c r="S21" s="166"/>
      <c r="T21" s="166"/>
      <c r="U21" s="166"/>
      <c r="V21" s="166"/>
      <c r="W21" s="166"/>
    </row>
    <row r="22" spans="16:23" x14ac:dyDescent="0.25">
      <c r="P22" s="166"/>
      <c r="Q22" s="167" t="s">
        <v>158</v>
      </c>
      <c r="R22" s="166"/>
      <c r="S22" s="166"/>
      <c r="T22" s="166"/>
      <c r="U22" s="166"/>
      <c r="V22" s="166"/>
      <c r="W22" s="166"/>
    </row>
    <row r="23" spans="16:23" x14ac:dyDescent="0.25">
      <c r="Q23" s="64"/>
    </row>
    <row r="24" spans="16:23" x14ac:dyDescent="0.25">
      <c r="Q24" s="107"/>
    </row>
    <row r="25" spans="16:23" x14ac:dyDescent="0.25">
      <c r="Q25" s="107"/>
    </row>
  </sheetData>
  <customSheetViews>
    <customSheetView guid="{C16B5688-7006-4C55-9020-8D2A878C7BF8}">
      <pageMargins left="0.7" right="0.7" top="0.75" bottom="0.75" header="0.3" footer="0.3"/>
    </customSheetView>
    <customSheetView guid="{83CDAE2E-9CC4-4E04-821B-D4A1B5E7D288}">
      <pageMargins left="0.7" right="0.7" top="0.75" bottom="0.75" header="0.3" footer="0.3"/>
    </customSheetView>
  </customSheetViews>
  <hyperlinks>
    <hyperlink ref="Q20" r:id="rId1"/>
    <hyperlink ref="Q22" r:id="rId2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60" zoomScaleNormal="60" workbookViewId="0"/>
  </sheetViews>
  <sheetFormatPr defaultColWidth="8.85546875" defaultRowHeight="15" x14ac:dyDescent="0.25"/>
  <cols>
    <col min="1" max="16384" width="8.85546875" style="34"/>
  </cols>
  <sheetData>
    <row r="1" spans="1:30" ht="19.5" x14ac:dyDescent="0.3">
      <c r="A1" s="45" t="s">
        <v>168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3" spans="1:30" x14ac:dyDescent="0.25">
      <c r="A3" s="55" t="s">
        <v>27</v>
      </c>
      <c r="M3" s="56" t="s">
        <v>122</v>
      </c>
    </row>
    <row r="4" spans="1:30" x14ac:dyDescent="0.25">
      <c r="A4" s="137" t="s">
        <v>26</v>
      </c>
      <c r="B4" s="132" t="s">
        <v>25</v>
      </c>
      <c r="C4" s="132" t="s">
        <v>24</v>
      </c>
    </row>
    <row r="5" spans="1:30" x14ac:dyDescent="0.25">
      <c r="A5" s="57">
        <v>2018</v>
      </c>
      <c r="B5" s="58">
        <v>51.411000000000001</v>
      </c>
      <c r="C5" s="58"/>
    </row>
    <row r="6" spans="1:30" x14ac:dyDescent="0.25">
      <c r="A6" s="57">
        <v>2019</v>
      </c>
      <c r="B6" s="58">
        <v>103.50500000000001</v>
      </c>
      <c r="C6" s="58">
        <v>115.02000000000001</v>
      </c>
    </row>
    <row r="7" spans="1:30" x14ac:dyDescent="0.25">
      <c r="A7" s="57">
        <v>2020</v>
      </c>
      <c r="B7" s="58">
        <v>305.12533333333329</v>
      </c>
      <c r="C7" s="58">
        <v>331.78533333333326</v>
      </c>
    </row>
    <row r="8" spans="1:30" x14ac:dyDescent="0.25">
      <c r="A8" s="57">
        <v>2021</v>
      </c>
      <c r="B8" s="58">
        <v>354.5239444444444</v>
      </c>
      <c r="C8" s="58">
        <v>388.73394444444443</v>
      </c>
    </row>
    <row r="9" spans="1:30" x14ac:dyDescent="0.25">
      <c r="A9" s="57">
        <v>2022</v>
      </c>
      <c r="B9" s="58">
        <v>417.55752511415517</v>
      </c>
      <c r="C9" s="58">
        <v>464.46352511415535</v>
      </c>
    </row>
    <row r="20" spans="1:13" x14ac:dyDescent="0.25">
      <c r="A20" s="55" t="s">
        <v>28</v>
      </c>
      <c r="M20" s="56" t="s">
        <v>123</v>
      </c>
    </row>
    <row r="21" spans="1:13" x14ac:dyDescent="0.25">
      <c r="A21" s="137" t="s">
        <v>26</v>
      </c>
      <c r="B21" s="132" t="s">
        <v>25</v>
      </c>
      <c r="C21" s="132" t="s">
        <v>24</v>
      </c>
    </row>
    <row r="22" spans="1:13" x14ac:dyDescent="0.25">
      <c r="A22" s="57">
        <v>2018</v>
      </c>
      <c r="B22" s="58">
        <v>677.81</v>
      </c>
      <c r="C22" s="58"/>
    </row>
    <row r="23" spans="1:13" x14ac:dyDescent="0.25">
      <c r="A23" s="57">
        <v>2019</v>
      </c>
      <c r="B23" s="58">
        <v>755.81</v>
      </c>
      <c r="C23" s="58">
        <v>763.31</v>
      </c>
    </row>
    <row r="24" spans="1:13" x14ac:dyDescent="0.25">
      <c r="A24" s="57">
        <v>2020</v>
      </c>
      <c r="B24" s="58">
        <v>924.31</v>
      </c>
      <c r="C24" s="58">
        <v>924.31</v>
      </c>
    </row>
    <row r="25" spans="1:13" x14ac:dyDescent="0.25">
      <c r="A25" s="57">
        <v>2021</v>
      </c>
      <c r="B25" s="58">
        <v>924.31</v>
      </c>
      <c r="C25" s="58">
        <v>942.31</v>
      </c>
    </row>
    <row r="26" spans="1:13" x14ac:dyDescent="0.25">
      <c r="A26" s="57">
        <v>2022</v>
      </c>
      <c r="B26" s="58">
        <v>924.31</v>
      </c>
      <c r="C26" s="58">
        <v>948.31</v>
      </c>
    </row>
    <row r="34" spans="1:13" ht="16.5" customHeight="1" x14ac:dyDescent="0.25"/>
    <row r="35" spans="1:13" ht="16.5" customHeight="1" x14ac:dyDescent="0.25"/>
    <row r="36" spans="1:13" ht="16.5" customHeight="1" x14ac:dyDescent="0.25"/>
    <row r="37" spans="1:13" ht="16.5" customHeight="1" x14ac:dyDescent="0.25"/>
    <row r="38" spans="1:13" x14ac:dyDescent="0.25">
      <c r="A38" s="55" t="s">
        <v>29</v>
      </c>
      <c r="M38" s="56" t="s">
        <v>124</v>
      </c>
    </row>
    <row r="39" spans="1:13" x14ac:dyDescent="0.25">
      <c r="A39" s="137" t="s">
        <v>26</v>
      </c>
      <c r="B39" s="132" t="s">
        <v>25</v>
      </c>
      <c r="C39" s="132" t="s">
        <v>24</v>
      </c>
    </row>
    <row r="40" spans="1:13" x14ac:dyDescent="0.25">
      <c r="A40" s="57">
        <v>2018</v>
      </c>
      <c r="B40" s="58">
        <v>908.65900000000011</v>
      </c>
      <c r="C40" s="58"/>
    </row>
    <row r="41" spans="1:13" x14ac:dyDescent="0.25">
      <c r="A41" s="57">
        <v>2019</v>
      </c>
      <c r="B41" s="58">
        <v>1057.9201</v>
      </c>
      <c r="C41" s="58">
        <v>1034.8226666666667</v>
      </c>
    </row>
    <row r="42" spans="1:13" x14ac:dyDescent="0.25">
      <c r="A42" s="57">
        <v>2020</v>
      </c>
      <c r="B42" s="58">
        <v>1083.8096</v>
      </c>
      <c r="C42" s="58">
        <v>1079.5931666666668</v>
      </c>
    </row>
    <row r="43" spans="1:13" x14ac:dyDescent="0.25">
      <c r="A43" s="57">
        <v>2021</v>
      </c>
      <c r="B43" s="58">
        <v>1083.8096</v>
      </c>
      <c r="C43" s="58">
        <v>1099.8931666666667</v>
      </c>
    </row>
    <row r="44" spans="1:13" x14ac:dyDescent="0.25">
      <c r="A44" s="57">
        <v>2022</v>
      </c>
      <c r="B44" s="58">
        <v>1083.8096</v>
      </c>
      <c r="C44" s="58">
        <v>1099.8931666666667</v>
      </c>
    </row>
    <row r="56" spans="1:13" x14ac:dyDescent="0.25">
      <c r="A56" s="55" t="s">
        <v>30</v>
      </c>
      <c r="M56" s="56" t="s">
        <v>125</v>
      </c>
    </row>
    <row r="57" spans="1:13" x14ac:dyDescent="0.25">
      <c r="A57" s="137" t="s">
        <v>26</v>
      </c>
      <c r="B57" s="132" t="s">
        <v>25</v>
      </c>
      <c r="C57" s="132" t="s">
        <v>24</v>
      </c>
    </row>
    <row r="58" spans="1:13" x14ac:dyDescent="0.25">
      <c r="A58" s="57">
        <v>2018</v>
      </c>
      <c r="B58" s="58">
        <v>1900.7639999999999</v>
      </c>
      <c r="C58" s="58"/>
    </row>
    <row r="59" spans="1:13" x14ac:dyDescent="0.25">
      <c r="A59" s="57">
        <v>2019</v>
      </c>
      <c r="B59" s="58">
        <v>1933.8639999999998</v>
      </c>
      <c r="C59" s="58">
        <v>1957.94</v>
      </c>
    </row>
    <row r="60" spans="1:13" x14ac:dyDescent="0.25">
      <c r="A60" s="57">
        <v>2020</v>
      </c>
      <c r="B60" s="58">
        <v>1958.7139999999999</v>
      </c>
      <c r="C60" s="58">
        <v>1978.29</v>
      </c>
    </row>
    <row r="61" spans="1:13" x14ac:dyDescent="0.25">
      <c r="A61" s="57">
        <v>2021</v>
      </c>
      <c r="B61" s="58">
        <v>1974.7139999999999</v>
      </c>
      <c r="C61" s="58">
        <v>1994.29</v>
      </c>
    </row>
    <row r="62" spans="1:13" x14ac:dyDescent="0.25">
      <c r="A62" s="57">
        <v>2022</v>
      </c>
      <c r="B62" s="58">
        <v>1974.7139999999999</v>
      </c>
      <c r="C62" s="58">
        <v>1994.29</v>
      </c>
    </row>
  </sheetData>
  <customSheetViews>
    <customSheetView guid="{C16B5688-7006-4C55-9020-8D2A878C7BF8}">
      <pageMargins left="0.7" right="0.7" top="0.75" bottom="0.75" header="0.3" footer="0.3"/>
    </customSheetView>
    <customSheetView guid="{83CDAE2E-9CC4-4E04-821B-D4A1B5E7D288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60" zoomScaleNormal="60" workbookViewId="0"/>
  </sheetViews>
  <sheetFormatPr defaultColWidth="8.85546875" defaultRowHeight="15" x14ac:dyDescent="0.25"/>
  <cols>
    <col min="1" max="1" width="8.85546875" style="34"/>
    <col min="2" max="2" width="25" style="34" bestFit="1" customWidth="1"/>
    <col min="3" max="3" width="23" style="34" bestFit="1" customWidth="1"/>
    <col min="4" max="16384" width="8.85546875" style="34"/>
  </cols>
  <sheetData>
    <row r="1" spans="1:30" ht="19.5" x14ac:dyDescent="0.3">
      <c r="A1" s="45" t="s">
        <v>169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x14ac:dyDescent="0.25">
      <c r="A2" s="190"/>
    </row>
    <row r="4" spans="1:30" x14ac:dyDescent="0.25">
      <c r="A4" s="79" t="s">
        <v>207</v>
      </c>
      <c r="E4" s="56" t="s">
        <v>86</v>
      </c>
    </row>
    <row r="5" spans="1:30" x14ac:dyDescent="0.25">
      <c r="A5" s="138"/>
      <c r="B5" s="139" t="s">
        <v>84</v>
      </c>
      <c r="C5" s="139" t="s">
        <v>85</v>
      </c>
    </row>
    <row r="6" spans="1:30" x14ac:dyDescent="0.25">
      <c r="A6" s="50">
        <v>2020</v>
      </c>
      <c r="B6" s="155">
        <v>1700.8000000000002</v>
      </c>
      <c r="C6" s="156">
        <v>0</v>
      </c>
    </row>
    <row r="7" spans="1:30" x14ac:dyDescent="0.25">
      <c r="A7" s="50">
        <v>2021</v>
      </c>
      <c r="B7" s="155">
        <v>1700.8000000000002</v>
      </c>
      <c r="C7" s="155">
        <v>604.79999999999995</v>
      </c>
    </row>
    <row r="8" spans="1:30" x14ac:dyDescent="0.25">
      <c r="A8" s="50">
        <v>2022</v>
      </c>
      <c r="B8" s="155">
        <v>1700.8000000000002</v>
      </c>
      <c r="C8" s="155">
        <v>604.79999999999995</v>
      </c>
    </row>
    <row r="9" spans="1:30" x14ac:dyDescent="0.25">
      <c r="A9" s="50">
        <v>2023</v>
      </c>
      <c r="B9" s="155">
        <v>1700.8000000000002</v>
      </c>
      <c r="C9" s="155">
        <v>954.8</v>
      </c>
    </row>
    <row r="10" spans="1:30" x14ac:dyDescent="0.25">
      <c r="A10" s="50">
        <v>2024</v>
      </c>
      <c r="B10" s="155">
        <v>1700.8000000000002</v>
      </c>
      <c r="C10" s="155">
        <v>954.8</v>
      </c>
    </row>
    <row r="11" spans="1:30" x14ac:dyDescent="0.25">
      <c r="A11" s="50">
        <v>2025</v>
      </c>
      <c r="B11" s="155">
        <v>1660.8000000000002</v>
      </c>
      <c r="C11" s="155">
        <v>1629.8</v>
      </c>
    </row>
    <row r="12" spans="1:30" x14ac:dyDescent="0.25">
      <c r="A12" s="50">
        <v>2026</v>
      </c>
      <c r="B12" s="155">
        <v>1655.8000000000002</v>
      </c>
      <c r="C12" s="155">
        <v>2814.8</v>
      </c>
    </row>
    <row r="13" spans="1:30" x14ac:dyDescent="0.25">
      <c r="A13" s="50">
        <v>2027</v>
      </c>
      <c r="B13" s="155">
        <v>1491.8000000000002</v>
      </c>
      <c r="C13" s="155">
        <v>3554.8</v>
      </c>
    </row>
    <row r="14" spans="1:30" x14ac:dyDescent="0.25">
      <c r="A14" s="50">
        <v>2028</v>
      </c>
      <c r="B14" s="155">
        <v>1284.7</v>
      </c>
      <c r="C14" s="155">
        <v>3554.8</v>
      </c>
    </row>
    <row r="15" spans="1:30" x14ac:dyDescent="0.25">
      <c r="A15" s="50">
        <v>2029</v>
      </c>
      <c r="B15" s="155">
        <v>1284.7</v>
      </c>
      <c r="C15" s="155">
        <v>3554.8</v>
      </c>
    </row>
    <row r="16" spans="1:30" x14ac:dyDescent="0.25">
      <c r="A16" s="50">
        <v>2030</v>
      </c>
      <c r="B16" s="155">
        <v>1284.7</v>
      </c>
      <c r="C16" s="155">
        <v>3554.8</v>
      </c>
    </row>
    <row r="20" spans="1:5" x14ac:dyDescent="0.25">
      <c r="A20" s="79" t="s">
        <v>208</v>
      </c>
      <c r="E20" s="56" t="s">
        <v>87</v>
      </c>
    </row>
    <row r="21" spans="1:5" x14ac:dyDescent="0.25">
      <c r="A21" s="138"/>
      <c r="B21" s="139" t="s">
        <v>84</v>
      </c>
      <c r="C21" s="139" t="s">
        <v>85</v>
      </c>
    </row>
    <row r="22" spans="1:5" x14ac:dyDescent="0.25">
      <c r="A22" s="50">
        <v>2020</v>
      </c>
      <c r="B22" s="154">
        <v>6.9720899999999997</v>
      </c>
      <c r="C22" s="156">
        <v>0</v>
      </c>
    </row>
    <row r="23" spans="1:5" x14ac:dyDescent="0.25">
      <c r="A23" s="50">
        <v>2021</v>
      </c>
      <c r="B23" s="154">
        <v>6.9720899999999997</v>
      </c>
      <c r="C23" s="154">
        <v>1.2851999999999999</v>
      </c>
    </row>
    <row r="24" spans="1:5" x14ac:dyDescent="0.25">
      <c r="A24" s="50">
        <v>2022</v>
      </c>
      <c r="B24" s="154">
        <v>6.9720899999999997</v>
      </c>
      <c r="C24" s="154">
        <v>2.5703999999999998</v>
      </c>
    </row>
    <row r="25" spans="1:5" x14ac:dyDescent="0.25">
      <c r="A25" s="50">
        <v>2023</v>
      </c>
      <c r="B25" s="154">
        <v>6.9720899999999997</v>
      </c>
      <c r="C25" s="154">
        <v>2.9751500000000002</v>
      </c>
    </row>
    <row r="26" spans="1:5" x14ac:dyDescent="0.25">
      <c r="A26" s="50">
        <v>2024</v>
      </c>
      <c r="B26" s="154">
        <v>6.9720899999999997</v>
      </c>
      <c r="C26" s="154">
        <v>4.1894</v>
      </c>
    </row>
    <row r="27" spans="1:5" x14ac:dyDescent="0.25">
      <c r="A27" s="50">
        <v>2025</v>
      </c>
      <c r="B27" s="154">
        <v>6.8758299999999997</v>
      </c>
      <c r="C27" s="154">
        <v>5.59565</v>
      </c>
    </row>
    <row r="28" spans="1:5" x14ac:dyDescent="0.25">
      <c r="A28" s="50">
        <v>2026</v>
      </c>
      <c r="B28" s="154">
        <v>6.7617799999999999</v>
      </c>
      <c r="C28" s="154">
        <v>10.12628</v>
      </c>
    </row>
    <row r="29" spans="1:5" x14ac:dyDescent="0.25">
      <c r="A29" s="50">
        <v>2027</v>
      </c>
      <c r="B29" s="154">
        <v>5.8302899999999998</v>
      </c>
      <c r="C29" s="154">
        <v>14.91128</v>
      </c>
    </row>
    <row r="30" spans="1:5" x14ac:dyDescent="0.25">
      <c r="A30" s="50">
        <v>2028</v>
      </c>
      <c r="B30" s="154">
        <v>5.5625299999999998</v>
      </c>
      <c r="C30" s="154">
        <v>15.464399999999999</v>
      </c>
    </row>
    <row r="31" spans="1:5" x14ac:dyDescent="0.25">
      <c r="A31" s="50">
        <v>2029</v>
      </c>
      <c r="B31" s="154">
        <v>5.5625299999999998</v>
      </c>
      <c r="C31" s="154">
        <v>15.464399999999999</v>
      </c>
    </row>
    <row r="32" spans="1:5" x14ac:dyDescent="0.25">
      <c r="A32" s="50">
        <v>2030</v>
      </c>
      <c r="B32" s="154">
        <v>5.5625299999999998</v>
      </c>
      <c r="C32" s="154">
        <v>15.464399999999999</v>
      </c>
    </row>
    <row r="36" spans="1:6" x14ac:dyDescent="0.25">
      <c r="A36" s="152" t="s">
        <v>89</v>
      </c>
    </row>
    <row r="37" spans="1:6" x14ac:dyDescent="0.25">
      <c r="A37" s="139"/>
      <c r="B37" s="139" t="s">
        <v>25</v>
      </c>
      <c r="C37" s="139" t="s">
        <v>24</v>
      </c>
      <c r="D37" s="141" t="s">
        <v>88</v>
      </c>
      <c r="E37" s="142"/>
      <c r="F37" s="143"/>
    </row>
    <row r="38" spans="1:6" x14ac:dyDescent="0.25">
      <c r="A38" s="50">
        <v>2020</v>
      </c>
      <c r="B38" s="50">
        <v>1700.8000000000002</v>
      </c>
      <c r="C38" s="50">
        <v>1700.8000000000002</v>
      </c>
      <c r="D38" s="59"/>
      <c r="E38" s="48"/>
      <c r="F38" s="49"/>
    </row>
    <row r="39" spans="1:6" x14ac:dyDescent="0.25">
      <c r="A39" s="50">
        <v>2021</v>
      </c>
      <c r="B39" s="50">
        <v>2305.6</v>
      </c>
      <c r="C39" s="50">
        <v>2305.6</v>
      </c>
      <c r="D39" s="59"/>
      <c r="E39" s="48"/>
      <c r="F39" s="49"/>
    </row>
    <row r="40" spans="1:6" x14ac:dyDescent="0.25">
      <c r="A40" s="50">
        <v>2022</v>
      </c>
      <c r="B40" s="50">
        <v>2305.6</v>
      </c>
      <c r="C40" s="50">
        <v>2305.6</v>
      </c>
      <c r="D40" s="59"/>
      <c r="E40" s="48"/>
      <c r="F40" s="49"/>
    </row>
    <row r="41" spans="1:6" x14ac:dyDescent="0.25">
      <c r="A41" s="50">
        <v>2023</v>
      </c>
      <c r="B41" s="50">
        <v>2655.6</v>
      </c>
      <c r="C41" s="50">
        <v>2655.6</v>
      </c>
      <c r="D41" s="59"/>
      <c r="E41" s="48"/>
      <c r="F41" s="49"/>
    </row>
    <row r="42" spans="1:6" x14ac:dyDescent="0.25">
      <c r="A42" s="50">
        <v>2024</v>
      </c>
      <c r="B42" s="50">
        <v>2655.6</v>
      </c>
      <c r="C42" s="50">
        <v>2655.6</v>
      </c>
      <c r="D42" s="59"/>
      <c r="E42" s="48"/>
      <c r="F42" s="49"/>
    </row>
    <row r="43" spans="1:6" x14ac:dyDescent="0.25">
      <c r="A43" s="50">
        <v>2025</v>
      </c>
      <c r="B43" s="50">
        <v>3290.6</v>
      </c>
      <c r="C43" s="50">
        <v>3290.6</v>
      </c>
      <c r="D43" s="59"/>
      <c r="E43" s="48"/>
      <c r="F43" s="49"/>
    </row>
    <row r="44" spans="1:6" x14ac:dyDescent="0.25">
      <c r="A44" s="50">
        <v>2026</v>
      </c>
      <c r="B44" s="50">
        <v>3960.6</v>
      </c>
      <c r="C44" s="50">
        <v>4470.6000000000004</v>
      </c>
      <c r="D44" s="59"/>
      <c r="E44" s="48"/>
      <c r="F44" s="49"/>
    </row>
    <row r="45" spans="1:6" x14ac:dyDescent="0.25">
      <c r="A45" s="50">
        <v>2027</v>
      </c>
      <c r="B45" s="50">
        <v>4486.6000000000004</v>
      </c>
      <c r="C45" s="50">
        <v>5046.6000000000004</v>
      </c>
      <c r="D45" s="59"/>
      <c r="E45" s="48"/>
      <c r="F45" s="49"/>
    </row>
    <row r="46" spans="1:6" x14ac:dyDescent="0.25">
      <c r="A46" s="50">
        <v>2028</v>
      </c>
      <c r="B46" s="50">
        <v>4729.5</v>
      </c>
      <c r="C46" s="50">
        <v>4839.5</v>
      </c>
      <c r="D46" s="59"/>
      <c r="E46" s="48"/>
      <c r="F46" s="49"/>
    </row>
    <row r="47" spans="1:6" x14ac:dyDescent="0.25">
      <c r="A47" s="50">
        <v>2029</v>
      </c>
      <c r="B47" s="50">
        <v>5179.5</v>
      </c>
      <c r="C47" s="50">
        <v>4839.5</v>
      </c>
      <c r="D47" s="59"/>
      <c r="E47" s="48"/>
      <c r="F47" s="49"/>
    </row>
    <row r="48" spans="1:6" x14ac:dyDescent="0.25">
      <c r="A48" s="50">
        <v>2030</v>
      </c>
      <c r="B48" s="50">
        <v>5629.5</v>
      </c>
      <c r="C48" s="50">
        <v>4839.5</v>
      </c>
      <c r="D48" s="59">
        <v>9839.5</v>
      </c>
      <c r="E48" s="48"/>
      <c r="F48" s="49"/>
    </row>
    <row r="52" spans="1:6" x14ac:dyDescent="0.25">
      <c r="A52" s="152" t="s">
        <v>90</v>
      </c>
    </row>
    <row r="53" spans="1:6" x14ac:dyDescent="0.25">
      <c r="A53" s="139"/>
      <c r="B53" s="139" t="s">
        <v>25</v>
      </c>
      <c r="C53" s="139" t="s">
        <v>24</v>
      </c>
      <c r="D53" s="144" t="s">
        <v>88</v>
      </c>
      <c r="E53" s="145"/>
      <c r="F53" s="145"/>
    </row>
    <row r="54" spans="1:6" x14ac:dyDescent="0.25">
      <c r="A54" s="50">
        <v>2020</v>
      </c>
      <c r="B54" s="154">
        <v>6.9614499999999992</v>
      </c>
      <c r="C54" s="162">
        <v>6.9720899999999997</v>
      </c>
      <c r="D54" s="60"/>
      <c r="E54" s="61"/>
      <c r="F54" s="62"/>
    </row>
    <row r="55" spans="1:6" x14ac:dyDescent="0.25">
      <c r="A55" s="50">
        <v>2021</v>
      </c>
      <c r="B55" s="154">
        <v>7.6040499999999991</v>
      </c>
      <c r="C55" s="162">
        <v>8.2572899999999994</v>
      </c>
      <c r="D55" s="60"/>
      <c r="E55" s="61"/>
      <c r="F55" s="62"/>
    </row>
    <row r="56" spans="1:6" x14ac:dyDescent="0.25">
      <c r="A56" s="50">
        <v>2022</v>
      </c>
      <c r="B56" s="154">
        <v>9.5318499999999986</v>
      </c>
      <c r="C56" s="162">
        <v>9.542489999999999</v>
      </c>
      <c r="D56" s="60"/>
      <c r="E56" s="61"/>
      <c r="F56" s="62"/>
    </row>
    <row r="57" spans="1:6" x14ac:dyDescent="0.25">
      <c r="A57" s="50">
        <v>2023</v>
      </c>
      <c r="B57" s="154">
        <v>9.9365999999999985</v>
      </c>
      <c r="C57" s="162">
        <v>9.9472400000000007</v>
      </c>
      <c r="D57" s="60"/>
      <c r="E57" s="61"/>
      <c r="F57" s="62"/>
    </row>
    <row r="58" spans="1:6" x14ac:dyDescent="0.25">
      <c r="A58" s="50">
        <v>2024</v>
      </c>
      <c r="B58" s="154">
        <v>11.150849999999998</v>
      </c>
      <c r="C58" s="162">
        <v>11.161490000000001</v>
      </c>
      <c r="D58" s="60"/>
      <c r="E58" s="61"/>
      <c r="F58" s="62"/>
    </row>
    <row r="59" spans="1:6" x14ac:dyDescent="0.25">
      <c r="A59" s="50">
        <v>2025</v>
      </c>
      <c r="B59" s="154">
        <v>12.460839999999999</v>
      </c>
      <c r="C59" s="162">
        <v>12.47148</v>
      </c>
      <c r="D59" s="60"/>
      <c r="E59" s="61"/>
      <c r="F59" s="62"/>
    </row>
    <row r="60" spans="1:6" x14ac:dyDescent="0.25">
      <c r="A60" s="50">
        <v>2026</v>
      </c>
      <c r="B60" s="154">
        <v>16.279959999999999</v>
      </c>
      <c r="C60" s="162">
        <v>16.888059999999999</v>
      </c>
      <c r="D60" s="60"/>
      <c r="E60" s="61"/>
      <c r="F60" s="62"/>
    </row>
    <row r="61" spans="1:6" x14ac:dyDescent="0.25">
      <c r="A61" s="50">
        <v>2027</v>
      </c>
      <c r="B61" s="154">
        <v>17.303699700000003</v>
      </c>
      <c r="C61" s="162">
        <v>20.741569999999999</v>
      </c>
      <c r="D61" s="60"/>
      <c r="E61" s="61"/>
      <c r="F61" s="62"/>
    </row>
    <row r="62" spans="1:6" x14ac:dyDescent="0.25">
      <c r="A62" s="50">
        <v>2028</v>
      </c>
      <c r="B62" s="154">
        <v>20.120002499999998</v>
      </c>
      <c r="C62" s="162">
        <v>21.02693</v>
      </c>
      <c r="D62" s="60"/>
      <c r="E62" s="61"/>
      <c r="F62" s="62"/>
    </row>
    <row r="63" spans="1:6" x14ac:dyDescent="0.25">
      <c r="A63" s="50">
        <v>2029</v>
      </c>
      <c r="B63" s="154">
        <v>21.1493775</v>
      </c>
      <c r="C63" s="162">
        <v>21.02693</v>
      </c>
      <c r="D63" s="60"/>
      <c r="E63" s="61"/>
      <c r="F63" s="62"/>
    </row>
    <row r="64" spans="1:6" x14ac:dyDescent="0.25">
      <c r="A64" s="50">
        <v>2030</v>
      </c>
      <c r="B64" s="154">
        <v>24.237502499999998</v>
      </c>
      <c r="C64" s="162">
        <v>21.02693</v>
      </c>
      <c r="D64" s="59">
        <v>44.27693</v>
      </c>
      <c r="E64" s="48"/>
      <c r="F64" s="49"/>
    </row>
  </sheetData>
  <customSheetViews>
    <customSheetView guid="{C16B5688-7006-4C55-9020-8D2A878C7BF8}">
      <pageMargins left="0.7" right="0.7" top="0.75" bottom="0.75" header="0.3" footer="0.3"/>
    </customSheetView>
    <customSheetView guid="{83CDAE2E-9CC4-4E04-821B-D4A1B5E7D288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4"/>
  <sheetViews>
    <sheetView zoomScale="60" zoomScaleNormal="60" workbookViewId="0"/>
  </sheetViews>
  <sheetFormatPr defaultColWidth="8.85546875" defaultRowHeight="15" x14ac:dyDescent="0.25"/>
  <cols>
    <col min="1" max="1" width="8.85546875" style="34"/>
    <col min="2" max="2" width="24.140625" style="34" bestFit="1" customWidth="1"/>
    <col min="3" max="3" width="22.140625" style="34" bestFit="1" customWidth="1"/>
    <col min="4" max="4" width="8.85546875" style="34"/>
    <col min="5" max="5" width="9.85546875" style="34" bestFit="1" customWidth="1"/>
    <col min="6" max="16384" width="8.85546875" style="34"/>
  </cols>
  <sheetData>
    <row r="1" spans="1:30" ht="19.5" x14ac:dyDescent="0.3">
      <c r="A1" s="45" t="s">
        <v>170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x14ac:dyDescent="0.25">
      <c r="A2" s="190"/>
    </row>
    <row r="3" spans="1:30" x14ac:dyDescent="0.25">
      <c r="D3" s="47"/>
    </row>
    <row r="4" spans="1:30" x14ac:dyDescent="0.25">
      <c r="A4" s="79" t="s">
        <v>126</v>
      </c>
      <c r="B4" s="75"/>
      <c r="C4" s="75"/>
      <c r="D4" s="75"/>
      <c r="E4" s="75"/>
      <c r="G4" s="56" t="s">
        <v>94</v>
      </c>
    </row>
    <row r="5" spans="1:30" x14ac:dyDescent="0.25">
      <c r="A5" s="138"/>
      <c r="B5" s="139" t="s">
        <v>84</v>
      </c>
      <c r="C5" s="139" t="s">
        <v>85</v>
      </c>
      <c r="D5" s="139" t="s">
        <v>91</v>
      </c>
      <c r="E5" s="139" t="s">
        <v>92</v>
      </c>
    </row>
    <row r="6" spans="1:30" x14ac:dyDescent="0.25">
      <c r="A6" s="51">
        <v>2020</v>
      </c>
      <c r="B6" s="160">
        <v>4400.8349999999991</v>
      </c>
      <c r="C6" s="160"/>
      <c r="D6" s="160">
        <v>17.914499999999901</v>
      </c>
      <c r="E6" s="161">
        <v>52.7</v>
      </c>
    </row>
    <row r="7" spans="1:30" x14ac:dyDescent="0.25">
      <c r="A7" s="51">
        <v>2021</v>
      </c>
      <c r="B7" s="160">
        <v>4400.8349999999991</v>
      </c>
      <c r="C7" s="160">
        <v>203.2</v>
      </c>
      <c r="D7" s="160">
        <v>18.014499999999906</v>
      </c>
      <c r="E7" s="161">
        <v>75</v>
      </c>
    </row>
    <row r="8" spans="1:30" x14ac:dyDescent="0.25">
      <c r="A8" s="51">
        <v>2022</v>
      </c>
      <c r="B8" s="160">
        <v>4382.9309999999987</v>
      </c>
      <c r="C8" s="160">
        <v>387.7</v>
      </c>
      <c r="D8" s="160">
        <v>18.114499999999907</v>
      </c>
      <c r="E8" s="161">
        <v>105</v>
      </c>
    </row>
    <row r="9" spans="1:30" x14ac:dyDescent="0.25">
      <c r="A9" s="51">
        <v>2023</v>
      </c>
      <c r="B9" s="160">
        <v>4373.3159999999989</v>
      </c>
      <c r="C9" s="160">
        <v>572.70000000000005</v>
      </c>
      <c r="D9" s="160">
        <v>18.214499999999902</v>
      </c>
      <c r="E9" s="161">
        <v>105</v>
      </c>
    </row>
    <row r="10" spans="1:30" x14ac:dyDescent="0.25">
      <c r="A10" s="51">
        <v>2024</v>
      </c>
      <c r="B10" s="160">
        <v>4351.3310000000001</v>
      </c>
      <c r="C10" s="160">
        <v>727.7</v>
      </c>
      <c r="D10" s="160">
        <v>18.314499999999907</v>
      </c>
      <c r="E10" s="161">
        <v>105</v>
      </c>
    </row>
    <row r="11" spans="1:30" x14ac:dyDescent="0.25">
      <c r="A11" s="51">
        <v>2025</v>
      </c>
      <c r="B11" s="160">
        <v>4296.2020000000002</v>
      </c>
      <c r="C11" s="160">
        <v>877.7</v>
      </c>
      <c r="D11" s="160">
        <v>18.414499999999901</v>
      </c>
      <c r="E11" s="161">
        <v>105</v>
      </c>
    </row>
    <row r="12" spans="1:30" x14ac:dyDescent="0.25">
      <c r="A12" s="51">
        <v>2026</v>
      </c>
      <c r="B12" s="160">
        <v>4247.7170000000006</v>
      </c>
      <c r="C12" s="160">
        <v>1027.7</v>
      </c>
      <c r="D12" s="160">
        <v>18.514499999999906</v>
      </c>
      <c r="E12" s="161">
        <v>105</v>
      </c>
    </row>
    <row r="13" spans="1:30" x14ac:dyDescent="0.25">
      <c r="A13" s="51">
        <v>2027</v>
      </c>
      <c r="B13" s="160">
        <v>4113.7170000000006</v>
      </c>
      <c r="C13" s="160">
        <v>1177.7</v>
      </c>
      <c r="D13" s="160">
        <v>18.6144999999999</v>
      </c>
      <c r="E13" s="161">
        <v>105</v>
      </c>
    </row>
    <row r="14" spans="1:30" x14ac:dyDescent="0.25">
      <c r="A14" s="51">
        <v>2028</v>
      </c>
      <c r="B14" s="160">
        <v>4092.4419999999991</v>
      </c>
      <c r="C14" s="160">
        <v>1327.7</v>
      </c>
      <c r="D14" s="160">
        <v>18.714499999999902</v>
      </c>
      <c r="E14" s="161">
        <v>105</v>
      </c>
    </row>
    <row r="15" spans="1:30" x14ac:dyDescent="0.25">
      <c r="A15" s="51">
        <v>2029</v>
      </c>
      <c r="B15" s="160">
        <v>4062.7870000000003</v>
      </c>
      <c r="C15" s="160">
        <v>1477.7</v>
      </c>
      <c r="D15" s="160">
        <v>18.814499999999899</v>
      </c>
      <c r="E15" s="161">
        <v>105</v>
      </c>
    </row>
    <row r="16" spans="1:30" x14ac:dyDescent="0.25">
      <c r="A16" s="51">
        <v>2030</v>
      </c>
      <c r="B16" s="160">
        <v>4023.2870000000003</v>
      </c>
      <c r="C16" s="160">
        <v>1627.7</v>
      </c>
      <c r="D16" s="160">
        <v>18.914499999999904</v>
      </c>
      <c r="E16" s="161">
        <v>105</v>
      </c>
    </row>
    <row r="24" spans="1:7" x14ac:dyDescent="0.25">
      <c r="A24" s="79" t="s">
        <v>127</v>
      </c>
      <c r="B24" s="75"/>
      <c r="C24" s="75"/>
      <c r="D24" s="75"/>
      <c r="E24" s="75"/>
      <c r="G24" s="56" t="s">
        <v>93</v>
      </c>
    </row>
    <row r="25" spans="1:7" x14ac:dyDescent="0.25">
      <c r="A25" s="138"/>
      <c r="B25" s="139" t="s">
        <v>84</v>
      </c>
      <c r="C25" s="139" t="s">
        <v>85</v>
      </c>
      <c r="D25" s="139" t="s">
        <v>91</v>
      </c>
      <c r="E25" s="139" t="s">
        <v>92</v>
      </c>
    </row>
    <row r="26" spans="1:7" x14ac:dyDescent="0.25">
      <c r="A26" s="51">
        <v>2020</v>
      </c>
      <c r="B26" s="159">
        <v>10.316847799999998</v>
      </c>
      <c r="C26" s="159"/>
      <c r="D26" s="159">
        <v>3.8377874999999749E-2</v>
      </c>
      <c r="E26" s="159">
        <v>8.4180000000000005E-2</v>
      </c>
    </row>
    <row r="27" spans="1:7" x14ac:dyDescent="0.25">
      <c r="A27" s="51">
        <v>2021</v>
      </c>
      <c r="B27" s="159">
        <v>10.316847799999998</v>
      </c>
      <c r="C27" s="159">
        <v>0.69088000000000005</v>
      </c>
      <c r="D27" s="159">
        <v>4.3734780433307974E-2</v>
      </c>
      <c r="E27" s="159">
        <v>0.27374999999999999</v>
      </c>
    </row>
    <row r="28" spans="1:7" x14ac:dyDescent="0.25">
      <c r="A28" s="51">
        <v>2022</v>
      </c>
      <c r="B28" s="159">
        <v>10.284719349999996</v>
      </c>
      <c r="C28" s="159">
        <v>1.3181800000000001</v>
      </c>
      <c r="D28" s="159">
        <v>4.397755586661619E-2</v>
      </c>
      <c r="E28" s="159">
        <v>0.38324999999999998</v>
      </c>
    </row>
    <row r="29" spans="1:7" x14ac:dyDescent="0.25">
      <c r="A29" s="51">
        <v>2023</v>
      </c>
      <c r="B29" s="159">
        <v>10.268955599999996</v>
      </c>
      <c r="C29" s="159">
        <v>1.9471800000000001</v>
      </c>
      <c r="D29" s="159">
        <v>4.4220331299924406E-2</v>
      </c>
      <c r="E29" s="159">
        <v>0.38324999999999998</v>
      </c>
    </row>
    <row r="30" spans="1:7" x14ac:dyDescent="0.25">
      <c r="A30" s="51">
        <v>2024</v>
      </c>
      <c r="B30" s="159">
        <v>10.227723099999995</v>
      </c>
      <c r="C30" s="159">
        <v>2.47418</v>
      </c>
      <c r="D30" s="159">
        <v>4.4463106733232609E-2</v>
      </c>
      <c r="E30" s="159">
        <v>0.38324999999999998</v>
      </c>
    </row>
    <row r="31" spans="1:7" x14ac:dyDescent="0.25">
      <c r="A31" s="51">
        <v>2025</v>
      </c>
      <c r="B31" s="159">
        <v>10.088982349999997</v>
      </c>
      <c r="C31" s="159">
        <v>2.99918</v>
      </c>
      <c r="D31" s="159">
        <v>4.4705882166540825E-2</v>
      </c>
      <c r="E31" s="159">
        <v>0.38324999999999998</v>
      </c>
    </row>
    <row r="32" spans="1:7" x14ac:dyDescent="0.25">
      <c r="A32" s="51">
        <v>2026</v>
      </c>
      <c r="B32" s="159">
        <v>9.9930073499999956</v>
      </c>
      <c r="C32" s="159">
        <v>3.5241800000000012</v>
      </c>
      <c r="D32" s="159">
        <v>4.4948657599849048E-2</v>
      </c>
      <c r="E32" s="159">
        <v>0.38324999999999998</v>
      </c>
    </row>
    <row r="33" spans="1:7" x14ac:dyDescent="0.25">
      <c r="A33" s="51">
        <v>2027</v>
      </c>
      <c r="B33" s="159">
        <v>9.6441973499999953</v>
      </c>
      <c r="C33" s="159">
        <v>4.0491800000000016</v>
      </c>
      <c r="D33" s="159">
        <v>4.5191433033157265E-2</v>
      </c>
      <c r="E33" s="159">
        <v>0.38324999999999998</v>
      </c>
    </row>
    <row r="34" spans="1:7" x14ac:dyDescent="0.25">
      <c r="A34" s="51">
        <v>2028</v>
      </c>
      <c r="B34" s="159">
        <v>9.6001973499999949</v>
      </c>
      <c r="C34" s="159">
        <v>4.574180000000001</v>
      </c>
      <c r="D34" s="159">
        <v>4.5434208466465481E-2</v>
      </c>
      <c r="E34" s="159">
        <v>0.38324999999999998</v>
      </c>
    </row>
    <row r="35" spans="1:7" x14ac:dyDescent="0.25">
      <c r="A35" s="51">
        <v>2029</v>
      </c>
      <c r="B35" s="159">
        <v>9.5514210999999953</v>
      </c>
      <c r="C35" s="159">
        <v>5.0991800000000014</v>
      </c>
      <c r="D35" s="159">
        <v>4.5676983899773684E-2</v>
      </c>
      <c r="E35" s="159">
        <v>0.38324999999999998</v>
      </c>
    </row>
    <row r="36" spans="1:7" x14ac:dyDescent="0.25">
      <c r="A36" s="51">
        <v>2030</v>
      </c>
      <c r="B36" s="159">
        <v>9.4631548499999951</v>
      </c>
      <c r="C36" s="159">
        <v>5.6241800000000008</v>
      </c>
      <c r="D36" s="159">
        <v>4.5919759333081893E-2</v>
      </c>
      <c r="E36" s="159">
        <v>0.38324999999999998</v>
      </c>
    </row>
    <row r="37" spans="1:7" x14ac:dyDescent="0.25">
      <c r="A37" s="52"/>
      <c r="B37" s="52"/>
      <c r="C37" s="53"/>
      <c r="D37" s="52"/>
      <c r="E37" s="52"/>
    </row>
    <row r="43" spans="1:7" x14ac:dyDescent="0.25">
      <c r="A43" s="79" t="s">
        <v>128</v>
      </c>
      <c r="B43" s="75"/>
      <c r="C43" s="75"/>
      <c r="G43" s="56" t="s">
        <v>95</v>
      </c>
    </row>
    <row r="44" spans="1:7" x14ac:dyDescent="0.25">
      <c r="A44" s="138"/>
      <c r="B44" s="139" t="s">
        <v>25</v>
      </c>
      <c r="C44" s="139" t="s">
        <v>24</v>
      </c>
    </row>
    <row r="45" spans="1:7" x14ac:dyDescent="0.25">
      <c r="A45" s="50">
        <v>2020</v>
      </c>
      <c r="B45" s="155">
        <v>4581.7697499999995</v>
      </c>
      <c r="C45" s="155">
        <v>4471.4494999999988</v>
      </c>
    </row>
    <row r="46" spans="1:7" x14ac:dyDescent="0.25">
      <c r="A46" s="50">
        <v>2021</v>
      </c>
      <c r="B46" s="155">
        <v>4753.4716249999992</v>
      </c>
      <c r="C46" s="155">
        <v>4697.0494999999992</v>
      </c>
    </row>
    <row r="47" spans="1:7" x14ac:dyDescent="0.25">
      <c r="A47" s="50">
        <v>2022</v>
      </c>
      <c r="B47" s="155">
        <v>4975.0594999999994</v>
      </c>
      <c r="C47" s="155">
        <v>4893.7454999999982</v>
      </c>
    </row>
    <row r="48" spans="1:7" x14ac:dyDescent="0.25">
      <c r="A48" s="50">
        <v>2023</v>
      </c>
      <c r="B48" s="155">
        <v>5142.0113749999991</v>
      </c>
      <c r="C48" s="155">
        <v>5069.2304999999988</v>
      </c>
    </row>
    <row r="49" spans="1:7" x14ac:dyDescent="0.25">
      <c r="A49" s="50">
        <v>2024</v>
      </c>
      <c r="B49" s="155">
        <v>5318.1242499999989</v>
      </c>
      <c r="C49" s="155">
        <v>5202.3454999999994</v>
      </c>
    </row>
    <row r="50" spans="1:7" x14ac:dyDescent="0.25">
      <c r="A50" s="50">
        <v>2025</v>
      </c>
      <c r="B50" s="155">
        <v>5462.7921249999981</v>
      </c>
      <c r="C50" s="155">
        <v>5297.3164999999999</v>
      </c>
    </row>
    <row r="51" spans="1:7" x14ac:dyDescent="0.25">
      <c r="A51" s="50">
        <v>2026</v>
      </c>
      <c r="B51" s="155">
        <v>5613.8039999999983</v>
      </c>
      <c r="C51" s="155">
        <v>5398.9315000000006</v>
      </c>
    </row>
    <row r="52" spans="1:7" x14ac:dyDescent="0.25">
      <c r="A52" s="50">
        <v>2027</v>
      </c>
      <c r="B52" s="155">
        <v>5645.4008749999994</v>
      </c>
      <c r="C52" s="155">
        <v>5415.0315000000001</v>
      </c>
    </row>
    <row r="53" spans="1:7" x14ac:dyDescent="0.25">
      <c r="A53" s="50">
        <v>2028</v>
      </c>
      <c r="B53" s="155">
        <v>5824.222749999999</v>
      </c>
      <c r="C53" s="155">
        <v>5543.856499999999</v>
      </c>
    </row>
    <row r="54" spans="1:7" x14ac:dyDescent="0.25">
      <c r="A54" s="50">
        <v>2029</v>
      </c>
      <c r="B54" s="155">
        <v>5994.0396249999985</v>
      </c>
      <c r="C54" s="155">
        <v>5664.3014999999996</v>
      </c>
    </row>
    <row r="55" spans="1:7" x14ac:dyDescent="0.25">
      <c r="A55" s="50">
        <v>2030</v>
      </c>
      <c r="B55" s="155">
        <v>6154.4865</v>
      </c>
      <c r="C55" s="155">
        <v>5774.9014999999999</v>
      </c>
    </row>
    <row r="62" spans="1:7" x14ac:dyDescent="0.25">
      <c r="A62" s="79" t="s">
        <v>129</v>
      </c>
      <c r="B62" s="79"/>
      <c r="C62" s="79"/>
      <c r="G62" s="63" t="s">
        <v>96</v>
      </c>
    </row>
    <row r="63" spans="1:7" x14ac:dyDescent="0.25">
      <c r="A63" s="138"/>
      <c r="B63" s="139" t="s">
        <v>25</v>
      </c>
      <c r="C63" s="139" t="s">
        <v>24</v>
      </c>
    </row>
    <row r="64" spans="1:7" x14ac:dyDescent="0.25">
      <c r="A64" s="50">
        <v>2020</v>
      </c>
      <c r="B64" s="154">
        <v>10.565635597664775</v>
      </c>
      <c r="C64" s="154">
        <v>10.439405674999998</v>
      </c>
    </row>
    <row r="65" spans="1:3" x14ac:dyDescent="0.25">
      <c r="A65" s="50">
        <v>2021</v>
      </c>
      <c r="B65" s="154">
        <v>11.172407871497159</v>
      </c>
      <c r="C65" s="154">
        <v>11.325212580433305</v>
      </c>
    </row>
    <row r="66" spans="1:3" x14ac:dyDescent="0.25">
      <c r="A66" s="50">
        <v>2022</v>
      </c>
      <c r="B66" s="154">
        <v>11.940693645329539</v>
      </c>
      <c r="C66" s="154">
        <v>12.030126905866613</v>
      </c>
    </row>
    <row r="67" spans="1:3" x14ac:dyDescent="0.25">
      <c r="A67" s="50">
        <v>2023</v>
      </c>
      <c r="B67" s="154">
        <v>12.519898419161924</v>
      </c>
      <c r="C67" s="154">
        <v>12.64360593129992</v>
      </c>
    </row>
    <row r="68" spans="1:3" x14ac:dyDescent="0.25">
      <c r="A68" s="50">
        <v>2024</v>
      </c>
      <c r="B68" s="154">
        <v>13.146165442994306</v>
      </c>
      <c r="C68" s="154">
        <v>13.129616206733228</v>
      </c>
    </row>
    <row r="69" spans="1:3" x14ac:dyDescent="0.25">
      <c r="A69" s="50">
        <v>2025</v>
      </c>
      <c r="B69" s="154">
        <v>13.701681216826683</v>
      </c>
      <c r="C69" s="154">
        <v>13.516118232166539</v>
      </c>
    </row>
    <row r="70" spans="1:3" x14ac:dyDescent="0.25">
      <c r="A70" s="50">
        <v>2026</v>
      </c>
      <c r="B70" s="154">
        <v>14.291470990659064</v>
      </c>
      <c r="C70" s="154">
        <v>13.945386007599847</v>
      </c>
    </row>
    <row r="71" spans="1:3" x14ac:dyDescent="0.25">
      <c r="A71" s="50">
        <v>2027</v>
      </c>
      <c r="B71" s="154">
        <v>14.612577014491446</v>
      </c>
      <c r="C71" s="154">
        <v>14.121818783033154</v>
      </c>
    </row>
    <row r="72" spans="1:3" x14ac:dyDescent="0.25">
      <c r="A72" s="50">
        <v>2028</v>
      </c>
      <c r="B72" s="154">
        <v>15.264939288323831</v>
      </c>
      <c r="C72" s="154">
        <v>14.603061558466463</v>
      </c>
    </row>
    <row r="73" spans="1:3" x14ac:dyDescent="0.25">
      <c r="A73" s="50">
        <v>2029</v>
      </c>
      <c r="B73" s="154">
        <v>15.897040312156214</v>
      </c>
      <c r="C73" s="154">
        <v>15.079528083899771</v>
      </c>
    </row>
    <row r="74" spans="1:3" x14ac:dyDescent="0.25">
      <c r="A74" s="50">
        <v>2030</v>
      </c>
      <c r="B74" s="154">
        <v>16.508058835988599</v>
      </c>
      <c r="C74" s="154">
        <v>15.516504609333078</v>
      </c>
    </row>
  </sheetData>
  <customSheetViews>
    <customSheetView guid="{C16B5688-7006-4C55-9020-8D2A878C7BF8}">
      <pageMargins left="0.7" right="0.7" top="0.75" bottom="0.75" header="0.3" footer="0.3"/>
    </customSheetView>
    <customSheetView guid="{83CDAE2E-9CC4-4E04-821B-D4A1B5E7D288}">
      <pageMargins left="0.7" right="0.7" top="0.75" bottom="0.75" header="0.3" footer="0.3"/>
    </customSheetView>
  </customSheetViews>
  <pageMargins left="0.7" right="0.7" top="0.75" bottom="0.75" header="0.3" footer="0.3"/>
  <pageSetup paperSize="9" scale="86" fitToHeight="0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60" zoomScaleNormal="60" workbookViewId="0"/>
  </sheetViews>
  <sheetFormatPr defaultColWidth="8.85546875" defaultRowHeight="15" x14ac:dyDescent="0.25"/>
  <cols>
    <col min="1" max="1" width="8.85546875" style="34"/>
    <col min="2" max="3" width="11.85546875" style="34" bestFit="1" customWidth="1"/>
    <col min="4" max="16384" width="8.85546875" style="34"/>
  </cols>
  <sheetData>
    <row r="1" spans="1:30" ht="19.5" x14ac:dyDescent="0.3">
      <c r="A1" s="45" t="s">
        <v>171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x14ac:dyDescent="0.25">
      <c r="A2" s="190"/>
    </row>
    <row r="4" spans="1:30" x14ac:dyDescent="0.25">
      <c r="A4" s="86" t="s">
        <v>130</v>
      </c>
      <c r="G4" s="56" t="s">
        <v>97</v>
      </c>
    </row>
    <row r="5" spans="1:30" x14ac:dyDescent="0.25">
      <c r="A5" s="138"/>
      <c r="B5" s="139" t="s">
        <v>101</v>
      </c>
      <c r="C5" s="139" t="s">
        <v>102</v>
      </c>
    </row>
    <row r="6" spans="1:30" x14ac:dyDescent="0.25">
      <c r="A6" s="50">
        <v>2020</v>
      </c>
      <c r="B6" s="156">
        <v>666</v>
      </c>
      <c r="C6" s="163">
        <v>632</v>
      </c>
      <c r="D6" s="92"/>
    </row>
    <row r="7" spans="1:30" x14ac:dyDescent="0.25">
      <c r="A7" s="50">
        <v>2021</v>
      </c>
      <c r="B7" s="156">
        <v>689</v>
      </c>
      <c r="C7" s="163">
        <v>1197</v>
      </c>
      <c r="D7" s="92"/>
    </row>
    <row r="8" spans="1:30" x14ac:dyDescent="0.25">
      <c r="A8" s="50">
        <v>2022</v>
      </c>
      <c r="B8" s="156">
        <v>717</v>
      </c>
      <c r="C8" s="163">
        <v>2297</v>
      </c>
      <c r="D8" s="92"/>
    </row>
    <row r="9" spans="1:30" x14ac:dyDescent="0.25">
      <c r="A9" s="50">
        <v>2023</v>
      </c>
      <c r="B9" s="156">
        <v>745</v>
      </c>
      <c r="C9" s="163">
        <v>3397</v>
      </c>
      <c r="D9" s="92"/>
    </row>
    <row r="10" spans="1:30" x14ac:dyDescent="0.25">
      <c r="A10" s="50">
        <v>2024</v>
      </c>
      <c r="B10" s="156">
        <v>781</v>
      </c>
      <c r="C10" s="163">
        <v>4497</v>
      </c>
      <c r="D10" s="92"/>
    </row>
    <row r="11" spans="1:30" x14ac:dyDescent="0.25">
      <c r="A11" s="50">
        <v>2025</v>
      </c>
      <c r="B11" s="156">
        <v>817</v>
      </c>
      <c r="C11" s="163">
        <v>4997</v>
      </c>
      <c r="D11" s="92"/>
    </row>
    <row r="12" spans="1:30" x14ac:dyDescent="0.25">
      <c r="A12" s="50">
        <v>2026</v>
      </c>
      <c r="B12" s="156">
        <v>859</v>
      </c>
      <c r="C12" s="163">
        <v>5497</v>
      </c>
      <c r="D12" s="92"/>
    </row>
    <row r="13" spans="1:30" x14ac:dyDescent="0.25">
      <c r="A13" s="50">
        <v>2027</v>
      </c>
      <c r="B13" s="156">
        <v>906</v>
      </c>
      <c r="C13" s="163">
        <v>5997</v>
      </c>
      <c r="D13" s="92"/>
    </row>
    <row r="14" spans="1:30" x14ac:dyDescent="0.25">
      <c r="A14" s="50">
        <v>2028</v>
      </c>
      <c r="B14" s="156">
        <v>968</v>
      </c>
      <c r="C14" s="163">
        <v>6497</v>
      </c>
      <c r="D14" s="92"/>
    </row>
    <row r="15" spans="1:30" x14ac:dyDescent="0.25">
      <c r="A15" s="50">
        <v>2029</v>
      </c>
      <c r="B15" s="156">
        <v>1042</v>
      </c>
      <c r="C15" s="163">
        <v>6997</v>
      </c>
      <c r="D15" s="92"/>
    </row>
    <row r="16" spans="1:30" x14ac:dyDescent="0.25">
      <c r="A16" s="50">
        <v>2030</v>
      </c>
      <c r="B16" s="156">
        <v>1119</v>
      </c>
      <c r="C16" s="163">
        <v>7397</v>
      </c>
      <c r="D16" s="92"/>
    </row>
    <row r="22" spans="1:7" x14ac:dyDescent="0.25">
      <c r="A22" s="86" t="s">
        <v>131</v>
      </c>
      <c r="G22" s="56" t="s">
        <v>98</v>
      </c>
    </row>
    <row r="23" spans="1:7" x14ac:dyDescent="0.25">
      <c r="A23" s="138"/>
      <c r="B23" s="139" t="s">
        <v>101</v>
      </c>
      <c r="C23" s="139" t="s">
        <v>102</v>
      </c>
    </row>
    <row r="24" spans="1:7" x14ac:dyDescent="0.25">
      <c r="A24" s="50">
        <v>2020</v>
      </c>
      <c r="B24" s="155">
        <v>0.6</v>
      </c>
      <c r="C24" s="155">
        <v>0.7</v>
      </c>
      <c r="D24" s="92"/>
    </row>
    <row r="25" spans="1:7" x14ac:dyDescent="0.25">
      <c r="A25" s="50">
        <v>2021</v>
      </c>
      <c r="B25" s="155">
        <v>0.6</v>
      </c>
      <c r="C25" s="155">
        <v>1.4</v>
      </c>
      <c r="D25" s="92"/>
    </row>
    <row r="26" spans="1:7" x14ac:dyDescent="0.25">
      <c r="A26" s="50">
        <v>2022</v>
      </c>
      <c r="B26" s="155">
        <v>0.6</v>
      </c>
      <c r="C26" s="155">
        <v>2.9</v>
      </c>
      <c r="D26" s="92"/>
    </row>
    <row r="27" spans="1:7" x14ac:dyDescent="0.25">
      <c r="A27" s="50">
        <v>2023</v>
      </c>
      <c r="B27" s="155">
        <v>0.6</v>
      </c>
      <c r="C27" s="155">
        <v>4.5</v>
      </c>
      <c r="D27" s="92"/>
    </row>
    <row r="28" spans="1:7" x14ac:dyDescent="0.25">
      <c r="A28" s="50">
        <v>2024</v>
      </c>
      <c r="B28" s="155">
        <v>0.6</v>
      </c>
      <c r="C28" s="155">
        <v>6</v>
      </c>
      <c r="D28" s="92"/>
    </row>
    <row r="29" spans="1:7" x14ac:dyDescent="0.25">
      <c r="A29" s="50">
        <v>2025</v>
      </c>
      <c r="B29" s="155">
        <v>0.6</v>
      </c>
      <c r="C29" s="155">
        <v>6.7</v>
      </c>
      <c r="D29" s="92"/>
    </row>
    <row r="30" spans="1:7" x14ac:dyDescent="0.25">
      <c r="A30" s="50">
        <v>2026</v>
      </c>
      <c r="B30" s="155">
        <v>0.6</v>
      </c>
      <c r="C30" s="155">
        <v>7.4</v>
      </c>
      <c r="D30" s="92"/>
    </row>
    <row r="31" spans="1:7" x14ac:dyDescent="0.25">
      <c r="A31" s="50">
        <v>2027</v>
      </c>
      <c r="B31" s="155">
        <v>0.7</v>
      </c>
      <c r="C31" s="155">
        <v>8.1</v>
      </c>
      <c r="D31" s="92"/>
    </row>
    <row r="32" spans="1:7" x14ac:dyDescent="0.25">
      <c r="A32" s="50">
        <v>2028</v>
      </c>
      <c r="B32" s="155">
        <v>0.7</v>
      </c>
      <c r="C32" s="155">
        <v>8.9</v>
      </c>
      <c r="D32" s="92"/>
    </row>
    <row r="33" spans="1:7" x14ac:dyDescent="0.25">
      <c r="A33" s="50">
        <v>2029</v>
      </c>
      <c r="B33" s="155">
        <v>0.8</v>
      </c>
      <c r="C33" s="155">
        <v>9.6</v>
      </c>
      <c r="D33" s="92"/>
    </row>
    <row r="34" spans="1:7" x14ac:dyDescent="0.25">
      <c r="A34" s="50">
        <v>2030</v>
      </c>
      <c r="B34" s="155">
        <v>0.8</v>
      </c>
      <c r="C34" s="155">
        <v>10.199999999999999</v>
      </c>
      <c r="D34" s="92"/>
    </row>
    <row r="40" spans="1:7" x14ac:dyDescent="0.25">
      <c r="A40" s="86" t="s">
        <v>132</v>
      </c>
      <c r="G40" s="56" t="s">
        <v>99</v>
      </c>
    </row>
    <row r="41" spans="1:7" x14ac:dyDescent="0.25">
      <c r="A41" s="138"/>
      <c r="B41" s="139" t="s">
        <v>25</v>
      </c>
      <c r="C41" s="139" t="s">
        <v>24</v>
      </c>
    </row>
    <row r="42" spans="1:7" x14ac:dyDescent="0.25">
      <c r="A42" s="50">
        <v>2020</v>
      </c>
      <c r="B42" s="155">
        <v>1538.1235976999997</v>
      </c>
      <c r="C42" s="155">
        <v>1297.6367</v>
      </c>
    </row>
    <row r="43" spans="1:7" x14ac:dyDescent="0.25">
      <c r="A43" s="50">
        <v>2021</v>
      </c>
      <c r="B43" s="155">
        <v>2262.1743597</v>
      </c>
      <c r="C43" s="155">
        <v>1886.1383227046094</v>
      </c>
      <c r="D43" s="205"/>
    </row>
    <row r="44" spans="1:7" x14ac:dyDescent="0.25">
      <c r="A44" s="50">
        <v>2022</v>
      </c>
      <c r="B44" s="155">
        <v>2988.1164788000006</v>
      </c>
      <c r="C44" s="155">
        <v>3013.5865376285255</v>
      </c>
    </row>
    <row r="45" spans="1:7" x14ac:dyDescent="0.25">
      <c r="A45" s="50">
        <v>2023</v>
      </c>
      <c r="B45" s="155">
        <v>3716.5769757000003</v>
      </c>
      <c r="C45" s="155">
        <v>4142.4109326959024</v>
      </c>
    </row>
    <row r="46" spans="1:7" x14ac:dyDescent="0.25">
      <c r="A46" s="50">
        <v>2024</v>
      </c>
      <c r="B46" s="155">
        <v>4446.9809796</v>
      </c>
      <c r="C46" s="155">
        <v>5277.5933488370347</v>
      </c>
    </row>
    <row r="47" spans="1:7" x14ac:dyDescent="0.25">
      <c r="A47" s="50">
        <v>2025</v>
      </c>
      <c r="B47" s="155">
        <v>5039.6273704000005</v>
      </c>
      <c r="C47" s="155">
        <v>5813.6356230287993</v>
      </c>
    </row>
    <row r="48" spans="1:7" x14ac:dyDescent="0.25">
      <c r="A48" s="50">
        <v>2026</v>
      </c>
      <c r="B48" s="155">
        <v>5476.665977900002</v>
      </c>
      <c r="C48" s="155">
        <v>6356.2555202857266</v>
      </c>
    </row>
    <row r="49" spans="1:7" x14ac:dyDescent="0.25">
      <c r="A49" s="50">
        <v>2027</v>
      </c>
      <c r="B49" s="155">
        <v>5818.6910830000015</v>
      </c>
      <c r="C49" s="155">
        <v>6903.0909989941201</v>
      </c>
    </row>
    <row r="50" spans="1:7" x14ac:dyDescent="0.25">
      <c r="A50" s="50">
        <v>2028</v>
      </c>
      <c r="B50" s="155">
        <v>6115.9696668000024</v>
      </c>
      <c r="C50" s="155">
        <v>7464.5798946430104</v>
      </c>
    </row>
    <row r="51" spans="1:7" x14ac:dyDescent="0.25">
      <c r="A51" s="50">
        <v>2029</v>
      </c>
      <c r="B51" s="155">
        <v>6420.5568776000018</v>
      </c>
      <c r="C51" s="155">
        <v>8039.1935665026376</v>
      </c>
    </row>
    <row r="52" spans="1:7" x14ac:dyDescent="0.25">
      <c r="A52" s="50">
        <v>2030</v>
      </c>
      <c r="B52" s="155">
        <v>6670.556877821351</v>
      </c>
      <c r="C52" s="155">
        <v>8516.3243606010965</v>
      </c>
    </row>
    <row r="57" spans="1:7" x14ac:dyDescent="0.25">
      <c r="A57" s="86" t="s">
        <v>133</v>
      </c>
      <c r="G57" s="56" t="s">
        <v>100</v>
      </c>
    </row>
    <row r="58" spans="1:7" x14ac:dyDescent="0.25">
      <c r="A58" s="138"/>
      <c r="B58" s="139" t="s">
        <v>25</v>
      </c>
      <c r="C58" s="139" t="s">
        <v>24</v>
      </c>
    </row>
    <row r="59" spans="1:7" x14ac:dyDescent="0.25">
      <c r="A59" s="50">
        <v>2020</v>
      </c>
      <c r="B59" s="154">
        <v>1.6687651346329146</v>
      </c>
      <c r="C59" s="157">
        <v>1.2635999999999998</v>
      </c>
    </row>
    <row r="60" spans="1:7" x14ac:dyDescent="0.25">
      <c r="A60" s="50">
        <v>2021</v>
      </c>
      <c r="B60" s="154">
        <v>2.6148721309721186</v>
      </c>
      <c r="C60" s="157">
        <v>2.0303614999999997</v>
      </c>
    </row>
    <row r="61" spans="1:7" x14ac:dyDescent="0.25">
      <c r="A61" s="50">
        <v>2022</v>
      </c>
      <c r="B61" s="154">
        <v>3.5781336655453213</v>
      </c>
      <c r="C61" s="157">
        <v>3.5386815</v>
      </c>
    </row>
    <row r="62" spans="1:7" x14ac:dyDescent="0.25">
      <c r="A62" s="50">
        <v>2023</v>
      </c>
      <c r="B62" s="154">
        <v>4.558362126860307</v>
      </c>
      <c r="C62" s="157">
        <v>5.0625114999999994</v>
      </c>
    </row>
    <row r="63" spans="1:7" x14ac:dyDescent="0.25">
      <c r="A63" s="50">
        <v>2024</v>
      </c>
      <c r="B63" s="154">
        <v>5.5518019614551513</v>
      </c>
      <c r="C63" s="157">
        <v>6.6018514999999995</v>
      </c>
    </row>
    <row r="64" spans="1:7" x14ac:dyDescent="0.25">
      <c r="A64" s="50">
        <v>2025</v>
      </c>
      <c r="B64" s="154">
        <v>6.3599173286255297</v>
      </c>
      <c r="C64" s="157">
        <v>7.3086015</v>
      </c>
    </row>
    <row r="65" spans="1:3" x14ac:dyDescent="0.25">
      <c r="A65" s="50">
        <v>2026</v>
      </c>
      <c r="B65" s="154">
        <v>6.9620764197547826</v>
      </c>
      <c r="C65" s="157">
        <v>8.0224015000000009</v>
      </c>
    </row>
    <row r="66" spans="1:3" x14ac:dyDescent="0.25">
      <c r="A66" s="50">
        <v>2027</v>
      </c>
      <c r="B66" s="154">
        <v>7.436145639602799</v>
      </c>
      <c r="C66" s="157">
        <v>8.7432514999999995</v>
      </c>
    </row>
    <row r="67" spans="1:3" x14ac:dyDescent="0.25">
      <c r="A67" s="50">
        <v>2028</v>
      </c>
      <c r="B67" s="154">
        <v>7.8520259994622466</v>
      </c>
      <c r="C67" s="157">
        <v>9.5711514999999991</v>
      </c>
    </row>
    <row r="68" spans="1:3" x14ac:dyDescent="0.25">
      <c r="A68" s="50">
        <v>2029</v>
      </c>
      <c r="B68" s="154">
        <v>8.281459031378219</v>
      </c>
      <c r="C68" s="157">
        <v>10.4061015</v>
      </c>
    </row>
    <row r="69" spans="1:3" x14ac:dyDescent="0.25">
      <c r="A69" s="50">
        <v>2030</v>
      </c>
      <c r="B69" s="154">
        <v>8.6225596457676179</v>
      </c>
      <c r="C69" s="158">
        <v>10.9997015</v>
      </c>
    </row>
  </sheetData>
  <customSheetViews>
    <customSheetView guid="{C16B5688-7006-4C55-9020-8D2A878C7BF8}">
      <selection activeCell="G14" sqref="G14"/>
      <pageMargins left="0.7" right="0.7" top="0.75" bottom="0.75" header="0.3" footer="0.3"/>
    </customSheetView>
    <customSheetView guid="{83CDAE2E-9CC4-4E04-821B-D4A1B5E7D288}">
      <selection activeCell="G14" sqref="G14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946404EC-EC30-4E7F-92EA-B41F5835C110}"/>
</file>

<file path=customXml/itemProps2.xml><?xml version="1.0" encoding="utf-8"?>
<ds:datastoreItem xmlns:ds="http://schemas.openxmlformats.org/officeDocument/2006/customXml" ds:itemID="{701EB5ED-1BFE-4926-B1E4-B5F31B70CD7B}"/>
</file>

<file path=customXml/itemProps3.xml><?xml version="1.0" encoding="utf-8"?>
<ds:datastoreItem xmlns:ds="http://schemas.openxmlformats.org/officeDocument/2006/customXml" ds:itemID="{AE13B1DC-65E4-4968-AFAB-CA90C0B46E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11</vt:i4>
      </vt:variant>
    </vt:vector>
  </HeadingPairs>
  <TitlesOfParts>
    <vt:vector size="27" baseType="lpstr">
      <vt:lpstr>Introduktion</vt:lpstr>
      <vt:lpstr>1C-Vej</vt:lpstr>
      <vt:lpstr>3A</vt:lpstr>
      <vt:lpstr>3B</vt:lpstr>
      <vt:lpstr>3D</vt:lpstr>
      <vt:lpstr>4A</vt:lpstr>
      <vt:lpstr>4B</vt:lpstr>
      <vt:lpstr>4C</vt:lpstr>
      <vt:lpstr>4D</vt:lpstr>
      <vt:lpstr>4E</vt:lpstr>
      <vt:lpstr>4F</vt:lpstr>
      <vt:lpstr>6B</vt:lpstr>
      <vt:lpstr>7A</vt:lpstr>
      <vt:lpstr>7B</vt:lpstr>
      <vt:lpstr>7C</vt:lpstr>
      <vt:lpstr>7D</vt:lpstr>
      <vt:lpstr>'1C-Vej'!_Ref57672734</vt:lpstr>
      <vt:lpstr>'4D'!_Ref58260756</vt:lpstr>
      <vt:lpstr>'1C-Vej'!_Ref58332518</vt:lpstr>
      <vt:lpstr>'1C-Vej'!_Ref58332522</vt:lpstr>
      <vt:lpstr>'3A'!_Ref61361988</vt:lpstr>
      <vt:lpstr>'3A'!_Ref61362157</vt:lpstr>
      <vt:lpstr>'3A'!_Ref61362240</vt:lpstr>
      <vt:lpstr>'3A'!_Ref61362568</vt:lpstr>
      <vt:lpstr>'3A'!_Ref61362643</vt:lpstr>
      <vt:lpstr>'7C'!_Toc56521161</vt:lpstr>
      <vt:lpstr>'7D'!_Toc61003679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2022-08-24T09:42:28Z</dcterms:created>
  <dcterms:modified xsi:type="dcterms:W3CDTF">2022-08-24T09:43:08Z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