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charts/chart63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drawings/drawing19.xml" ContentType="application/vnd.openxmlformats-officedocument.drawing+xml"/>
  <Override PartName="/xl/charts/chart64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drawings/drawing20.xml" ContentType="application/vnd.openxmlformats-officedocument.drawing+xml"/>
  <Override PartName="/xl/charts/chart65.xml" ContentType="application/vnd.openxmlformats-officedocument.drawingml.chart+xml"/>
  <Override PartName="/xl/drawings/drawing18.xml" ContentType="application/vnd.openxmlformats-officedocument.drawing+xml"/>
  <Override PartName="/xl/charts/colors63.xml" ContentType="application/vnd.ms-office.chartcolorstyle+xml"/>
  <Override PartName="/xl/charts/style63.xml" ContentType="application/vnd.ms-office.chartstyle+xml"/>
  <Override PartName="/xl/charts/style60.xml" ContentType="application/vnd.ms-office.chartstyle+xml"/>
  <Override PartName="/xl/charts/colors60.xml" ContentType="application/vnd.ms-office.chartcolorstyle+xml"/>
  <Override PartName="/xl/charts/chart60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1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2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66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charts/chart59.xml" ContentType="application/vnd.openxmlformats-officedocument.drawingml.chart+xml"/>
  <Override PartName="/xl/charts/colors59.xml" ContentType="application/vnd.ms-office.chartcolorstyle+xml"/>
  <Override PartName="/xl/charts/style59.xml" ContentType="application/vnd.ms-office.chartstyle+xml"/>
  <Override PartName="/xl/charts/colors49.xml" ContentType="application/vnd.ms-office.chartcolorstyle+xml"/>
  <Override PartName="/xl/charts/chart49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drawings/drawing15.xml" ContentType="application/vnd.openxmlformats-officedocument.drawing+xml"/>
  <Override PartName="/xl/charts/chart50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1.xml" ContentType="application/vnd.openxmlformats-officedocument.drawingml.chart+xml"/>
  <Override PartName="/xl/charts/style49.xml" ContentType="application/vnd.ms-office.chartstyle+xml"/>
  <Override PartName="/xl/charts/chart48.xml" ContentType="application/vnd.openxmlformats-officedocument.drawingml.chart+xml"/>
  <Override PartName="/xl/charts/colors48.xml" ContentType="application/vnd.ms-office.chartcolorstyle+xml"/>
  <Override PartName="/xl/charts/chart45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drawings/drawing14.xml" ContentType="application/vnd.openxmlformats-officedocument.drawing+xml"/>
  <Override PartName="/xl/charts/chart46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7.xml" ContentType="application/vnd.openxmlformats-officedocument.drawingml.chart+xml"/>
  <Override PartName="/xl/charts/style48.xml" ContentType="application/vnd.ms-office.chartstyle+xml"/>
  <Override PartName="/xl/charts/style52.xml" ContentType="application/vnd.ms-office.chartstyle+xml"/>
  <Override PartName="/xl/charts/colors52.xml" ContentType="application/vnd.ms-office.chartcolorstyle+xml"/>
  <Override PartName="/xl/charts/chart52.xml" ContentType="application/vnd.openxmlformats-officedocument.drawingml.chart+xml"/>
  <Override PartName="/xl/charts/colors56.xml" ContentType="application/vnd.ms-office.chartcolorstyle+xml"/>
  <Override PartName="/xl/charts/chart56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drawings/drawing17.xml" ContentType="application/vnd.openxmlformats-officedocument.drawing+xml"/>
  <Override PartName="/xl/charts/chart57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8.xml" ContentType="application/vnd.openxmlformats-officedocument.drawingml.chart+xml"/>
  <Override PartName="/xl/charts/style56.xml" ContentType="application/vnd.ms-office.chartstyle+xml"/>
  <Override PartName="/xl/charts/chart55.xml" ContentType="application/vnd.openxmlformats-officedocument.drawingml.chart+xml"/>
  <Override PartName="/xl/charts/colors55.xml" ContentType="application/vnd.ms-office.chartcolorstyle+xml"/>
  <Override PartName="/xl/charts/style53.xml" ContentType="application/vnd.ms-office.chartstyle+xml"/>
  <Override PartName="/xl/charts/colors53.xml" ContentType="application/vnd.ms-office.chartcolorstyle+xml"/>
  <Override PartName="/xl/drawings/drawing16.xml" ContentType="application/vnd.openxmlformats-officedocument.drawing+xml"/>
  <Override PartName="/xl/charts/chart53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4.xml" ContentType="application/vnd.openxmlformats-officedocument.drawingml.chart+xml"/>
  <Override PartName="/xl/charts/style55.xml" ContentType="application/vnd.ms-office.chartstyle+xml"/>
  <Override PartName="/xl/charts/colors45.xml" ContentType="application/vnd.ms-office.chartcolorstyle+xml"/>
  <Override PartName="/xl/worksheets/sheet1.xml" ContentType="application/vnd.openxmlformats-officedocument.spreadsheetml.worksheet+xml"/>
  <Override PartName="/xl/charts/chart44.xml" ContentType="application/vnd.openxmlformats-officedocument.drawingml.chart+xml"/>
  <Override PartName="/xl/charts/colors12.xml" ContentType="application/vnd.ms-office.chartcolorstyle+xml"/>
  <Override PartName="/xl/drawings/drawing4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hart12.xml" ContentType="application/vnd.openxmlformats-officedocument.drawingml.chart+xml"/>
  <Override PartName="/xl/charts/colors11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style15.xml" ContentType="application/vnd.ms-office.chartstyle+xml"/>
  <Override PartName="/xl/charts/colors15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style45.xml" ContentType="application/vnd.ms-office.chartstyle+xml"/>
  <Override PartName="/xl/charts/chart21.xml" ContentType="application/vnd.openxmlformats-officedocument.drawingml.chart+xml"/>
  <Override PartName="/xl/charts/style21.xml" ContentType="application/vnd.ms-office.chartstyle+xml"/>
  <Override PartName="/xl/theme/themeOverride3.xml" ContentType="application/vnd.openxmlformats-officedocument.themeOverride+xml"/>
  <Override PartName="/xl/charts/colors18.xml" ContentType="application/vnd.ms-office.chartcolorstyle+xml"/>
  <Override PartName="/xl/charts/style18.xml" ContentType="application/vnd.ms-office.chart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2.xml" ContentType="application/vnd.openxmlformats-officedocument.themeOverride+xml"/>
  <Override PartName="/xl/charts/chart18.xml" ContentType="application/vnd.openxmlformats-officedocument.drawingml.chart+xml"/>
  <Override PartName="/xl/charts/colors8.xml" ContentType="application/vnd.ms-office.chartcolorstyle+xml"/>
  <Override PartName="/xl/charts/style8.xml" ContentType="application/vnd.ms-office.chartstyle+xml"/>
  <Override PartName="/xl/charts/chart8.xml" ContentType="application/vnd.openxmlformats-officedocument.drawingml.char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olors4.xml" ContentType="application/vnd.ms-office.chartcolorstyle+xml"/>
  <Override PartName="/xl/charts/style4.xml" ContentType="application/vnd.ms-office.chartstyle+xml"/>
  <Override PartName="/xl/charts/chart4.xml" ContentType="application/vnd.openxmlformats-officedocument.drawingml.chart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2.xml" ContentType="application/vnd.openxmlformats-officedocument.drawing+xml"/>
  <Override PartName="/xl/charts/colors21.xml" ContentType="application/vnd.ms-office.chartcolorstyle+xml"/>
  <Override PartName="/xl/charts/colors20.xml" ContentType="application/vnd.ms-office.chartcolorstyle+xml"/>
  <Override PartName="/xl/drawings/drawing7.xml" ContentType="application/vnd.openxmlformats-officedocument.drawing+xml"/>
  <Override PartName="/xl/drawings/drawing10.xml" ContentType="application/vnd.openxmlformats-officedocument.drawing+xml"/>
  <Override PartName="/xl/charts/chart35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6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7.xml" ContentType="application/vnd.openxmlformats-officedocument.drawingml.chart+xml"/>
  <Override PartName="/xl/charts/style38.xml" ContentType="application/vnd.ms-office.chartstyle+xml"/>
  <Override PartName="/xl/charts/colors35.xml" ContentType="application/vnd.ms-office.chartcolorstyle+xml"/>
  <Override PartName="/xl/charts/style35.xml" ContentType="application/vnd.ms-office.chartstyle+xml"/>
  <Override PartName="/xl/charts/chart34.xml" ContentType="application/vnd.openxmlformats-officedocument.drawingml.chart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colors33.xml" ContentType="application/vnd.ms-office.chartcolorstyle+xml"/>
  <Override PartName="/xl/charts/chartEx1.xml" ContentType="application/vnd.ms-office.chartex+xml"/>
  <Override PartName="/xl/charts/style34.xml" ContentType="application/vnd.ms-office.chartstyle+xml"/>
  <Override PartName="/xl/charts/colors34.xml" ContentType="application/vnd.ms-office.chartcolorstyle+xml"/>
  <Override PartName="/xl/charts/colors38.xml" ContentType="application/vnd.ms-office.chartcolorstyle+xml"/>
  <Override PartName="/xl/charts/chart38.xml" ContentType="application/vnd.openxmlformats-officedocument.drawingml.chart+xml"/>
  <Override PartName="/xl/charts/style39.xml" ContentType="application/vnd.ms-office.chartstyle+xml"/>
  <Override PartName="/xl/charts/colors42.xml" ContentType="application/vnd.ms-office.chartcolorstyle+xml"/>
  <Override PartName="/xl/drawings/drawing13.xml" ContentType="application/vnd.openxmlformats-officedocument.drawing+xml"/>
  <Override PartName="/xl/charts/chart42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3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style42.xml" ContentType="application/vnd.ms-office.chartstyle+xml"/>
  <Override PartName="/xl/charts/chart41.xml" ContentType="application/vnd.openxmlformats-officedocument.drawingml.chart+xml"/>
  <Override PartName="/xl/drawings/drawing12.xml" ContentType="application/vnd.openxmlformats-officedocument.drawing+xml"/>
  <Override PartName="/xl/charts/colors39.xml" ContentType="application/vnd.ms-office.chartcolorstyle+xml"/>
  <Override PartName="/xl/drawings/drawing11.xml" ContentType="application/vnd.openxmlformats-officedocument.drawing+xml"/>
  <Override PartName="/xl/charts/chart39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0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drawings/drawing9.xml" ContentType="application/vnd.openxmlformats-officedocument.drawing+xml"/>
  <Override PartName="/xl/charts/style33.xml" ContentType="application/vnd.ms-office.chartstyle+xml"/>
  <Override PartName="/xl/charts/colors24.xml" ContentType="application/vnd.ms-office.chartcolorstyle+xml"/>
  <Override PartName="/xl/charts/chart27.xml" ContentType="application/vnd.openxmlformats-officedocument.drawingml.chart+xml"/>
  <Override PartName="/xl/charts/colors23.xml" ContentType="application/vnd.ms-office.chartcolorstyle+xml"/>
  <Override PartName="/xl/charts/style27.xml" ContentType="application/vnd.ms-office.chartstyle+xml"/>
  <Override PartName="/xl/charts/chart25.xml" ContentType="application/vnd.openxmlformats-officedocument.drawingml.chart+xml"/>
  <Override PartName="/xl/charts/colors27.xml" ContentType="application/vnd.ms-office.chartcolorstyle+xml"/>
  <Override PartName="/xl/charts/chart28.xml" ContentType="application/vnd.openxmlformats-officedocument.drawingml.chart+xml"/>
  <Override PartName="/xl/charts/chart24.xml" ContentType="application/vnd.openxmlformats-officedocument.drawingml.chart+xml"/>
  <Override PartName="/xl/charts/style24.xml" ContentType="application/vnd.ms-office.chartstyle+xml"/>
  <Override PartName="/xl/drawings/drawing8.xml" ContentType="application/vnd.openxmlformats-officedocument.drawing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style28.xml" ContentType="application/vnd.ms-office.chartstyle+xml"/>
  <Override PartName="/xl/charts/style23.xml" ContentType="application/vnd.ms-office.chartstyle+xml"/>
  <Override PartName="/xl/charts/chart23.xml" ContentType="application/vnd.openxmlformats-officedocument.drawingml.chart+xml"/>
  <Override PartName="/xl/charts/style30.xml" ContentType="application/vnd.ms-office.chartstyle+xml"/>
  <Override PartName="/xl/charts/chart22.xml" ContentType="application/vnd.openxmlformats-officedocument.drawingml.chart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0.xml" ContentType="application/vnd.openxmlformats-officedocument.drawingml.chart+xml"/>
  <Override PartName="/xl/charts/colors28.xml" ContentType="application/vnd.ms-office.chartcolorstyle+xml"/>
  <Override PartName="/xl/charts/colors29.xml" ContentType="application/vnd.ms-office.chartcolorstyle+xml"/>
  <Override PartName="/xl/charts/colors22.xml" ContentType="application/vnd.ms-office.chartcolorstyle+xml"/>
  <Override PartName="/xl/charts/chart29.xml" ContentType="application/vnd.openxmlformats-officedocument.drawingml.chart+xml"/>
  <Override PartName="/xl/charts/style22.xml" ContentType="application/vnd.ms-office.chartstyle+xml"/>
  <Override PartName="/xl/charts/style29.xml" ContentType="application/vnd.ms-office.chart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570" windowHeight="7395"/>
  </bookViews>
  <sheets>
    <sheet name="Velkommen" sheetId="25" r:id="rId1"/>
    <sheet name="1C-Vej" sheetId="23" r:id="rId2"/>
    <sheet name="3A" sheetId="6" r:id="rId3"/>
    <sheet name="3B " sheetId="7" r:id="rId4"/>
    <sheet name="3D" sheetId="8" r:id="rId5"/>
    <sheet name="5A" sheetId="9" r:id="rId6"/>
    <sheet name="5B" sheetId="5" r:id="rId7"/>
    <sheet name="6A" sheetId="11" r:id="rId8"/>
    <sheet name="6B" sheetId="12" r:id="rId9"/>
    <sheet name="7A" sheetId="13" r:id="rId10"/>
    <sheet name="7B" sheetId="14" r:id="rId11"/>
    <sheet name="7C" sheetId="24" r:id="rId12"/>
    <sheet name="7D" sheetId="17" r:id="rId13"/>
    <sheet name="7E" sheetId="26" r:id="rId14"/>
    <sheet name="8A" sheetId="31" r:id="rId15"/>
    <sheet name="8B" sheetId="30" r:id="rId16"/>
    <sheet name="8C" sheetId="20" r:id="rId17"/>
    <sheet name="8D" sheetId="27" r:id="rId18"/>
    <sheet name="9A" sheetId="4" r:id="rId19"/>
    <sheet name="9C" sheetId="21" r:id="rId20"/>
    <sheet name="10A" sheetId="22" r:id="rId21"/>
    <sheet name="10B" sheetId="29" r:id="rId22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Ref58260756" localSheetId="15">'8B'!$R$3</definedName>
    <definedName name="_xlchart.v1.0" hidden="1">'7B'!$A$5</definedName>
    <definedName name="_xlchart.v1.1" hidden="1">'7B'!$J$5:$AE$5</definedName>
    <definedName name="Pal_Workbook_GUID" hidden="1">"72JZWYL6P959RFW66W1IKY6K"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" i="21" l="1"/>
  <c r="D5" i="21" s="1"/>
  <c r="E5" i="21" s="1"/>
  <c r="F5" i="21" s="1"/>
  <c r="G5" i="21" s="1"/>
  <c r="H5" i="21" s="1"/>
  <c r="I5" i="21" s="1"/>
  <c r="J5" i="21" s="1"/>
  <c r="K5" i="21" s="1"/>
  <c r="L5" i="21" s="1"/>
  <c r="M5" i="21" s="1"/>
  <c r="N5" i="21" s="1"/>
  <c r="O5" i="21" s="1"/>
  <c r="P5" i="21" s="1"/>
  <c r="Q5" i="21" s="1"/>
  <c r="R5" i="21" s="1"/>
  <c r="S5" i="21" s="1"/>
  <c r="T5" i="21" s="1"/>
  <c r="U5" i="21" s="1"/>
  <c r="V5" i="21" s="1"/>
  <c r="W5" i="21" s="1"/>
  <c r="X5" i="21" s="1"/>
  <c r="Y5" i="21" s="1"/>
  <c r="Z5" i="21" s="1"/>
  <c r="AA5" i="21" s="1"/>
  <c r="AB5" i="21" s="1"/>
  <c r="AC5" i="21" s="1"/>
  <c r="AD5" i="21" s="1"/>
  <c r="AE5" i="21" s="1"/>
  <c r="AF5" i="21" s="1"/>
  <c r="AG5" i="21" s="1"/>
  <c r="AH5" i="21" s="1"/>
  <c r="AI5" i="21" s="1"/>
  <c r="AJ5" i="21" s="1"/>
  <c r="AK5" i="21" s="1"/>
  <c r="AL5" i="21" s="1"/>
  <c r="AM5" i="21" s="1"/>
  <c r="AN5" i="21" s="1"/>
  <c r="AO5" i="21" s="1"/>
  <c r="AP5" i="21" s="1"/>
  <c r="AQ5" i="21" s="1"/>
  <c r="AR5" i="21" s="1"/>
  <c r="AS5" i="21" s="1"/>
  <c r="AT5" i="21" s="1"/>
  <c r="AU5" i="21" s="1"/>
  <c r="Q78" i="12" l="1"/>
  <c r="P78" i="12"/>
  <c r="O78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B78" i="12"/>
  <c r="B77" i="12" s="1"/>
  <c r="M77" i="12"/>
  <c r="N77" i="12" s="1"/>
  <c r="O77" i="12" s="1"/>
  <c r="P77" i="12" s="1"/>
  <c r="H77" i="12"/>
  <c r="I77" i="12" s="1"/>
  <c r="J77" i="12" s="1"/>
  <c r="K77" i="12" s="1"/>
  <c r="C76" i="12"/>
  <c r="D76" i="12" s="1"/>
  <c r="E76" i="12" s="1"/>
  <c r="F76" i="12" s="1"/>
  <c r="G76" i="12" s="1"/>
  <c r="H76" i="12" s="1"/>
  <c r="I76" i="12" s="1"/>
  <c r="J76" i="12" s="1"/>
  <c r="K76" i="12" s="1"/>
  <c r="L76" i="12" s="1"/>
  <c r="M76" i="12" s="1"/>
  <c r="N76" i="12" s="1"/>
  <c r="O76" i="12" s="1"/>
  <c r="P76" i="12" s="1"/>
  <c r="Q76" i="12" s="1"/>
  <c r="C58" i="12"/>
  <c r="D58" i="12" s="1"/>
  <c r="E58" i="12" s="1"/>
  <c r="F58" i="12" s="1"/>
  <c r="G58" i="12" s="1"/>
  <c r="H58" i="12" s="1"/>
  <c r="I58" i="12" s="1"/>
  <c r="J58" i="12" s="1"/>
  <c r="K58" i="12" s="1"/>
  <c r="L58" i="12" s="1"/>
  <c r="M58" i="12" s="1"/>
  <c r="N58" i="12" s="1"/>
  <c r="O58" i="12" s="1"/>
  <c r="P58" i="12" s="1"/>
  <c r="Q58" i="12" s="1"/>
  <c r="D40" i="12"/>
  <c r="E40" i="12" s="1"/>
  <c r="F40" i="12" s="1"/>
  <c r="G40" i="12" s="1"/>
  <c r="H40" i="12" s="1"/>
  <c r="I40" i="12" s="1"/>
  <c r="J40" i="12" s="1"/>
  <c r="K40" i="12" s="1"/>
  <c r="L40" i="12" s="1"/>
  <c r="M40" i="12" s="1"/>
  <c r="N40" i="12" s="1"/>
  <c r="O40" i="12" s="1"/>
  <c r="P40" i="12" s="1"/>
  <c r="Q40" i="12" s="1"/>
  <c r="C40" i="12"/>
  <c r="C22" i="12"/>
  <c r="D22" i="12" s="1"/>
  <c r="E22" i="12" s="1"/>
  <c r="F22" i="12" s="1"/>
  <c r="G22" i="12" s="1"/>
  <c r="H22" i="12" s="1"/>
  <c r="I22" i="12" s="1"/>
  <c r="J22" i="12" s="1"/>
  <c r="K22" i="12" s="1"/>
  <c r="L22" i="12" s="1"/>
  <c r="M22" i="12" s="1"/>
  <c r="N22" i="12" s="1"/>
  <c r="O22" i="12" s="1"/>
  <c r="P22" i="12" s="1"/>
  <c r="Q22" i="12" s="1"/>
  <c r="H4" i="12"/>
  <c r="I4" i="12" s="1"/>
  <c r="J4" i="12" s="1"/>
  <c r="K4" i="12" s="1"/>
  <c r="L4" i="12" s="1"/>
  <c r="M4" i="12" s="1"/>
  <c r="N4" i="12" s="1"/>
  <c r="O4" i="12" s="1"/>
  <c r="P4" i="12" s="1"/>
  <c r="Q4" i="12" s="1"/>
  <c r="R4" i="12" s="1"/>
  <c r="S4" i="12" s="1"/>
  <c r="T4" i="12" s="1"/>
  <c r="U4" i="12" s="1"/>
  <c r="V4" i="12" s="1"/>
  <c r="B79" i="12" l="1"/>
  <c r="C79" i="12" s="1"/>
  <c r="D79" i="12" s="1"/>
  <c r="E79" i="12" s="1"/>
  <c r="F79" i="12" s="1"/>
  <c r="G79" i="12" s="1"/>
  <c r="H79" i="12" s="1"/>
  <c r="I79" i="12" s="1"/>
  <c r="J79" i="12" s="1"/>
  <c r="K79" i="12" s="1"/>
  <c r="L79" i="12" s="1"/>
  <c r="M79" i="12" s="1"/>
  <c r="N79" i="12" s="1"/>
  <c r="O79" i="12" s="1"/>
  <c r="P79" i="12" s="1"/>
  <c r="Q79" i="12" s="1"/>
  <c r="C77" i="12"/>
  <c r="D77" i="12" s="1"/>
  <c r="E77" i="12" s="1"/>
  <c r="F77" i="12" s="1"/>
</calcChain>
</file>

<file path=xl/sharedStrings.xml><?xml version="1.0" encoding="utf-8"?>
<sst xmlns="http://schemas.openxmlformats.org/spreadsheetml/2006/main" count="726" uniqueCount="345">
  <si>
    <t>Tal bag figurer i KF22 forudsætningsnotat 9A Affaldsforbrænding</t>
  </si>
  <si>
    <t>Mio. ton.</t>
  </si>
  <si>
    <t>Fossilt</t>
  </si>
  <si>
    <t>Biogent</t>
  </si>
  <si>
    <t>PJ</t>
  </si>
  <si>
    <t>Fossil</t>
  </si>
  <si>
    <t>VE</t>
  </si>
  <si>
    <t>GJ/ton</t>
  </si>
  <si>
    <t>Brændværdi</t>
  </si>
  <si>
    <t>ton CO2/TJ</t>
  </si>
  <si>
    <t>Emissionsfaktor</t>
  </si>
  <si>
    <t>KF21</t>
  </si>
  <si>
    <t>KF22</t>
  </si>
  <si>
    <t>Figur 1: Energimængde i affald (inkl. import) til forbrænding opdelt på fossilt og biogent (PJ).</t>
  </si>
  <si>
    <t>Tal bag figur 1</t>
  </si>
  <si>
    <t>Tal bag figur 2</t>
  </si>
  <si>
    <t>Figur 2: Dansk affald til forbrænding opdelt på fossilt og biogent (mio. ton).</t>
  </si>
  <si>
    <t>Tal bag figur 3</t>
  </si>
  <si>
    <t>Figur 3: Udvikling i fossil energiandel for affald til forbrænding.</t>
  </si>
  <si>
    <t>Tal bag figur 4</t>
  </si>
  <si>
    <t>Figur 4: Udvikling i brændværdi for affald til forbrænding (GJ/ton).</t>
  </si>
  <si>
    <r>
      <t>Figur 5: Udvikling i emissionsfaktor for affald til forbrænding (ton CO</t>
    </r>
    <r>
      <rPr>
        <i/>
        <vertAlign val="subscript"/>
        <sz val="9"/>
        <color rgb="FF1F497D"/>
        <rFont val="Arial"/>
        <family val="2"/>
      </rPr>
      <t>2</t>
    </r>
    <r>
      <rPr>
        <i/>
        <sz val="9"/>
        <color rgb="FF1F497D"/>
        <rFont val="Arial"/>
        <family val="2"/>
      </rPr>
      <t>/TJ).</t>
    </r>
  </si>
  <si>
    <t>Figur 6: samlet affald til forbrænding i KF21 og KF22 (PJ).</t>
  </si>
  <si>
    <t>Tal bag figur 6</t>
  </si>
  <si>
    <t>Tal bag figur 5</t>
  </si>
  <si>
    <t>Kul, råolie og naturgas i KF22</t>
  </si>
  <si>
    <t xml:space="preserve">Figur 1: Priser på fossile brændsler an centralt værk </t>
  </si>
  <si>
    <t>kr./GJ
(2021-priser)</t>
  </si>
  <si>
    <t>Danske importpriser</t>
  </si>
  <si>
    <t>An centralt værk</t>
  </si>
  <si>
    <t>An decentralt værk</t>
  </si>
  <si>
    <t>Kul</t>
  </si>
  <si>
    <t>Råolie</t>
  </si>
  <si>
    <t>Naturgas</t>
  </si>
  <si>
    <t>Fuelolie</t>
  </si>
  <si>
    <t>Gasolie</t>
  </si>
  <si>
    <t>Figur 5: Importpriser for kul, råolie og naturgas</t>
  </si>
  <si>
    <t>Træpiller, træflis og halm i KF22</t>
  </si>
  <si>
    <t xml:space="preserve">Figur 2: Priser på biomasse an centralt værk </t>
  </si>
  <si>
    <t>kr./GJ (2021-priser)</t>
  </si>
  <si>
    <t>Træflis</t>
  </si>
  <si>
    <t>Træpiller</t>
  </si>
  <si>
    <t>Halm</t>
  </si>
  <si>
    <t>Konvergensforløb for kul og naturgas, KF22</t>
  </si>
  <si>
    <t xml:space="preserve">Figur 3: Konvergensforløb mellem forwardpriser og danske importpriser for naturgas (CIF-priser) </t>
  </si>
  <si>
    <t>Forwardpriser</t>
  </si>
  <si>
    <t>IEA priser 
(danske CIF-priser)</t>
  </si>
  <si>
    <t>Vægtede priser</t>
  </si>
  <si>
    <t>Kul (forward)</t>
  </si>
  <si>
    <t>Naturgas (forward)</t>
  </si>
  <si>
    <t>Kul (IEA)</t>
  </si>
  <si>
    <t>Naturgas  (IEA)</t>
  </si>
  <si>
    <t xml:space="preserve">Figur 4: Konvergensforløb mellem forwardpriser og danske importpriser for kul (CIF-priser) </t>
  </si>
  <si>
    <t>KF22 vs. KF21: Kul, råolie og naturgas i KF21</t>
  </si>
  <si>
    <t>Figur 6: Fossile brændselspriser, KF22 versus KF21</t>
  </si>
  <si>
    <r>
      <t xml:space="preserve">kr./GJ </t>
    </r>
    <r>
      <rPr>
        <b/>
        <sz val="11"/>
        <rFont val="Calibri"/>
        <family val="2"/>
        <scheme val="minor"/>
      </rPr>
      <t>(2021</t>
    </r>
    <r>
      <rPr>
        <b/>
        <sz val="11"/>
        <color theme="1"/>
        <rFont val="Calibri"/>
        <family val="2"/>
        <scheme val="minor"/>
      </rPr>
      <t>-priser)</t>
    </r>
  </si>
  <si>
    <t>KF22 vs. KF21: Biomassepriser i KF21</t>
  </si>
  <si>
    <t>Figur 7: Biomassepriser, KF22 versus KF21</t>
  </si>
  <si>
    <r>
      <t>kr./GJ (</t>
    </r>
    <r>
      <rPr>
        <b/>
        <sz val="11"/>
        <rFont val="Calibri"/>
        <family val="2"/>
        <scheme val="minor"/>
      </rPr>
      <t>2021</t>
    </r>
    <r>
      <rPr>
        <b/>
        <sz val="11"/>
        <color theme="1"/>
        <rFont val="Calibri"/>
        <family val="2"/>
        <scheme val="minor"/>
      </rPr>
      <t>-priser)</t>
    </r>
  </si>
  <si>
    <t>Tal bag figur 1 og 2</t>
  </si>
  <si>
    <t>Figur 1: CO2-kvotepris i KF22</t>
  </si>
  <si>
    <t>kr./ton (2021-priser) (*)</t>
  </si>
  <si>
    <t>Historisk</t>
  </si>
  <si>
    <t xml:space="preserve">Figur 2: Sammenligning af CO2-kvotepris i KF22 og KF21 </t>
  </si>
  <si>
    <t>Tal bag figurer i KF22 forudsætningsnotat 3D Økonomiske vækstforudsætninger</t>
  </si>
  <si>
    <t>Figur 1. Vækst i bruttonationalproduktet (realvækst i pct.)</t>
  </si>
  <si>
    <t>År</t>
  </si>
  <si>
    <t>BNP (realvækst) i KF22</t>
  </si>
  <si>
    <t>Kilde: Opdateret 2025-forløb [1]</t>
  </si>
  <si>
    <t>Figur 2. Vækst i bruttonationalprodukt KF21 og KF22 (realvækst i pct.)</t>
  </si>
  <si>
    <t>BNP vækst i KF21</t>
  </si>
  <si>
    <t>BNP vækst i KF22</t>
  </si>
  <si>
    <t xml:space="preserve">Kilde: For KF22 Opdateret 2025-forløb [1], for KF21 DK2025 - en grøn, retfærdig og ansvarlig genopretning af dansk økonomi [9]. </t>
  </si>
  <si>
    <t>Figur 3. Vækst i offentligt forbrug (realvækst i pct.)</t>
  </si>
  <si>
    <t>Off. forbrug i KF21</t>
  </si>
  <si>
    <t>Off. forbrug i KF22</t>
  </si>
  <si>
    <t>Tal bag figurer i KF22 forudsætningsnotat 5A Husholdningernes opvarmning</t>
  </si>
  <si>
    <t xml:space="preserve">Tal bag figur 1: </t>
  </si>
  <si>
    <t>Bygningstype</t>
  </si>
  <si>
    <t>Aldersinterval</t>
  </si>
  <si>
    <t>Varmegrundlag for husholdninger (PJ)</t>
  </si>
  <si>
    <t>Enfamiliehuse</t>
  </si>
  <si>
    <t>-1972</t>
  </si>
  <si>
    <t>1972-2019</t>
  </si>
  <si>
    <t>Etageboliger</t>
  </si>
  <si>
    <t>2019-</t>
  </si>
  <si>
    <t xml:space="preserve">Tal bag figur 3: </t>
  </si>
  <si>
    <r>
      <t>Opvarmet areal (mil. m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)</t>
    </r>
  </si>
  <si>
    <t xml:space="preserve">Tal bag figur 4: </t>
  </si>
  <si>
    <t>KF-version</t>
  </si>
  <si>
    <t>Tal bag figurer i KF22 forudsætningsnotat 5B Husholdningernes apparatforbrug</t>
  </si>
  <si>
    <t>Enfamiliehuse(DKØ)</t>
  </si>
  <si>
    <t>Enfamiliehuse(DKV)</t>
  </si>
  <si>
    <t>Etageboliger(DKØ)</t>
  </si>
  <si>
    <t>Etageboliger(DKV)</t>
  </si>
  <si>
    <t>Kilder: Danmark Statistik BOL101 / SMILE-modellen</t>
  </si>
  <si>
    <t xml:space="preserve">Tal bag figur 2 : </t>
  </si>
  <si>
    <t>2019 (bestand)</t>
  </si>
  <si>
    <t>Madlavning</t>
  </si>
  <si>
    <t>Køl/frys</t>
  </si>
  <si>
    <t>Belysning</t>
  </si>
  <si>
    <t>Vask og rengøring</t>
  </si>
  <si>
    <t>Computer</t>
  </si>
  <si>
    <t>Underholdning</t>
  </si>
  <si>
    <t>Kilde: Elmodelbolig</t>
  </si>
  <si>
    <t>Figur 1: Fremskrivningen af antal husholdninger i KF22 for hhv. enfamiliehuse og etageboliger i Vestdanmark og Østdanmark.</t>
  </si>
  <si>
    <t>Figur 2: Effektivitetsudviklingen for nye apparater i Enfamiliehuse (indeks 100 = effektivitet for apparatbestanden i 2019)</t>
  </si>
  <si>
    <t>Figur 3: Effektivitetsudviklingen for nye apparater i Etageboliger (indeks 100 = effektivitet for apparatbestanden i 2019)</t>
  </si>
  <si>
    <t>Tal bag figurer i KF22 forudsætningsnotat 6A Datacentre</t>
  </si>
  <si>
    <t>Figur 1: Fremskrivning af elforbrug til datacentre</t>
  </si>
  <si>
    <t>[GWh]</t>
  </si>
  <si>
    <t>Pipeline</t>
  </si>
  <si>
    <t>COWI</t>
  </si>
  <si>
    <t>Figur 2: Sammenligning af fremskrivning med KF21</t>
  </si>
  <si>
    <t>Figur 3: Udfaldsrum for elforbrug til datacentre</t>
  </si>
  <si>
    <t>Tal bag figurer i KF22 forudsætningsnotat 6B Cementproduktion</t>
  </si>
  <si>
    <t>Figur 2: Fremskrivning af cementproduktion i Danmark.</t>
  </si>
  <si>
    <t>Hvid cement</t>
  </si>
  <si>
    <t>Grå cement</t>
  </si>
  <si>
    <t>Figur 3: Forudsat udvikling af andelen af alternative brændsler i produktion af grå og hvid cement i Danmark i grundforløbet (efter energiindhold).</t>
  </si>
  <si>
    <t>Figur 4: Forudsat udvikling af gennemsnitlige klinkerandele i produktion af grå og hvide cementtyper (i pct.). Figuren viser forudsatte maksimale klinkerandele.</t>
  </si>
  <si>
    <t>Figur 5: Eksempel på input til følsomhedsanalyser på variationer i klinkerandele i den grå cementproduktion.</t>
  </si>
  <si>
    <t>Optimistisk</t>
  </si>
  <si>
    <t>Grundforløb</t>
  </si>
  <si>
    <t>Pessimistisk</t>
  </si>
  <si>
    <t>Figur 6: Eksempel på input til følsomhedsanalyser på variationer af andele af alternative brændsler i den grå cementproduktion.</t>
  </si>
  <si>
    <t>Tal bag figurer i KF22 forudsætningsnotat 7A Olie- og gasproduktion</t>
  </si>
  <si>
    <t>Figur 1: Olieproduktion fra Nordsøen [mio. m3]</t>
  </si>
  <si>
    <t>Udgivelse</t>
  </si>
  <si>
    <t>Brændsel</t>
  </si>
  <si>
    <t>Enhed</t>
  </si>
  <si>
    <t>Olie</t>
  </si>
  <si>
    <t>mio. m3</t>
  </si>
  <si>
    <t>Salgsgas</t>
  </si>
  <si>
    <t>mia. Nm3</t>
  </si>
  <si>
    <t>Egetforbrug</t>
  </si>
  <si>
    <t>Flaring</t>
  </si>
  <si>
    <t>Figur 2: Gasproduktion fra Nordsøen [mia. Nm3]</t>
  </si>
  <si>
    <t>Figur 3: Forbrug af gas, fordelt mellem egetforbrug og flaring [mia. Nm3]</t>
  </si>
  <si>
    <t>Figur 4: Sammenligning mellem KF21 og BF20 for egetforbrug og flaring.</t>
  </si>
  <si>
    <t>Figur 5: Usikkerhed omkring den samlede olieproduktion</t>
  </si>
  <si>
    <t>Øvre</t>
  </si>
  <si>
    <t>Mio. m3</t>
  </si>
  <si>
    <t>Nedre</t>
  </si>
  <si>
    <t>Tal bag figurer i KF22 forudsætningsnotat 7B Raffinaderier</t>
  </si>
  <si>
    <t/>
  </si>
  <si>
    <t>Figur 1: Fremskrivning af forbruget af råolie, med udgangspunkt i 2019</t>
  </si>
  <si>
    <t>[PJ]</t>
  </si>
  <si>
    <t>Råolie (forbrug)</t>
  </si>
  <si>
    <t>Råolie (produktion)</t>
  </si>
  <si>
    <t>Raffinaderigas</t>
  </si>
  <si>
    <t>Figur 2: Fremskrivning af egetforbruget af raffinaderigas til raffinering</t>
  </si>
  <si>
    <t>Figur 3: Historisk sammenhæng mellem produktion af råolie i Nordsøen og forbruget af råolie på de danske raffinaderier</t>
  </si>
  <si>
    <t>Figur 4: Historisk variation i forbruget af råolie siden 1998.</t>
  </si>
  <si>
    <t>Tal bag figurer i KF22 forudsætningsnotat 7C Biogasproduktion</t>
  </si>
  <si>
    <t>Figur 1: Forventet biogasudbygning 2021-2035 fordelt på anvendelse</t>
  </si>
  <si>
    <t>Opgraderet biogas</t>
  </si>
  <si>
    <t>Elproduktion</t>
  </si>
  <si>
    <t>Proces &amp; varme</t>
  </si>
  <si>
    <t>Figur 2: Forventet biogasudbygning 2021-2035, fordelt på produktionsanlæg</t>
  </si>
  <si>
    <t>Landbrugsanlæg</t>
  </si>
  <si>
    <t>Forgasning</t>
  </si>
  <si>
    <t>Renseanlæg</t>
  </si>
  <si>
    <t>Lossepladsanlæg</t>
  </si>
  <si>
    <t>Industrianlæg</t>
  </si>
  <si>
    <t>Figur 3: Sammenligning af biogas til opgradering</t>
  </si>
  <si>
    <t>Figur 4: Usikkerhedsscenarier for produktion af opgraderet biogas</t>
  </si>
  <si>
    <t>Opgraderet biogas, nedre</t>
  </si>
  <si>
    <t>Middel</t>
  </si>
  <si>
    <t>Figur 1: Beregningsteknisk antagelse om udvikling i samlet elektrolysekapacitet</t>
  </si>
  <si>
    <t>Øvrige PtX-projekter</t>
  </si>
  <si>
    <t>Udbud til PtX</t>
  </si>
  <si>
    <t xml:space="preserve">Figur 2. Elektrolysekapacitet i KF21 og KF22, MW </t>
  </si>
  <si>
    <t xml:space="preserve">Figur 1: Samlet kapacitet for havvind i KF22 (MW) </t>
  </si>
  <si>
    <t>Kommercielle (eksisterende)</t>
  </si>
  <si>
    <t>Kommercielle (nye)</t>
  </si>
  <si>
    <t>Figur 3: Samlet kapacitet fra havvind i KF21 og KF22 (MW), inkl. eksportkapacitet fra energiøerne tilsluttet til Danmark og udlandet i det partielle alternativforløb.</t>
  </si>
  <si>
    <t>Partielt alternativforløb til KF22 med energiøer</t>
  </si>
  <si>
    <r>
      <t>Figur 1: Samlet landvindkapacitet i KF22 (MW, ultimo året).</t>
    </r>
    <r>
      <rPr>
        <sz val="8"/>
        <color theme="1"/>
        <rFont val="Arial"/>
        <family val="2"/>
      </rPr>
      <t> </t>
    </r>
  </si>
  <si>
    <r>
      <t> </t>
    </r>
    <r>
      <rPr>
        <sz val="10"/>
        <color theme="1"/>
        <rFont val="Arial"/>
        <family val="2"/>
      </rPr>
      <t>Figur kommer i uge 49. Afventer nyt python-script.</t>
    </r>
  </si>
  <si>
    <t>Husstand</t>
  </si>
  <si>
    <t>Testcentre</t>
  </si>
  <si>
    <r>
      <t>Figur 2: Samlet produktion fra landvind i KF22 (TWh). Figuren er baseret på antagne fuldlasttimer. De endelige fuldlasttimer i KF22 kan afvige herfra, hvis modelberegningerne viser behov for nedregulering.</t>
    </r>
    <r>
      <rPr>
        <sz val="8"/>
        <color theme="1"/>
        <rFont val="Arial"/>
        <family val="2"/>
      </rPr>
      <t> </t>
    </r>
  </si>
  <si>
    <t>Figur 3: Samlet kapacitet fra landvind i KF21 og KF22 (MW, ultimo året).</t>
  </si>
  <si>
    <t>Figur 1: Samlet solcellekapacitet i KF22 (MW, ultimo året).</t>
  </si>
  <si>
    <t>Taganlæg</t>
  </si>
  <si>
    <t>Markanlæg</t>
  </si>
  <si>
    <t>Figur 2: Samlet produktion fra solceller i KF22 (TWh).</t>
  </si>
  <si>
    <t>Figur 3: Samlet solcellekapacitet i KF21 og KF22 (MW, ultimo året).</t>
  </si>
  <si>
    <t>Tal bag figurer i KF22 forudsætningsnotat 9C F-gasser</t>
  </si>
  <si>
    <t>Da der endnu ikke er offentliggjort en ny F-gasfremskrivning til KF22 er figuren baseret på de i KF21 forventede F-gasudledninger. Figuren vil blive opdateret når der foreligger en ny F-gasfremskrivning.</t>
  </si>
  <si>
    <t>Serviceerhverv</t>
  </si>
  <si>
    <t>Husholdninger</t>
  </si>
  <si>
    <t>Transport</t>
  </si>
  <si>
    <t>Fremstilling</t>
  </si>
  <si>
    <t xml:space="preserve">Figur 1: Illustration af hvilke KF22-sektorer F-gasser vil blive allokeret til. </t>
  </si>
  <si>
    <t>Tal bag figurer i KF22 forudsætningsnotat 10A Energiforbrug i landbrug, gartneri, skovbrug og fiskeri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</si>
  <si>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</si>
  <si>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</si>
  <si>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</si>
  <si>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</si>
  <si>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</si>
  <si>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</si>
  <si>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</si>
  <si>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</si>
  <si>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</si>
  <si>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</si>
  <si>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</si>
  <si>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</si>
  <si>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</si>
  <si>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</si>
  <si>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</si>
  <si>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</si>
  <si>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</si>
  <si>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</si>
  <si>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2033</t>
  </si>
  <si>
    <t>2034</t>
  </si>
  <si>
    <t>2035</t>
  </si>
  <si>
    <t>Salgsprodukter i alt  (Indeks 100 = 2015 )</t>
  </si>
  <si>
    <t xml:space="preserve">Kilde: </t>
  </si>
  <si>
    <t>Jensen, J.D. (2021)</t>
  </si>
  <si>
    <t>Note:</t>
  </si>
  <si>
    <t>Baseret på udviklingen i salgsprodukter for landbruget fra AGMEMOD-modellen / Opdateret januar 2022</t>
  </si>
  <si>
    <t>Figur 1 Udviklingen i den økonomiske aktivitet for landbrug, gartneri, skovbrug og fiskeri (Indeks 100 = 2015)</t>
  </si>
  <si>
    <t>Overlevelseskurver</t>
  </si>
  <si>
    <t>Figur 1: Overlevelseskurver afledt af overlevelsesraterne</t>
  </si>
  <si>
    <t>Personbiler</t>
  </si>
  <si>
    <t>Varebiler</t>
  </si>
  <si>
    <t>Lastbiler (&gt; 12 ton)</t>
  </si>
  <si>
    <t>Lastbiler (&lt; 12 ton)</t>
  </si>
  <si>
    <t>Rutebus</t>
  </si>
  <si>
    <t>Turistbus</t>
  </si>
  <si>
    <t>Årskørsler (bestandsvægtede)</t>
  </si>
  <si>
    <t>Figur 2: Årskørsler (bestandsvægtede).</t>
  </si>
  <si>
    <t>Personbil</t>
  </si>
  <si>
    <t>Varebil</t>
  </si>
  <si>
    <t>Lastbiler (&gt;12 ton)</t>
  </si>
  <si>
    <t>Lastbiler (&lt;12 ton)</t>
  </si>
  <si>
    <t>Figur 3: Årskørsler (bestandsvægtede).</t>
  </si>
  <si>
    <t>Notat nr.</t>
  </si>
  <si>
    <t>1C-Vej</t>
  </si>
  <si>
    <t>Vejtransport i FREM</t>
  </si>
  <si>
    <t>3A</t>
  </si>
  <si>
    <t xml:space="preserve">Brændselspriser </t>
  </si>
  <si>
    <t>3B</t>
  </si>
  <si>
    <t>CO2 kvotepris</t>
  </si>
  <si>
    <t>3D</t>
  </si>
  <si>
    <t>Økonomiske vækstforudsætninger</t>
  </si>
  <si>
    <t>Havvind</t>
  </si>
  <si>
    <t>Landvind</t>
  </si>
  <si>
    <t>Solceller</t>
  </si>
  <si>
    <t>Biogasproduktion</t>
  </si>
  <si>
    <t>Affaldsforbrænding</t>
  </si>
  <si>
    <t>6B</t>
  </si>
  <si>
    <t>7A</t>
  </si>
  <si>
    <t>CCS</t>
  </si>
  <si>
    <t>7B</t>
  </si>
  <si>
    <t>PtX</t>
  </si>
  <si>
    <t>7C</t>
  </si>
  <si>
    <t>Olie- og gasproduktion</t>
  </si>
  <si>
    <t>7D</t>
  </si>
  <si>
    <t>Cementproduktion</t>
  </si>
  <si>
    <t>Regnearket omfatter tallene bag figurerne i KF22 forudsætningsnotaterne</t>
  </si>
  <si>
    <t>Klimastatus og -fremskrivning 2022 (KF22)</t>
  </si>
  <si>
    <t>For datakilder samt uddybninger omkring data og beregninger henvises til de relevante KF22 forudsætningsnotater på ens.dk</t>
  </si>
  <si>
    <t>5A</t>
  </si>
  <si>
    <t>Husholdningernes opvarmning</t>
  </si>
  <si>
    <t xml:space="preserve">5B </t>
  </si>
  <si>
    <t>Husholdningernes apparatforbrug</t>
  </si>
  <si>
    <t>6A</t>
  </si>
  <si>
    <t>Datacentre</t>
  </si>
  <si>
    <t>Raffinaderier</t>
  </si>
  <si>
    <t>7E</t>
  </si>
  <si>
    <t>Tal bag Figur 1</t>
  </si>
  <si>
    <t>Figur 1 - Forventede årlige CO2-reduktionseffekter fra CCUS-puljen og FL-puljen til negative emissioner  (mio. tons/år)</t>
  </si>
  <si>
    <t>CCUS-pulje</t>
  </si>
  <si>
    <t>Pulje til negative emissioner</t>
  </si>
  <si>
    <t>8A</t>
  </si>
  <si>
    <t>8B</t>
  </si>
  <si>
    <t>8C</t>
  </si>
  <si>
    <t>8D</t>
  </si>
  <si>
    <t>9A</t>
  </si>
  <si>
    <t>9C</t>
  </si>
  <si>
    <t>KF22 forudsætningsnotat</t>
  </si>
  <si>
    <t>F-gasser</t>
  </si>
  <si>
    <t>10A</t>
  </si>
  <si>
    <t>Energiforbrug i landbrug, gartneri, skovbrug og fiskeri</t>
  </si>
  <si>
    <t>10B</t>
  </si>
  <si>
    <t>Landbrugsprocesser</t>
  </si>
  <si>
    <t>KF22 - pipeline</t>
  </si>
  <si>
    <t>KF22 - eksisterende</t>
  </si>
  <si>
    <t>year</t>
  </si>
  <si>
    <t>Figur 4: Kortsigtet udvikling i varmekapaciteten på biomassekedler (halm, træflis, træpiller og træaffald) i KF22 sammenlignet med KF21</t>
  </si>
  <si>
    <t>Varmekapacitet på biomassekedler (halm, flis, træpiller, træaffald), MW - sammenligning af eksisterende + pipeline</t>
  </si>
  <si>
    <t>Figur 3: Kortsigtet udvikling i varmekapaciteten på solvarme i KF22 sammenlignet med KF21</t>
  </si>
  <si>
    <t>Varmekapacitet på solvarme, MW - sammenligning af eksisterende + pipeline</t>
  </si>
  <si>
    <t>Figur 2: Kortsigtet udvikling i varmekapaciteten på elkedler i KF22 sammenlignet med KF21</t>
  </si>
  <si>
    <t>Varmekapacitet på elkedler, MW - sammenligning af eksisterende + pipeline</t>
  </si>
  <si>
    <t>Figur 1: Kortsigtet udvikling i varmekapaciteten på varmepumper i KF22 sammenlignet med KF21</t>
  </si>
  <si>
    <t>Varmekapacitet på varmepumper, MW - sammenligning af eksisterende + pipeline</t>
  </si>
  <si>
    <t>Kapacitetsopgørelse er per ultimo året.</t>
  </si>
  <si>
    <t>Slagtesvin</t>
  </si>
  <si>
    <t>Smågrise</t>
  </si>
  <si>
    <t>Søer</t>
  </si>
  <si>
    <t>Øvrige kvæg</t>
  </si>
  <si>
    <t>Malkekvæg</t>
  </si>
  <si>
    <t>Figur 1: Forventede trends for antallet af kvæg og grise i Danmark til 2035.</t>
  </si>
  <si>
    <t>Termisk produktionskapacitet (ekskl. affaldsforbrænding)</t>
  </si>
  <si>
    <t>Tal bag figurer i KF22 forudsætningsnotat 1C-Vej Vejtransport i FREM</t>
  </si>
  <si>
    <t>Tal bag figurer i KF22 forudsætningsnotat 3B CO2-kvotepris</t>
  </si>
  <si>
    <t>Tal bag figurer i KF22 forudsætningsnotat 3A Brændselspriser</t>
  </si>
  <si>
    <t xml:space="preserve">Tal bag figurer i KF22 forudsætningsnotat 7D PtX </t>
  </si>
  <si>
    <t>Tal bag figurer i KF22 forudsætningsnotat 7E CCS</t>
  </si>
  <si>
    <t>Tal bag figurer i KF22 forudsætningsnotat 8D Termisk produktionskapacitet i el- og fjernvarmesektoren ekskl. affaldsforbrænding.</t>
  </si>
  <si>
    <t>Kilde: Jensen (2022) og oplysninger fra DCE.</t>
  </si>
  <si>
    <t xml:space="preserve">Anm.: 2020 er indeks 100. </t>
  </si>
  <si>
    <t>Figur 2: Forventede trends for antallet af kvæg og grise i Danmark til 2035 i KF22 ift. KF21. 2019=100</t>
  </si>
  <si>
    <t>Malkekvæg KF22</t>
  </si>
  <si>
    <t>Øvrige kvæg KF22</t>
  </si>
  <si>
    <t>Søer KF22</t>
  </si>
  <si>
    <t>Smågrise KF22</t>
  </si>
  <si>
    <t>Slagtesvin KF22</t>
  </si>
  <si>
    <t>Malkekvæg KF21</t>
  </si>
  <si>
    <t>Øvrige kvæg KF21</t>
  </si>
  <si>
    <t>Søer KF21</t>
  </si>
  <si>
    <t>Smågrise KF21</t>
  </si>
  <si>
    <t>Slagtesvin KF21</t>
  </si>
  <si>
    <t>Kilde: Jensen (2020; 2022) og oplysninger fra DCE.</t>
  </si>
  <si>
    <t xml:space="preserve">Anm.: Bemærk at 2019 er indeks 100, hvorfor udviklingen for KF22 afviger fra Figur 1. </t>
  </si>
  <si>
    <t>Tal bag figur 2 (bemærk her med 2019 som index 100 for både KF21 og KF22)</t>
  </si>
  <si>
    <t>Dato</t>
  </si>
  <si>
    <t>Oprindelig høringsversoin</t>
  </si>
  <si>
    <t>Høringsversion opdateret med data for figur 2 i forudsætningsnotat 10B</t>
  </si>
  <si>
    <t>Seneste opdatering: 04-05-2022</t>
  </si>
  <si>
    <t>Note</t>
  </si>
  <si>
    <t>Tal bag figurer i KF22 forudsætningsnotat 8C Solceller (opdateret 04-05-02022)</t>
  </si>
  <si>
    <t>Figur 4: Udvikling i antal møller.</t>
  </si>
  <si>
    <t>TWh</t>
  </si>
  <si>
    <t xml:space="preserve">Figur 4: Samlet produktion fra havvind i KF21 og KF22 (TWh), inkl. eksport-produktion fra energiøerne tilsluttet til Danmark og udlandet i det partielle alternativforløb. </t>
  </si>
  <si>
    <t>MW</t>
  </si>
  <si>
    <t xml:space="preserve">Figur 2: Samlet produktion for havvind i KF22 (TWh). </t>
  </si>
  <si>
    <t>Tal bag figurer i KF22 forudsætningsnotat 8B Landvind (opdateret 04-05-2022)</t>
  </si>
  <si>
    <t>Tal bag figurer i KF22 forudsætningsnotat 8A Havvind (opdateret 04-05-2022)</t>
  </si>
  <si>
    <t>Opdatering af data for notat 8A, 8B og 8C som bl.a. anført i høringsversionen af disse notater</t>
  </si>
  <si>
    <t>Tal bag figurer i KF22 forudsætningsnotat 10B Landbrugsprocesser (opdateret 25-01-2022)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</si>
</sst>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"/>
    <numFmt numFmtId="166" formatCode="0.0%"/>
    <numFmt numFmtId="167" formatCode="_-* #,##0_-;\-* #,##0_-;_-* &quot;-&quot;??_-;_-@_-"/>
  </numFmts>
  <fonts count="3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name val="Calibri"/>
      <family val="2"/>
      <scheme val="minor"/>
    </font>
    <font>
      <i/>
      <sz val="9"/>
      <color rgb="FF1F497D"/>
      <name val="Arial"/>
      <family val="2"/>
    </font>
    <font>
      <b/>
      <sz val="11"/>
      <color rgb="FF0097A7"/>
      <name val="Calibri"/>
      <family val="2"/>
      <scheme val="minor"/>
    </font>
    <font>
      <i/>
      <vertAlign val="subscript"/>
      <sz val="9"/>
      <color rgb="FF1F497D"/>
      <name val="Arial"/>
      <family val="2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rgb="FF008B8B"/>
      <name val="Calibri"/>
      <family val="2"/>
      <scheme val="minor"/>
    </font>
    <font>
      <b/>
      <sz val="11"/>
      <color rgb="FF008B8B"/>
      <name val="Calibri"/>
      <family val="2"/>
      <scheme val="minor"/>
    </font>
    <font>
      <sz val="11"/>
      <color rgb="FF000000"/>
      <name val="Calibri"/>
      <family val="2"/>
    </font>
    <font>
      <b/>
      <sz val="13"/>
      <color rgb="FF008B8B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11"/>
      <color rgb="FF0097A7"/>
      <name val="Calibri"/>
      <family val="2"/>
    </font>
    <font>
      <i/>
      <sz val="11"/>
      <color rgb="FF000000"/>
      <name val="Calibri"/>
      <family val="2"/>
    </font>
    <font>
      <i/>
      <sz val="11"/>
      <color rgb="FF0097A7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3"/>
      <color theme="1"/>
      <name val="Calibri"/>
      <family val="2"/>
      <scheme val="minor"/>
    </font>
    <font>
      <i/>
      <sz val="10"/>
      <color rgb="FF1F497D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b/>
      <sz val="15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88">
    <xf numFmtId="0" fontId="0" fillId="0" borderId="0" xfId="0"/>
    <xf numFmtId="0" fontId="1" fillId="3" borderId="0" xfId="0" applyFont="1" applyFill="1"/>
    <xf numFmtId="0" fontId="1" fillId="0" borderId="0" xfId="0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Fill="1"/>
    <xf numFmtId="0" fontId="4" fillId="0" borderId="0" xfId="0" applyFont="1" applyAlignment="1">
      <alignment vertical="center"/>
    </xf>
    <xf numFmtId="0" fontId="5" fillId="2" borderId="0" xfId="0" applyFont="1" applyFill="1"/>
    <xf numFmtId="0" fontId="1" fillId="3" borderId="1" xfId="0" applyFont="1" applyFill="1" applyBorder="1"/>
    <xf numFmtId="0" fontId="1" fillId="3" borderId="2" xfId="0" applyFont="1" applyFill="1" applyBorder="1"/>
    <xf numFmtId="0" fontId="1" fillId="3" borderId="3" xfId="0" applyFont="1" applyFill="1" applyBorder="1"/>
    <xf numFmtId="0" fontId="0" fillId="0" borderId="4" xfId="0" applyFont="1" applyBorder="1"/>
    <xf numFmtId="164" fontId="3" fillId="0" borderId="5" xfId="0" applyNumberFormat="1" applyFont="1" applyBorder="1"/>
    <xf numFmtId="164" fontId="3" fillId="0" borderId="6" xfId="0" applyNumberFormat="1" applyFont="1" applyBorder="1"/>
    <xf numFmtId="0" fontId="0" fillId="0" borderId="7" xfId="0" applyFont="1" applyBorder="1"/>
    <xf numFmtId="164" fontId="3" fillId="0" borderId="8" xfId="0" applyNumberFormat="1" applyFont="1" applyBorder="1"/>
    <xf numFmtId="164" fontId="3" fillId="0" borderId="9" xfId="0" applyNumberFormat="1" applyFont="1" applyBorder="1"/>
    <xf numFmtId="0" fontId="0" fillId="0" borderId="10" xfId="0" applyFont="1" applyBorder="1"/>
    <xf numFmtId="164" fontId="0" fillId="0" borderId="0" xfId="0" applyNumberFormat="1" applyFont="1" applyBorder="1"/>
    <xf numFmtId="164" fontId="0" fillId="0" borderId="11" xfId="0" applyNumberFormat="1" applyFont="1" applyBorder="1"/>
    <xf numFmtId="164" fontId="0" fillId="0" borderId="8" xfId="0" applyNumberFormat="1" applyFont="1" applyBorder="1"/>
    <xf numFmtId="164" fontId="0" fillId="0" borderId="9" xfId="0" applyNumberFormat="1" applyFont="1" applyBorder="1"/>
    <xf numFmtId="9" fontId="0" fillId="0" borderId="0" xfId="0" applyNumberFormat="1" applyFont="1" applyBorder="1"/>
    <xf numFmtId="9" fontId="0" fillId="0" borderId="11" xfId="0" applyNumberFormat="1" applyFont="1" applyBorder="1"/>
    <xf numFmtId="9" fontId="0" fillId="0" borderId="8" xfId="0" applyNumberFormat="1" applyFont="1" applyBorder="1"/>
    <xf numFmtId="9" fontId="0" fillId="0" borderId="9" xfId="0" applyNumberFormat="1" applyFont="1" applyBorder="1"/>
    <xf numFmtId="0" fontId="0" fillId="3" borderId="1" xfId="0" applyFont="1" applyFill="1" applyBorder="1"/>
    <xf numFmtId="165" fontId="0" fillId="0" borderId="8" xfId="0" applyNumberFormat="1" applyFont="1" applyBorder="1"/>
    <xf numFmtId="165" fontId="0" fillId="0" borderId="9" xfId="0" applyNumberFormat="1" applyFont="1" applyBorder="1"/>
    <xf numFmtId="164" fontId="2" fillId="0" borderId="0" xfId="0" applyNumberFormat="1" applyFont="1" applyFill="1" applyBorder="1"/>
    <xf numFmtId="164" fontId="2" fillId="0" borderId="11" xfId="0" applyNumberFormat="1" applyFont="1" applyFill="1" applyBorder="1"/>
    <xf numFmtId="165" fontId="3" fillId="0" borderId="0" xfId="0" applyNumberFormat="1" applyFont="1" applyFill="1" applyBorder="1"/>
    <xf numFmtId="164" fontId="3" fillId="0" borderId="0" xfId="0" applyNumberFormat="1" applyFont="1" applyFill="1" applyBorder="1"/>
    <xf numFmtId="0" fontId="9" fillId="3" borderId="0" xfId="0" applyFont="1" applyFill="1"/>
    <xf numFmtId="0" fontId="0" fillId="3" borderId="0" xfId="0" applyFont="1" applyFill="1"/>
    <xf numFmtId="0" fontId="1" fillId="0" borderId="0" xfId="0" applyFont="1" applyFill="1"/>
    <xf numFmtId="0" fontId="8" fillId="0" borderId="0" xfId="0" applyFont="1"/>
    <xf numFmtId="0" fontId="10" fillId="2" borderId="0" xfId="0" applyFont="1" applyFill="1"/>
    <xf numFmtId="0" fontId="1" fillId="3" borderId="12" xfId="0" applyFont="1" applyFill="1" applyBorder="1" applyAlignment="1">
      <alignment vertical="top" wrapText="1"/>
    </xf>
    <xf numFmtId="0" fontId="0" fillId="3" borderId="12" xfId="0" applyFont="1" applyFill="1" applyBorder="1" applyAlignment="1">
      <alignment horizontal="left"/>
    </xf>
    <xf numFmtId="0" fontId="1" fillId="3" borderId="12" xfId="0" applyFont="1" applyFill="1" applyBorder="1" applyAlignment="1">
      <alignment horizontal="center" vertical="top"/>
    </xf>
    <xf numFmtId="1" fontId="1" fillId="3" borderId="12" xfId="0" applyNumberFormat="1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0" fillId="0" borderId="12" xfId="0" applyFont="1" applyBorder="1" applyAlignment="1">
      <alignment horizontal="left"/>
    </xf>
    <xf numFmtId="165" fontId="0" fillId="0" borderId="12" xfId="0" applyNumberFormat="1" applyFont="1" applyBorder="1" applyAlignment="1">
      <alignment horizontal="center"/>
    </xf>
    <xf numFmtId="9" fontId="0" fillId="0" borderId="0" xfId="1" applyFont="1"/>
    <xf numFmtId="166" fontId="0" fillId="0" borderId="0" xfId="1" applyNumberFormat="1" applyFont="1"/>
    <xf numFmtId="0" fontId="11" fillId="2" borderId="0" xfId="0" applyFont="1" applyFill="1"/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10" fontId="0" fillId="0" borderId="0" xfId="1" applyNumberFormat="1" applyFont="1"/>
    <xf numFmtId="0" fontId="1" fillId="3" borderId="12" xfId="0" applyFont="1" applyFill="1" applyBorder="1" applyAlignment="1">
      <alignment wrapText="1"/>
    </xf>
    <xf numFmtId="0" fontId="0" fillId="3" borderId="12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/>
    </xf>
    <xf numFmtId="165" fontId="0" fillId="0" borderId="12" xfId="0" applyNumberFormat="1" applyBorder="1" applyAlignment="1">
      <alignment horizontal="center"/>
    </xf>
    <xf numFmtId="0" fontId="13" fillId="2" borderId="0" xfId="0" applyFont="1" applyFill="1"/>
    <xf numFmtId="0" fontId="9" fillId="2" borderId="0" xfId="0" applyFont="1" applyFill="1"/>
    <xf numFmtId="0" fontId="0" fillId="0" borderId="0" xfId="0" applyFont="1" applyBorder="1" applyAlignment="1">
      <alignment horizontal="center" vertical="top" wrapText="1"/>
    </xf>
    <xf numFmtId="0" fontId="10" fillId="0" borderId="0" xfId="0" applyFont="1"/>
    <xf numFmtId="0" fontId="1" fillId="3" borderId="12" xfId="0" applyFont="1" applyFill="1" applyBorder="1" applyAlignment="1">
      <alignment horizontal="center" vertical="top" wrapText="1"/>
    </xf>
    <xf numFmtId="0" fontId="14" fillId="0" borderId="0" xfId="0" applyFont="1" applyAlignment="1">
      <alignment vertical="top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top"/>
    </xf>
    <xf numFmtId="0" fontId="16" fillId="0" borderId="12" xfId="0" applyFont="1" applyBorder="1" applyAlignment="1">
      <alignment vertical="top"/>
    </xf>
    <xf numFmtId="1" fontId="0" fillId="0" borderId="12" xfId="0" applyNumberFormat="1" applyFont="1" applyBorder="1" applyAlignment="1">
      <alignment horizontal="center"/>
    </xf>
    <xf numFmtId="0" fontId="15" fillId="0" borderId="0" xfId="0" applyFont="1" applyAlignment="1">
      <alignment vertical="top"/>
    </xf>
    <xf numFmtId="0" fontId="17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1" fontId="16" fillId="0" borderId="12" xfId="0" applyNumberFormat="1" applyFont="1" applyBorder="1" applyAlignment="1">
      <alignment horizontal="center" vertical="top"/>
    </xf>
    <xf numFmtId="2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14" fillId="0" borderId="0" xfId="0" applyFont="1" applyBorder="1" applyAlignment="1">
      <alignment vertical="top"/>
    </xf>
    <xf numFmtId="0" fontId="18" fillId="0" borderId="0" xfId="0" applyFont="1" applyBorder="1" applyAlignment="1">
      <alignment horizontal="center" vertical="top" wrapText="1"/>
    </xf>
    <xf numFmtId="165" fontId="1" fillId="0" borderId="0" xfId="0" applyNumberFormat="1" applyFont="1"/>
    <xf numFmtId="0" fontId="18" fillId="0" borderId="0" xfId="0" applyFont="1" applyBorder="1" applyAlignment="1">
      <alignment horizontal="left"/>
    </xf>
    <xf numFmtId="1" fontId="18" fillId="0" borderId="0" xfId="0" applyNumberFormat="1" applyFont="1" applyBorder="1" applyAlignment="1">
      <alignment horizontal="center"/>
    </xf>
    <xf numFmtId="1" fontId="0" fillId="0" borderId="12" xfId="0" applyNumberFormat="1" applyFont="1" applyFill="1" applyBorder="1" applyAlignment="1">
      <alignment horizontal="center"/>
    </xf>
    <xf numFmtId="0" fontId="0" fillId="0" borderId="12" xfId="0" applyFont="1" applyFill="1" applyBorder="1" applyAlignment="1">
      <alignment horizontal="center"/>
    </xf>
    <xf numFmtId="0" fontId="0" fillId="0" borderId="12" xfId="0" applyFont="1" applyFill="1" applyBorder="1"/>
    <xf numFmtId="1" fontId="0" fillId="0" borderId="0" xfId="0" applyNumberFormat="1" applyFont="1" applyBorder="1" applyAlignment="1">
      <alignment horizontal="center"/>
    </xf>
    <xf numFmtId="0" fontId="0" fillId="0" borderId="12" xfId="0" applyFont="1" applyBorder="1"/>
    <xf numFmtId="0" fontId="0" fillId="3" borderId="0" xfId="0" applyFill="1"/>
    <xf numFmtId="0" fontId="0" fillId="2" borderId="0" xfId="0" applyFill="1"/>
    <xf numFmtId="0" fontId="16" fillId="2" borderId="0" xfId="0" applyFont="1" applyFill="1"/>
    <xf numFmtId="9" fontId="1" fillId="3" borderId="12" xfId="1" applyFont="1" applyFill="1" applyBorder="1"/>
    <xf numFmtId="9" fontId="0" fillId="2" borderId="0" xfId="1" applyFont="1" applyFill="1"/>
    <xf numFmtId="0" fontId="0" fillId="2" borderId="12" xfId="0" applyFill="1" applyBorder="1"/>
    <xf numFmtId="166" fontId="0" fillId="2" borderId="12" xfId="1" applyNumberFormat="1" applyFont="1" applyFill="1" applyBorder="1"/>
    <xf numFmtId="0" fontId="1" fillId="3" borderId="12" xfId="0" applyFont="1" applyFill="1" applyBorder="1"/>
    <xf numFmtId="0" fontId="0" fillId="3" borderId="0" xfId="0" applyFill="1" applyAlignment="1">
      <alignment horizontal="left"/>
    </xf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0" fillId="0" borderId="12" xfId="0" applyBorder="1" applyAlignment="1">
      <alignment horizontal="center"/>
    </xf>
    <xf numFmtId="0" fontId="0" fillId="0" borderId="12" xfId="0" applyBorder="1" applyAlignment="1">
      <alignment horizontal="left"/>
    </xf>
    <xf numFmtId="0" fontId="0" fillId="0" borderId="12" xfId="0" applyBorder="1" applyAlignment="1">
      <alignment horizontal="right"/>
    </xf>
    <xf numFmtId="0" fontId="1" fillId="3" borderId="12" xfId="0" applyFont="1" applyFill="1" applyBorder="1" applyAlignment="1">
      <alignment horizontal="left"/>
    </xf>
    <xf numFmtId="1" fontId="0" fillId="0" borderId="0" xfId="0" applyNumberFormat="1" applyBorder="1"/>
    <xf numFmtId="0" fontId="0" fillId="0" borderId="0" xfId="0" applyBorder="1"/>
    <xf numFmtId="0" fontId="0" fillId="0" borderId="8" xfId="0" applyBorder="1"/>
    <xf numFmtId="1" fontId="0" fillId="0" borderId="8" xfId="0" applyNumberFormat="1" applyBorder="1"/>
    <xf numFmtId="0" fontId="20" fillId="4" borderId="0" xfId="0" applyFont="1" applyFill="1" applyBorder="1"/>
    <xf numFmtId="0" fontId="21" fillId="4" borderId="0" xfId="0" applyFont="1" applyFill="1" applyBorder="1"/>
    <xf numFmtId="0" fontId="21" fillId="5" borderId="0" xfId="0" applyFont="1" applyFill="1" applyBorder="1"/>
    <xf numFmtId="0" fontId="22" fillId="5" borderId="0" xfId="0" applyFont="1" applyFill="1" applyBorder="1"/>
    <xf numFmtId="0" fontId="21" fillId="0" borderId="0" xfId="0" applyFont="1" applyFill="1" applyBorder="1"/>
    <xf numFmtId="0" fontId="23" fillId="0" borderId="0" xfId="0" applyFont="1" applyFill="1" applyBorder="1"/>
    <xf numFmtId="0" fontId="21" fillId="4" borderId="2" xfId="0" applyFont="1" applyFill="1" applyBorder="1"/>
    <xf numFmtId="0" fontId="20" fillId="4" borderId="2" xfId="0" applyFont="1" applyFill="1" applyBorder="1"/>
    <xf numFmtId="1" fontId="21" fillId="0" borderId="0" xfId="0" applyNumberFormat="1" applyFont="1" applyFill="1" applyBorder="1"/>
    <xf numFmtId="0" fontId="21" fillId="0" borderId="8" xfId="0" applyFont="1" applyFill="1" applyBorder="1"/>
    <xf numFmtId="1" fontId="21" fillId="0" borderId="8" xfId="0" applyNumberFormat="1" applyFont="1" applyFill="1" applyBorder="1"/>
    <xf numFmtId="0" fontId="23" fillId="5" borderId="0" xfId="0" applyFont="1" applyFill="1" applyBorder="1"/>
    <xf numFmtId="1" fontId="21" fillId="5" borderId="0" xfId="0" applyNumberFormat="1" applyFont="1" applyFill="1" applyBorder="1"/>
    <xf numFmtId="0" fontId="21" fillId="5" borderId="8" xfId="0" applyFont="1" applyFill="1" applyBorder="1"/>
    <xf numFmtId="1" fontId="21" fillId="5" borderId="8" xfId="0" applyNumberFormat="1" applyFont="1" applyFill="1" applyBorder="1"/>
    <xf numFmtId="0" fontId="1" fillId="2" borderId="0" xfId="0" applyFont="1" applyFill="1"/>
    <xf numFmtId="1" fontId="0" fillId="0" borderId="0" xfId="0" applyNumberFormat="1"/>
    <xf numFmtId="0" fontId="0" fillId="0" borderId="12" xfId="0" applyBorder="1"/>
    <xf numFmtId="1" fontId="0" fillId="0" borderId="12" xfId="0" applyNumberFormat="1" applyBorder="1"/>
    <xf numFmtId="165" fontId="0" fillId="0" borderId="0" xfId="0" applyNumberFormat="1"/>
    <xf numFmtId="0" fontId="0" fillId="0" borderId="10" xfId="0" applyBorder="1"/>
    <xf numFmtId="1" fontId="0" fillId="0" borderId="11" xfId="0" applyNumberFormat="1" applyBorder="1"/>
    <xf numFmtId="0" fontId="0" fillId="0" borderId="7" xfId="0" applyBorder="1"/>
    <xf numFmtId="1" fontId="0" fillId="0" borderId="9" xfId="0" applyNumberFormat="1" applyBorder="1"/>
    <xf numFmtId="2" fontId="0" fillId="0" borderId="0" xfId="0" applyNumberFormat="1" applyBorder="1"/>
    <xf numFmtId="2" fontId="0" fillId="0" borderId="11" xfId="0" applyNumberFormat="1" applyBorder="1"/>
    <xf numFmtId="2" fontId="0" fillId="0" borderId="8" xfId="0" applyNumberFormat="1" applyBorder="1"/>
    <xf numFmtId="2" fontId="0" fillId="0" borderId="9" xfId="0" applyNumberFormat="1" applyBorder="1"/>
    <xf numFmtId="0" fontId="0" fillId="0" borderId="4" xfId="0" applyBorder="1"/>
    <xf numFmtId="0" fontId="0" fillId="0" borderId="5" xfId="0" applyBorder="1"/>
    <xf numFmtId="165" fontId="0" fillId="0" borderId="5" xfId="0" applyNumberFormat="1" applyBorder="1"/>
    <xf numFmtId="165" fontId="0" fillId="0" borderId="6" xfId="0" applyNumberFormat="1" applyBorder="1"/>
    <xf numFmtId="165" fontId="0" fillId="0" borderId="8" xfId="0" applyNumberFormat="1" applyBorder="1"/>
    <xf numFmtId="165" fontId="0" fillId="0" borderId="9" xfId="0" applyNumberFormat="1" applyBorder="1"/>
    <xf numFmtId="165" fontId="0" fillId="0" borderId="0" xfId="0" applyNumberFormat="1" applyBorder="1"/>
    <xf numFmtId="165" fontId="0" fillId="0" borderId="11" xfId="0" applyNumberFormat="1" applyBorder="1"/>
    <xf numFmtId="2" fontId="0" fillId="0" borderId="0" xfId="0" applyNumberFormat="1"/>
    <xf numFmtId="0" fontId="0" fillId="0" borderId="0" xfId="0" quotePrefix="1"/>
    <xf numFmtId="0" fontId="1" fillId="0" borderId="10" xfId="0" applyFont="1" applyBorder="1"/>
    <xf numFmtId="0" fontId="1" fillId="0" borderId="7" xfId="0" applyFont="1" applyBorder="1"/>
    <xf numFmtId="0" fontId="1" fillId="3" borderId="0" xfId="0" applyFont="1" applyFill="1" applyBorder="1"/>
    <xf numFmtId="166" fontId="0" fillId="2" borderId="0" xfId="1" applyNumberFormat="1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0" fillId="0" borderId="0" xfId="0" applyFont="1" applyBorder="1"/>
    <xf numFmtId="0" fontId="1" fillId="0" borderId="0" xfId="0" applyFont="1" applyFill="1" applyBorder="1" applyAlignment="1">
      <alignment horizontal="center" vertical="top" wrapText="1"/>
    </xf>
    <xf numFmtId="0" fontId="1" fillId="3" borderId="0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/>
    </xf>
    <xf numFmtId="165" fontId="0" fillId="0" borderId="0" xfId="0" applyNumberFormat="1" applyFont="1" applyBorder="1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0" fillId="0" borderId="11" xfId="0" applyBorder="1"/>
    <xf numFmtId="0" fontId="0" fillId="0" borderId="9" xfId="0" applyBorder="1"/>
    <xf numFmtId="0" fontId="24" fillId="2" borderId="0" xfId="0" applyFont="1" applyFill="1"/>
    <xf numFmtId="0" fontId="0" fillId="3" borderId="2" xfId="0" applyFill="1" applyBorder="1"/>
    <xf numFmtId="0" fontId="1" fillId="2" borderId="5" xfId="0" applyFont="1" applyFill="1" applyBorder="1"/>
    <xf numFmtId="0" fontId="0" fillId="2" borderId="5" xfId="0" applyFill="1" applyBorder="1"/>
    <xf numFmtId="0" fontId="1" fillId="2" borderId="8" xfId="0" applyFont="1" applyFill="1" applyBorder="1"/>
    <xf numFmtId="0" fontId="0" fillId="2" borderId="8" xfId="0" applyFill="1" applyBorder="1"/>
    <xf numFmtId="0" fontId="5" fillId="0" borderId="0" xfId="0" applyFont="1" applyAlignment="1">
      <alignment vertical="center"/>
    </xf>
    <xf numFmtId="0" fontId="0" fillId="3" borderId="1" xfId="0" applyFill="1" applyBorder="1"/>
    <xf numFmtId="0" fontId="1" fillId="2" borderId="10" xfId="0" applyFont="1" applyFill="1" applyBorder="1"/>
    <xf numFmtId="0" fontId="0" fillId="2" borderId="0" xfId="0" applyFill="1" applyBorder="1"/>
    <xf numFmtId="0" fontId="0" fillId="2" borderId="11" xfId="0" applyFill="1" applyBorder="1"/>
    <xf numFmtId="0" fontId="1" fillId="2" borderId="7" xfId="0" applyFont="1" applyFill="1" applyBorder="1"/>
    <xf numFmtId="0" fontId="0" fillId="2" borderId="9" xfId="0" applyFill="1" applyBorder="1"/>
    <xf numFmtId="0" fontId="25" fillId="2" borderId="0" xfId="0" applyFont="1" applyFill="1"/>
    <xf numFmtId="0" fontId="26" fillId="0" borderId="0" xfId="0" applyFont="1" applyFill="1"/>
    <xf numFmtId="0" fontId="26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9" fillId="3" borderId="1" xfId="0" applyFont="1" applyFill="1" applyBorder="1"/>
    <xf numFmtId="0" fontId="9" fillId="3" borderId="2" xfId="0" applyFont="1" applyFill="1" applyBorder="1" applyAlignment="1">
      <alignment horizontal="right"/>
    </xf>
    <xf numFmtId="0" fontId="9" fillId="3" borderId="2" xfId="0" applyFont="1" applyFill="1" applyBorder="1"/>
    <xf numFmtId="0" fontId="9" fillId="3" borderId="3" xfId="0" applyFont="1" applyFill="1" applyBorder="1"/>
    <xf numFmtId="1" fontId="0" fillId="0" borderId="5" xfId="0" applyNumberFormat="1" applyBorder="1" applyAlignment="1">
      <alignment horizontal="right"/>
    </xf>
    <xf numFmtId="1" fontId="0" fillId="0" borderId="5" xfId="0" applyNumberFormat="1" applyBorder="1"/>
    <xf numFmtId="1" fontId="0" fillId="0" borderId="6" xfId="0" applyNumberFormat="1" applyBorder="1"/>
    <xf numFmtId="1" fontId="0" fillId="0" borderId="8" xfId="0" applyNumberFormat="1" applyBorder="1" applyAlignment="1">
      <alignment horizontal="right"/>
    </xf>
    <xf numFmtId="1" fontId="0" fillId="0" borderId="0" xfId="0" applyNumberFormat="1" applyBorder="1" applyAlignment="1">
      <alignment horizontal="right"/>
    </xf>
    <xf numFmtId="0" fontId="0" fillId="0" borderId="6" xfId="0" applyBorder="1"/>
    <xf numFmtId="1" fontId="0" fillId="0" borderId="0" xfId="0" applyNumberFormat="1" applyFill="1"/>
    <xf numFmtId="0" fontId="27" fillId="0" borderId="0" xfId="0" applyFont="1" applyAlignment="1">
      <alignment vertical="center"/>
    </xf>
    <xf numFmtId="0" fontId="0" fillId="3" borderId="4" xfId="0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28" fillId="0" borderId="0" xfId="0" applyFont="1" applyAlignment="1">
      <alignment vertical="center"/>
    </xf>
    <xf numFmtId="0" fontId="0" fillId="2" borderId="4" xfId="0" applyFont="1" applyFill="1" applyBorder="1"/>
    <xf numFmtId="3" fontId="0" fillId="2" borderId="5" xfId="0" applyNumberFormat="1" applyFill="1" applyBorder="1"/>
    <xf numFmtId="3" fontId="0" fillId="2" borderId="6" xfId="0" applyNumberFormat="1" applyFill="1" applyBorder="1"/>
    <xf numFmtId="0" fontId="0" fillId="2" borderId="10" xfId="0" applyFont="1" applyFill="1" applyBorder="1"/>
    <xf numFmtId="3" fontId="0" fillId="2" borderId="0" xfId="0" applyNumberFormat="1" applyFill="1" applyBorder="1"/>
    <xf numFmtId="3" fontId="0" fillId="2" borderId="11" xfId="0" applyNumberFormat="1" applyFill="1" applyBorder="1"/>
    <xf numFmtId="0" fontId="0" fillId="2" borderId="10" xfId="0" applyFill="1" applyBorder="1"/>
    <xf numFmtId="0" fontId="0" fillId="2" borderId="7" xfId="0" applyFill="1" applyBorder="1"/>
    <xf numFmtId="3" fontId="0" fillId="2" borderId="8" xfId="0" applyNumberFormat="1" applyFill="1" applyBorder="1"/>
    <xf numFmtId="3" fontId="0" fillId="2" borderId="9" xfId="0" applyNumberFormat="1" applyFill="1" applyBorder="1"/>
    <xf numFmtId="165" fontId="0" fillId="2" borderId="5" xfId="0" applyNumberFormat="1" applyFill="1" applyBorder="1"/>
    <xf numFmtId="165" fontId="0" fillId="2" borderId="6" xfId="0" applyNumberFormat="1" applyFill="1" applyBorder="1"/>
    <xf numFmtId="165" fontId="0" fillId="2" borderId="0" xfId="0" applyNumberFormat="1" applyFill="1" applyBorder="1"/>
    <xf numFmtId="165" fontId="0" fillId="2" borderId="11" xfId="0" applyNumberFormat="1" applyFill="1" applyBorder="1"/>
    <xf numFmtId="165" fontId="0" fillId="2" borderId="8" xfId="0" applyNumberFormat="1" applyFill="1" applyBorder="1"/>
    <xf numFmtId="165" fontId="0" fillId="2" borderId="9" xfId="0" applyNumberFormat="1" applyFill="1" applyBorder="1"/>
    <xf numFmtId="0" fontId="0" fillId="2" borderId="7" xfId="0" applyFont="1" applyFill="1" applyBorder="1"/>
    <xf numFmtId="0" fontId="27" fillId="0" borderId="0" xfId="0" applyFont="1"/>
    <xf numFmtId="0" fontId="0" fillId="2" borderId="6" xfId="0" applyFill="1" applyBorder="1"/>
    <xf numFmtId="4" fontId="0" fillId="2" borderId="0" xfId="0" applyNumberFormat="1" applyFill="1" applyBorder="1"/>
    <xf numFmtId="4" fontId="0" fillId="2" borderId="11" xfId="0" applyNumberFormat="1" applyFill="1" applyBorder="1"/>
    <xf numFmtId="4" fontId="0" fillId="2" borderId="8" xfId="0" applyNumberFormat="1" applyFill="1" applyBorder="1"/>
    <xf numFmtId="4" fontId="0" fillId="2" borderId="9" xfId="0" applyNumberFormat="1" applyFill="1" applyBorder="1"/>
    <xf numFmtId="0" fontId="0" fillId="0" borderId="2" xfId="0" applyFill="1" applyBorder="1"/>
    <xf numFmtId="1" fontId="0" fillId="0" borderId="2" xfId="0" applyNumberFormat="1" applyFill="1" applyBorder="1"/>
    <xf numFmtId="43" fontId="5" fillId="2" borderId="0" xfId="2" applyFont="1" applyFill="1"/>
    <xf numFmtId="0" fontId="1" fillId="3" borderId="2" xfId="2" applyNumberFormat="1" applyFont="1" applyFill="1" applyBorder="1"/>
    <xf numFmtId="43" fontId="1" fillId="2" borderId="5" xfId="2" applyFont="1" applyFill="1" applyBorder="1"/>
    <xf numFmtId="43" fontId="0" fillId="2" borderId="0" xfId="2" applyFont="1" applyFill="1"/>
    <xf numFmtId="43" fontId="1" fillId="2" borderId="0" xfId="2" applyFont="1" applyFill="1" applyBorder="1"/>
    <xf numFmtId="43" fontId="1" fillId="2" borderId="8" xfId="2" applyFont="1" applyFill="1" applyBorder="1"/>
    <xf numFmtId="43" fontId="0" fillId="2" borderId="8" xfId="2" applyFont="1" applyFill="1" applyBorder="1"/>
    <xf numFmtId="43" fontId="0" fillId="2" borderId="0" xfId="0" applyNumberFormat="1" applyFill="1"/>
    <xf numFmtId="0" fontId="1" fillId="2" borderId="0" xfId="0" applyFont="1" applyFill="1" applyBorder="1"/>
    <xf numFmtId="167" fontId="0" fillId="2" borderId="5" xfId="2" applyNumberFormat="1" applyFont="1" applyFill="1" applyBorder="1"/>
    <xf numFmtId="167" fontId="0" fillId="2" borderId="0" xfId="2" applyNumberFormat="1" applyFont="1" applyFill="1" applyBorder="1"/>
    <xf numFmtId="167" fontId="0" fillId="2" borderId="8" xfId="2" applyNumberFormat="1" applyFont="1" applyFill="1" applyBorder="1"/>
    <xf numFmtId="167" fontId="0" fillId="2" borderId="0" xfId="0" applyNumberFormat="1" applyFill="1"/>
    <xf numFmtId="0" fontId="31" fillId="3" borderId="0" xfId="0" applyFont="1" applyFill="1" applyAlignment="1">
      <alignment vertical="top"/>
    </xf>
    <xf numFmtId="0" fontId="31" fillId="2" borderId="0" xfId="0" applyFont="1" applyFill="1" applyAlignment="1">
      <alignment vertical="top"/>
    </xf>
    <xf numFmtId="0" fontId="0" fillId="2" borderId="0" xfId="0" applyFill="1" applyAlignment="1">
      <alignment vertical="top"/>
    </xf>
    <xf numFmtId="0" fontId="30" fillId="2" borderId="0" xfId="0" applyFont="1" applyFill="1"/>
    <xf numFmtId="0" fontId="25" fillId="2" borderId="0" xfId="0" applyFont="1" applyFill="1" applyAlignment="1">
      <alignment vertical="top"/>
    </xf>
    <xf numFmtId="0" fontId="1" fillId="3" borderId="13" xfId="0" applyFont="1" applyFill="1" applyBorder="1" applyAlignment="1">
      <alignment horizontal="left" vertical="top" wrapText="1"/>
    </xf>
    <xf numFmtId="0" fontId="1" fillId="3" borderId="14" xfId="0" applyFont="1" applyFill="1" applyBorder="1" applyAlignment="1">
      <alignment vertical="top" wrapText="1"/>
    </xf>
    <xf numFmtId="0" fontId="0" fillId="2" borderId="15" xfId="0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0" fillId="2" borderId="17" xfId="0" applyFill="1" applyBorder="1" applyAlignment="1">
      <alignment horizontal="left" vertical="top" wrapText="1"/>
    </xf>
    <xf numFmtId="0" fontId="0" fillId="2" borderId="18" xfId="0" applyFill="1" applyBorder="1" applyAlignment="1">
      <alignment vertical="top" wrapText="1"/>
    </xf>
    <xf numFmtId="0" fontId="16" fillId="2" borderId="0" xfId="0" applyFont="1" applyFill="1" applyAlignment="1">
      <alignment vertical="top"/>
    </xf>
    <xf numFmtId="0" fontId="0" fillId="2" borderId="19" xfId="0" applyFill="1" applyBorder="1" applyAlignment="1">
      <alignment horizontal="left" vertical="top" wrapText="1"/>
    </xf>
    <xf numFmtId="0" fontId="0" fillId="2" borderId="20" xfId="0" applyFill="1" applyBorder="1" applyAlignment="1">
      <alignment vertical="top" wrapText="1"/>
    </xf>
    <xf numFmtId="0" fontId="0" fillId="2" borderId="21" xfId="0" applyFill="1" applyBorder="1" applyAlignment="1">
      <alignment horizontal="left" vertical="top" wrapText="1"/>
    </xf>
    <xf numFmtId="0" fontId="3" fillId="2" borderId="22" xfId="0" applyFont="1" applyFill="1" applyBorder="1" applyAlignment="1">
      <alignment vertical="top" wrapText="1"/>
    </xf>
    <xf numFmtId="0" fontId="32" fillId="2" borderId="0" xfId="0" applyFont="1" applyFill="1" applyAlignment="1">
      <alignment vertical="top"/>
    </xf>
    <xf numFmtId="0" fontId="0" fillId="2" borderId="17" xfId="0" applyFill="1" applyBorder="1" applyAlignment="1">
      <alignment vertical="top"/>
    </xf>
    <xf numFmtId="0" fontId="0" fillId="2" borderId="18" xfId="0" applyFill="1" applyBorder="1" applyAlignment="1">
      <alignment vertical="top"/>
    </xf>
    <xf numFmtId="0" fontId="0" fillId="2" borderId="21" xfId="0" applyFill="1" applyBorder="1" applyAlignment="1">
      <alignment vertical="top"/>
    </xf>
    <xf numFmtId="0" fontId="0" fillId="2" borderId="22" xfId="0" applyFill="1" applyBorder="1" applyAlignment="1">
      <alignment vertical="top"/>
    </xf>
    <xf numFmtId="0" fontId="0" fillId="2" borderId="19" xfId="0" applyFill="1" applyBorder="1" applyAlignment="1">
      <alignment vertical="top"/>
    </xf>
    <xf numFmtId="0" fontId="0" fillId="2" borderId="20" xfId="0" applyFill="1" applyBorder="1" applyAlignment="1">
      <alignment vertical="top"/>
    </xf>
    <xf numFmtId="0" fontId="0" fillId="2" borderId="23" xfId="0" applyFill="1" applyBorder="1" applyAlignment="1">
      <alignment vertical="top"/>
    </xf>
    <xf numFmtId="1" fontId="33" fillId="2" borderId="0" xfId="0" applyNumberFormat="1" applyFont="1" applyFill="1"/>
    <xf numFmtId="1" fontId="0" fillId="2" borderId="12" xfId="0" applyNumberFormat="1" applyFill="1" applyBorder="1" applyAlignment="1">
      <alignment horizontal="center"/>
    </xf>
    <xf numFmtId="0" fontId="0" fillId="2" borderId="12" xfId="0" applyFill="1" applyBorder="1" applyAlignment="1">
      <alignment horizontal="right"/>
    </xf>
    <xf numFmtId="0" fontId="33" fillId="2" borderId="0" xfId="0" applyFont="1" applyFill="1"/>
    <xf numFmtId="1" fontId="0" fillId="0" borderId="12" xfId="0" applyNumberFormat="1" applyFill="1" applyBorder="1" applyAlignment="1">
      <alignment horizontal="center"/>
    </xf>
    <xf numFmtId="0" fontId="1" fillId="3" borderId="12" xfId="0" applyFont="1" applyFill="1" applyBorder="1" applyAlignment="1">
      <alignment horizontal="right"/>
    </xf>
    <xf numFmtId="0" fontId="8" fillId="2" borderId="0" xfId="0" applyFont="1" applyFill="1"/>
    <xf numFmtId="0" fontId="3" fillId="0" borderId="22" xfId="0" applyFont="1" applyFill="1" applyBorder="1" applyAlignment="1">
      <alignment vertical="top"/>
    </xf>
    <xf numFmtId="0" fontId="0" fillId="0" borderId="24" xfId="0" applyFill="1" applyBorder="1" applyAlignment="1">
      <alignment vertical="top"/>
    </xf>
    <xf numFmtId="0" fontId="0" fillId="0" borderId="0" xfId="0" applyFill="1"/>
    <xf numFmtId="0" fontId="9" fillId="3" borderId="1" xfId="0" applyFont="1" applyFill="1" applyBorder="1" applyAlignment="1">
      <alignment vertical="top"/>
    </xf>
    <xf numFmtId="0" fontId="9" fillId="3" borderId="3" xfId="0" applyFont="1" applyFill="1" applyBorder="1" applyAlignment="1">
      <alignment vertical="top"/>
    </xf>
    <xf numFmtId="0" fontId="3" fillId="2" borderId="0" xfId="0" applyFont="1" applyFill="1" applyAlignment="1">
      <alignment vertical="top"/>
    </xf>
    <xf numFmtId="14" fontId="32" fillId="2" borderId="10" xfId="0" applyNumberFormat="1" applyFont="1" applyFill="1" applyBorder="1" applyAlignment="1">
      <alignment vertical="top"/>
    </xf>
    <xf numFmtId="0" fontId="32" fillId="2" borderId="11" xfId="0" applyFont="1" applyFill="1" applyBorder="1" applyAlignment="1">
      <alignment vertical="top"/>
    </xf>
    <xf numFmtId="14" fontId="32" fillId="2" borderId="7" xfId="0" applyNumberFormat="1" applyFont="1" applyFill="1" applyBorder="1" applyAlignment="1">
      <alignment vertical="top"/>
    </xf>
    <xf numFmtId="0" fontId="32" fillId="2" borderId="9" xfId="0" applyFont="1" applyFill="1" applyBorder="1" applyAlignment="1">
      <alignment vertical="top"/>
    </xf>
    <xf numFmtId="3" fontId="0" fillId="0" borderId="9" xfId="0" applyNumberFormat="1" applyBorder="1" applyAlignment="1">
      <alignment horizontal="right"/>
    </xf>
    <xf numFmtId="3" fontId="0" fillId="0" borderId="8" xfId="0" applyNumberFormat="1" applyBorder="1" applyAlignment="1">
      <alignment horizontal="right"/>
    </xf>
    <xf numFmtId="3" fontId="0" fillId="0" borderId="11" xfId="0" applyNumberFormat="1" applyBorder="1"/>
    <xf numFmtId="3" fontId="0" fillId="0" borderId="0" xfId="0" applyNumberFormat="1" applyBorder="1"/>
    <xf numFmtId="3" fontId="0" fillId="0" borderId="0" xfId="0" applyNumberFormat="1" applyBorder="1" applyAlignment="1">
      <alignment horizontal="right"/>
    </xf>
    <xf numFmtId="3" fontId="0" fillId="0" borderId="5" xfId="0" applyNumberFormat="1" applyBorder="1" applyAlignment="1">
      <alignment horizontal="right"/>
    </xf>
    <xf numFmtId="3" fontId="0" fillId="0" borderId="9" xfId="0" applyNumberFormat="1" applyBorder="1"/>
    <xf numFmtId="3" fontId="0" fillId="0" borderId="8" xfId="0" applyNumberFormat="1" applyBorder="1"/>
    <xf numFmtId="3" fontId="0" fillId="0" borderId="6" xfId="0" applyNumberFormat="1" applyBorder="1"/>
    <xf numFmtId="3" fontId="0" fillId="0" borderId="5" xfId="0" applyNumberFormat="1" applyBorder="1"/>
    <xf numFmtId="0" fontId="1" fillId="3" borderId="12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 vertical="top"/>
    </xf>
    <xf numFmtId="0" fontId="1" fillId="3" borderId="12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vertical="top" wrapText="1"/>
    </xf>
  </cellXfs>
  <cellStyles count="3">
    <cellStyle name="Komma" xfId="2" builtinId="3"/>
    <cellStyle name="Normal" xfId="0" builtinId="0"/>
    <cellStyle name="Procent" xfId="1" builtinId="5"/>
  </cellStyles>
  <dxfs count="0"/>
  <tableStyles count="0" defaultTableStyle="TableStyleMedium2" defaultPivotStyle="PivotStyleLight16"/>
  <colors>
    <mruColors>
      <color rgb="FFF6910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28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'1C-Vej'!$A$7</c:f>
              <c:strCache>
                <c:ptCount val="1"/>
                <c:pt idx="0">
                  <c:v>Personbiler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'1C-Vej'!$C$7:$AG$7</c:f>
              <c:numCache>
                <c:formatCode>_(* #,##0.00_);_(* \(#,##0.00\);_(* "-"??_);_(@_)</c:formatCode>
                <c:ptCount val="31"/>
                <c:pt idx="0">
                  <c:v>0.96399999999999997</c:v>
                </c:pt>
                <c:pt idx="1">
                  <c:v>0.92800000000000005</c:v>
                </c:pt>
                <c:pt idx="2">
                  <c:v>0.89200000000000002</c:v>
                </c:pt>
                <c:pt idx="3">
                  <c:v>0.85699999999999998</c:v>
                </c:pt>
                <c:pt idx="4">
                  <c:v>0.82299999999999995</c:v>
                </c:pt>
                <c:pt idx="5">
                  <c:v>0.79</c:v>
                </c:pt>
                <c:pt idx="6">
                  <c:v>0.78400000000000003</c:v>
                </c:pt>
                <c:pt idx="7">
                  <c:v>0.77400000000000002</c:v>
                </c:pt>
                <c:pt idx="8">
                  <c:v>0.76300000000000001</c:v>
                </c:pt>
                <c:pt idx="9">
                  <c:v>0.749</c:v>
                </c:pt>
                <c:pt idx="10">
                  <c:v>0.72599999999999998</c:v>
                </c:pt>
                <c:pt idx="11">
                  <c:v>0.70199999999999996</c:v>
                </c:pt>
                <c:pt idx="12">
                  <c:v>0.65900000000000003</c:v>
                </c:pt>
                <c:pt idx="13">
                  <c:v>0.61699999999999999</c:v>
                </c:pt>
                <c:pt idx="14">
                  <c:v>0.54200000000000004</c:v>
                </c:pt>
                <c:pt idx="15">
                  <c:v>0.47799999999999998</c:v>
                </c:pt>
                <c:pt idx="16">
                  <c:v>0.38300000000000001</c:v>
                </c:pt>
                <c:pt idx="17">
                  <c:v>0.314</c:v>
                </c:pt>
                <c:pt idx="18">
                  <c:v>0.23200000000000001</c:v>
                </c:pt>
                <c:pt idx="19">
                  <c:v>0.18</c:v>
                </c:pt>
                <c:pt idx="20">
                  <c:v>0.127</c:v>
                </c:pt>
                <c:pt idx="21">
                  <c:v>9.7000000000000003E-2</c:v>
                </c:pt>
                <c:pt idx="22">
                  <c:v>6.8000000000000005E-2</c:v>
                </c:pt>
                <c:pt idx="23">
                  <c:v>5.1999999999999998E-2</c:v>
                </c:pt>
                <c:pt idx="24">
                  <c:v>3.6999999999999998E-2</c:v>
                </c:pt>
                <c:pt idx="25">
                  <c:v>2.9000000000000001E-2</c:v>
                </c:pt>
                <c:pt idx="26">
                  <c:v>2.1999999999999999E-2</c:v>
                </c:pt>
                <c:pt idx="27">
                  <c:v>1.7999999999999999E-2</c:v>
                </c:pt>
                <c:pt idx="28">
                  <c:v>1.4999999999999999E-2</c:v>
                </c:pt>
                <c:pt idx="29">
                  <c:v>1.2999999999999999E-2</c:v>
                </c:pt>
                <c:pt idx="30">
                  <c:v>1.2E-2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206-4DF3-AC5D-5C8C8154BDED}"/>
            </c:ext>
          </c:extLst>
        </c:ser>
        <c:ser>
          <c:idx val="1"/>
          <c:order val="1"/>
          <c:tx>
            <c:strRef>
              <c:f>'1C-Vej'!$A$8</c:f>
              <c:strCache>
                <c:ptCount val="1"/>
                <c:pt idx="0">
                  <c:v>Varebiler</c:v>
                </c:pt>
              </c:strCache>
            </c:strRef>
          </c:tx>
          <c:spPr>
            <a:ln w="28575" cap="rnd">
              <a:solidFill>
                <a:srgbClr val="FF9393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'1C-Vej'!$C$8:$AG$8</c:f>
              <c:numCache>
                <c:formatCode>_(* #,##0.00_);_(* \(#,##0.00\);_(* "-"??_);_(@_)</c:formatCode>
                <c:ptCount val="31"/>
                <c:pt idx="0">
                  <c:v>1.008</c:v>
                </c:pt>
                <c:pt idx="1">
                  <c:v>1.0049999999999999</c:v>
                </c:pt>
                <c:pt idx="2">
                  <c:v>1</c:v>
                </c:pt>
                <c:pt idx="3">
                  <c:v>0.98299999999999998</c:v>
                </c:pt>
                <c:pt idx="4">
                  <c:v>0.95699999999999996</c:v>
                </c:pt>
                <c:pt idx="5">
                  <c:v>0.93500000000000005</c:v>
                </c:pt>
                <c:pt idx="6">
                  <c:v>0.90800000000000003</c:v>
                </c:pt>
                <c:pt idx="7">
                  <c:v>0.879</c:v>
                </c:pt>
                <c:pt idx="8">
                  <c:v>0.83299999999999996</c:v>
                </c:pt>
                <c:pt idx="9">
                  <c:v>0.79500000000000004</c:v>
                </c:pt>
                <c:pt idx="10">
                  <c:v>0.73899999999999999</c:v>
                </c:pt>
                <c:pt idx="11">
                  <c:v>0.68300000000000005</c:v>
                </c:pt>
                <c:pt idx="12">
                  <c:v>0.61799999999999999</c:v>
                </c:pt>
                <c:pt idx="13">
                  <c:v>0.53700000000000003</c:v>
                </c:pt>
                <c:pt idx="14">
                  <c:v>0.47</c:v>
                </c:pt>
                <c:pt idx="15">
                  <c:v>0.38</c:v>
                </c:pt>
                <c:pt idx="16">
                  <c:v>0.32200000000000001</c:v>
                </c:pt>
                <c:pt idx="17">
                  <c:v>0.246</c:v>
                </c:pt>
                <c:pt idx="18">
                  <c:v>0.20499999999999999</c:v>
                </c:pt>
                <c:pt idx="19">
                  <c:v>0.151</c:v>
                </c:pt>
                <c:pt idx="20">
                  <c:v>0.124</c:v>
                </c:pt>
                <c:pt idx="21">
                  <c:v>0.09</c:v>
                </c:pt>
                <c:pt idx="22">
                  <c:v>7.2999999999999995E-2</c:v>
                </c:pt>
                <c:pt idx="23">
                  <c:v>5.2999999999999999E-2</c:v>
                </c:pt>
                <c:pt idx="24">
                  <c:v>4.3999999999999997E-2</c:v>
                </c:pt>
                <c:pt idx="25">
                  <c:v>3.3000000000000002E-2</c:v>
                </c:pt>
                <c:pt idx="26">
                  <c:v>2.9000000000000001E-2</c:v>
                </c:pt>
                <c:pt idx="27">
                  <c:v>2.3E-2</c:v>
                </c:pt>
                <c:pt idx="28">
                  <c:v>2.1000000000000001E-2</c:v>
                </c:pt>
                <c:pt idx="29">
                  <c:v>1.7000000000000001E-2</c:v>
                </c:pt>
                <c:pt idx="30">
                  <c:v>1.6E-2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206-4DF3-AC5D-5C8C8154BDED}"/>
            </c:ext>
          </c:extLst>
        </c:ser>
        <c:ser>
          <c:idx val="2"/>
          <c:order val="2"/>
          <c:tx>
            <c:strRef>
              <c:f>'1C-Vej'!$A$9</c:f>
              <c:strCache>
                <c:ptCount val="1"/>
                <c:pt idx="0">
                  <c:v>Lastbiler (&gt; 12 ton)</c:v>
                </c:pt>
              </c:strCache>
            </c:strRef>
          </c:tx>
          <c:spPr>
            <a:ln w="28575" cap="rnd">
              <a:solidFill>
                <a:srgbClr val="1DE2CD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'1C-Vej'!$C$9:$AG$9</c:f>
              <c:numCache>
                <c:formatCode>_(* #,##0.00_);_(* \(#,##0.00\);_(* "-"??_);_(@_)</c:formatCode>
                <c:ptCount val="31"/>
                <c:pt idx="0">
                  <c:v>1.0009999999999999</c:v>
                </c:pt>
                <c:pt idx="1">
                  <c:v>0.98899999999999999</c:v>
                </c:pt>
                <c:pt idx="2">
                  <c:v>0.97099999999999997</c:v>
                </c:pt>
                <c:pt idx="3">
                  <c:v>0.93200000000000005</c:v>
                </c:pt>
                <c:pt idx="4">
                  <c:v>0.878</c:v>
                </c:pt>
                <c:pt idx="5">
                  <c:v>0.80200000000000005</c:v>
                </c:pt>
                <c:pt idx="6">
                  <c:v>0.72599999999999998</c:v>
                </c:pt>
                <c:pt idx="7">
                  <c:v>0.64800000000000002</c:v>
                </c:pt>
                <c:pt idx="8">
                  <c:v>0.56899999999999995</c:v>
                </c:pt>
                <c:pt idx="9">
                  <c:v>0.48899999999999999</c:v>
                </c:pt>
                <c:pt idx="10">
                  <c:v>0.41699999999999998</c:v>
                </c:pt>
                <c:pt idx="11">
                  <c:v>0.34899999999999998</c:v>
                </c:pt>
                <c:pt idx="12">
                  <c:v>0.29099999999999998</c:v>
                </c:pt>
                <c:pt idx="13">
                  <c:v>0.24</c:v>
                </c:pt>
                <c:pt idx="14">
                  <c:v>0.19700000000000001</c:v>
                </c:pt>
                <c:pt idx="15">
                  <c:v>0.159</c:v>
                </c:pt>
                <c:pt idx="16">
                  <c:v>0.129</c:v>
                </c:pt>
                <c:pt idx="17">
                  <c:v>0.104</c:v>
                </c:pt>
                <c:pt idx="18">
                  <c:v>8.5999999999999993E-2</c:v>
                </c:pt>
                <c:pt idx="19">
                  <c:v>6.8000000000000005E-2</c:v>
                </c:pt>
                <c:pt idx="20">
                  <c:v>5.5E-2</c:v>
                </c:pt>
                <c:pt idx="21">
                  <c:v>4.3999999999999997E-2</c:v>
                </c:pt>
                <c:pt idx="22">
                  <c:v>3.5999999999999997E-2</c:v>
                </c:pt>
                <c:pt idx="23">
                  <c:v>2.9000000000000001E-2</c:v>
                </c:pt>
                <c:pt idx="24">
                  <c:v>2.4E-2</c:v>
                </c:pt>
                <c:pt idx="25">
                  <c:v>0.02</c:v>
                </c:pt>
                <c:pt idx="26">
                  <c:v>1.7000000000000001E-2</c:v>
                </c:pt>
                <c:pt idx="27">
                  <c:v>1.4999999999999999E-2</c:v>
                </c:pt>
                <c:pt idx="28">
                  <c:v>1.2999999999999999E-2</c:v>
                </c:pt>
                <c:pt idx="29">
                  <c:v>1.2E-2</c:v>
                </c:pt>
                <c:pt idx="30">
                  <c:v>0.01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206-4DF3-AC5D-5C8C8154BDED}"/>
            </c:ext>
          </c:extLst>
        </c:ser>
        <c:ser>
          <c:idx val="3"/>
          <c:order val="3"/>
          <c:tx>
            <c:strRef>
              <c:f>'1C-Vej'!$A$10</c:f>
              <c:strCache>
                <c:ptCount val="1"/>
                <c:pt idx="0">
                  <c:v>Lastbiler (&lt; 12 ton)</c:v>
                </c:pt>
              </c:strCache>
            </c:strRef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'1C-Vej'!$C$10:$AG$10</c:f>
              <c:numCache>
                <c:formatCode>_(* #,##0.00_);_(* \(#,##0.00\);_(* "-"??_);_(@_)</c:formatCode>
                <c:ptCount val="31"/>
                <c:pt idx="0">
                  <c:v>1.0009999999999999</c:v>
                </c:pt>
                <c:pt idx="1">
                  <c:v>0.998</c:v>
                </c:pt>
                <c:pt idx="2">
                  <c:v>0.99399999999999999</c:v>
                </c:pt>
                <c:pt idx="3">
                  <c:v>0.99099999999999999</c:v>
                </c:pt>
                <c:pt idx="4">
                  <c:v>0.98699999999999999</c:v>
                </c:pt>
                <c:pt idx="5">
                  <c:v>0.98399999999999999</c:v>
                </c:pt>
                <c:pt idx="6">
                  <c:v>0.98099999999999998</c:v>
                </c:pt>
                <c:pt idx="7">
                  <c:v>0.97699999999999998</c:v>
                </c:pt>
                <c:pt idx="8">
                  <c:v>0.91100000000000003</c:v>
                </c:pt>
                <c:pt idx="9">
                  <c:v>0.83</c:v>
                </c:pt>
                <c:pt idx="10">
                  <c:v>0.75600000000000001</c:v>
                </c:pt>
                <c:pt idx="11">
                  <c:v>0.67700000000000005</c:v>
                </c:pt>
                <c:pt idx="12">
                  <c:v>0.60099999999999998</c:v>
                </c:pt>
                <c:pt idx="13">
                  <c:v>0.52900000000000003</c:v>
                </c:pt>
                <c:pt idx="14">
                  <c:v>0.46200000000000002</c:v>
                </c:pt>
                <c:pt idx="15">
                  <c:v>0.39700000000000002</c:v>
                </c:pt>
                <c:pt idx="16">
                  <c:v>0.33600000000000002</c:v>
                </c:pt>
                <c:pt idx="17">
                  <c:v>0.28699999999999998</c:v>
                </c:pt>
                <c:pt idx="18">
                  <c:v>0.24399999999999999</c:v>
                </c:pt>
                <c:pt idx="19">
                  <c:v>0.20599999999999999</c:v>
                </c:pt>
                <c:pt idx="20">
                  <c:v>0.17199999999999999</c:v>
                </c:pt>
                <c:pt idx="21">
                  <c:v>0.14099999999999999</c:v>
                </c:pt>
                <c:pt idx="22">
                  <c:v>0.11899999999999999</c:v>
                </c:pt>
                <c:pt idx="23">
                  <c:v>9.9000000000000005E-2</c:v>
                </c:pt>
                <c:pt idx="24">
                  <c:v>8.5000000000000006E-2</c:v>
                </c:pt>
                <c:pt idx="25">
                  <c:v>7.2999999999999995E-2</c:v>
                </c:pt>
                <c:pt idx="26">
                  <c:v>6.4000000000000001E-2</c:v>
                </c:pt>
                <c:pt idx="27">
                  <c:v>5.8000000000000003E-2</c:v>
                </c:pt>
                <c:pt idx="28">
                  <c:v>5.2999999999999999E-2</c:v>
                </c:pt>
                <c:pt idx="29">
                  <c:v>4.8000000000000001E-2</c:v>
                </c:pt>
                <c:pt idx="30">
                  <c:v>4.2999999999999997E-2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206-4DF3-AC5D-5C8C8154BDED}"/>
            </c:ext>
          </c:extLst>
        </c:ser>
        <c:ser>
          <c:idx val="4"/>
          <c:order val="4"/>
          <c:tx>
            <c:strRef>
              <c:f>'1C-Vej'!$A$11</c:f>
              <c:strCache>
                <c:ptCount val="1"/>
                <c:pt idx="0">
                  <c:v>Rutebus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'1C-Vej'!$C$11:$AG$11</c:f>
              <c:numCache>
                <c:formatCode>_(* #,##0.00_);_(* \(#,##0.00\);_(* "-"??_);_(@_)</c:formatCode>
                <c:ptCount val="31"/>
                <c:pt idx="0">
                  <c:v>0.97499999999999998</c:v>
                </c:pt>
                <c:pt idx="1">
                  <c:v>0.94799999999999995</c:v>
                </c:pt>
                <c:pt idx="2">
                  <c:v>0.92300000000000004</c:v>
                </c:pt>
                <c:pt idx="3">
                  <c:v>0.89800000000000002</c:v>
                </c:pt>
                <c:pt idx="4">
                  <c:v>0.86299999999999999</c:v>
                </c:pt>
                <c:pt idx="5">
                  <c:v>0.82699999999999996</c:v>
                </c:pt>
                <c:pt idx="6">
                  <c:v>0.77800000000000002</c:v>
                </c:pt>
                <c:pt idx="7">
                  <c:v>0.71699999999999997</c:v>
                </c:pt>
                <c:pt idx="8">
                  <c:v>0.66900000000000004</c:v>
                </c:pt>
                <c:pt idx="9">
                  <c:v>0.6</c:v>
                </c:pt>
                <c:pt idx="10">
                  <c:v>0.52900000000000003</c:v>
                </c:pt>
                <c:pt idx="11">
                  <c:v>0.44700000000000001</c:v>
                </c:pt>
                <c:pt idx="12">
                  <c:v>0.35699999999999998</c:v>
                </c:pt>
                <c:pt idx="13">
                  <c:v>0.28899999999999998</c:v>
                </c:pt>
                <c:pt idx="14">
                  <c:v>0.22900000000000001</c:v>
                </c:pt>
                <c:pt idx="15">
                  <c:v>0.17899999999999999</c:v>
                </c:pt>
                <c:pt idx="16">
                  <c:v>0.13900000000000001</c:v>
                </c:pt>
                <c:pt idx="17">
                  <c:v>0.107</c:v>
                </c:pt>
                <c:pt idx="18">
                  <c:v>8.2000000000000003E-2</c:v>
                </c:pt>
                <c:pt idx="19">
                  <c:v>6.0999999999999999E-2</c:v>
                </c:pt>
                <c:pt idx="20">
                  <c:v>4.3999999999999997E-2</c:v>
                </c:pt>
                <c:pt idx="21">
                  <c:v>3.2000000000000001E-2</c:v>
                </c:pt>
                <c:pt idx="22">
                  <c:v>1.7999999999999999E-2</c:v>
                </c:pt>
                <c:pt idx="23">
                  <c:v>1.0999999999999999E-2</c:v>
                </c:pt>
                <c:pt idx="24">
                  <c:v>6.0000000000000001E-3</c:v>
                </c:pt>
                <c:pt idx="25">
                  <c:v>4.0000000000000001E-3</c:v>
                </c:pt>
                <c:pt idx="26">
                  <c:v>2E-3</c:v>
                </c:pt>
                <c:pt idx="27">
                  <c:v>1E-3</c:v>
                </c:pt>
                <c:pt idx="28">
                  <c:v>1E-3</c:v>
                </c:pt>
                <c:pt idx="29">
                  <c:v>0</c:v>
                </c:pt>
                <c:pt idx="30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206-4DF3-AC5D-5C8C8154BDED}"/>
            </c:ext>
          </c:extLst>
        </c:ser>
        <c:ser>
          <c:idx val="5"/>
          <c:order val="5"/>
          <c:tx>
            <c:strRef>
              <c:f>'1C-Vej'!$A$12</c:f>
              <c:strCache>
                <c:ptCount val="1"/>
                <c:pt idx="0">
                  <c:v>Turistbus</c:v>
                </c:pt>
              </c:strCache>
            </c:strRef>
          </c:tx>
          <c:spPr>
            <a:ln w="28575" cap="rnd">
              <a:solidFill>
                <a:srgbClr val="C1ADE5"/>
              </a:solidFill>
              <a:round/>
            </a:ln>
            <a:effectLst/>
          </c:spPr>
          <c:marker>
            <c:symbol val="none"/>
          </c:marker>
          <c:cat>
            <c:numRef>
              <c:f>'1C-Vej'!$C$6:$AG$6</c:f>
              <c:numCache>
                <c:formatCode>General</c:formatCode>
                <c:ptCount val="3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</c:numCache>
            </c:numRef>
          </c:cat>
          <c:val>
            <c:numRef>
              <c:f>'1C-Vej'!$C$12:$AG$12</c:f>
              <c:numCache>
                <c:formatCode>_(* #,##0.00_);_(* \(#,##0.00\);_(* "-"??_);_(@_)</c:formatCode>
                <c:ptCount val="31"/>
                <c:pt idx="0">
                  <c:v>0.97499999999999998</c:v>
                </c:pt>
                <c:pt idx="1">
                  <c:v>0.94899999999999995</c:v>
                </c:pt>
                <c:pt idx="2">
                  <c:v>0.92400000000000004</c:v>
                </c:pt>
                <c:pt idx="3">
                  <c:v>0.89900000000000002</c:v>
                </c:pt>
                <c:pt idx="4">
                  <c:v>0.875</c:v>
                </c:pt>
                <c:pt idx="5">
                  <c:v>0.85199999999999998</c:v>
                </c:pt>
                <c:pt idx="6">
                  <c:v>0.82899999999999996</c:v>
                </c:pt>
                <c:pt idx="7">
                  <c:v>0.80700000000000005</c:v>
                </c:pt>
                <c:pt idx="8">
                  <c:v>0.78600000000000003</c:v>
                </c:pt>
                <c:pt idx="9">
                  <c:v>0.76500000000000001</c:v>
                </c:pt>
                <c:pt idx="10">
                  <c:v>0.745</c:v>
                </c:pt>
                <c:pt idx="11">
                  <c:v>0.72499999999999998</c:v>
                </c:pt>
                <c:pt idx="12">
                  <c:v>0.67300000000000004</c:v>
                </c:pt>
                <c:pt idx="13">
                  <c:v>0.61199999999999999</c:v>
                </c:pt>
                <c:pt idx="14">
                  <c:v>0.54800000000000004</c:v>
                </c:pt>
                <c:pt idx="15">
                  <c:v>0.47599999999999998</c:v>
                </c:pt>
                <c:pt idx="16">
                  <c:v>0.41</c:v>
                </c:pt>
                <c:pt idx="17">
                  <c:v>0.33800000000000002</c:v>
                </c:pt>
                <c:pt idx="18">
                  <c:v>0.28299999999999997</c:v>
                </c:pt>
                <c:pt idx="19">
                  <c:v>0.23699999999999999</c:v>
                </c:pt>
                <c:pt idx="20">
                  <c:v>0.188</c:v>
                </c:pt>
                <c:pt idx="21">
                  <c:v>0.154</c:v>
                </c:pt>
                <c:pt idx="22">
                  <c:v>0.125</c:v>
                </c:pt>
                <c:pt idx="23">
                  <c:v>9.8000000000000004E-2</c:v>
                </c:pt>
                <c:pt idx="24">
                  <c:v>7.8E-2</c:v>
                </c:pt>
                <c:pt idx="25">
                  <c:v>6.0999999999999999E-2</c:v>
                </c:pt>
                <c:pt idx="26">
                  <c:v>0.05</c:v>
                </c:pt>
                <c:pt idx="27">
                  <c:v>3.9E-2</c:v>
                </c:pt>
                <c:pt idx="28">
                  <c:v>3.5000000000000003E-2</c:v>
                </c:pt>
                <c:pt idx="29">
                  <c:v>0.03</c:v>
                </c:pt>
                <c:pt idx="30">
                  <c:v>2.7E-2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206-4DF3-AC5D-5C8C8154BD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48156024"/>
        <c:axId val="448150448"/>
      </c:lineChart>
      <c:catAx>
        <c:axId val="4481560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48150448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448150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Andel</a:t>
                </a:r>
                <a:r>
                  <a:rPr lang="da-DK" baseline="0"/>
                  <a:t> tilbageværende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48156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Konvergensforløb, kul</a:t>
            </a:r>
          </a:p>
        </c:rich>
      </c:tx>
      <c:layout>
        <c:manualLayout>
          <c:xMode val="edge"/>
          <c:yMode val="edge"/>
          <c:x val="0.20000959361649101"/>
          <c:y val="3.279899508527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1"/>
          <c:order val="0"/>
          <c:tx>
            <c:strRef>
              <c:f>'3A'!$B$60</c:f>
              <c:strCache>
                <c:ptCount val="1"/>
                <c:pt idx="0">
                  <c:v>Kul (forward)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'3A'!$A$61:$A$75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'3A'!$B$61:$B$76</c:f>
              <c:numCache>
                <c:formatCode>0.0</c:formatCode>
                <c:ptCount val="16"/>
                <c:pt idx="0">
                  <c:v>13.996977340024536</c:v>
                </c:pt>
                <c:pt idx="1">
                  <c:v>29.945175176550908</c:v>
                </c:pt>
                <c:pt idx="2">
                  <c:v>27.472004969941587</c:v>
                </c:pt>
                <c:pt idx="3">
                  <c:v>24.587319288545192</c:v>
                </c:pt>
                <c:pt idx="4">
                  <c:v>23.401405599451298</c:v>
                </c:pt>
                <c:pt idx="5">
                  <c:v>22.823915401856279</c:v>
                </c:pt>
                <c:pt idx="6">
                  <c:v>22.823915401856276</c:v>
                </c:pt>
                <c:pt idx="7">
                  <c:v>22.823915401856276</c:v>
                </c:pt>
                <c:pt idx="8">
                  <c:v>22.823915401856272</c:v>
                </c:pt>
                <c:pt idx="9">
                  <c:v>22.823915401856276</c:v>
                </c:pt>
                <c:pt idx="10">
                  <c:v>22.823915401856276</c:v>
                </c:pt>
                <c:pt idx="11">
                  <c:v>22.823915401856272</c:v>
                </c:pt>
                <c:pt idx="12">
                  <c:v>22.823915401856279</c:v>
                </c:pt>
                <c:pt idx="13">
                  <c:v>22.823915401856276</c:v>
                </c:pt>
                <c:pt idx="14">
                  <c:v>22.823915401856276</c:v>
                </c:pt>
                <c:pt idx="15">
                  <c:v>22.823915401856276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9D-487F-9625-836E0F65DFDF}"/>
            </c:ext>
          </c:extLst>
        </c:ser>
        <c:ser>
          <c:idx val="2"/>
          <c:order val="1"/>
          <c:tx>
            <c:v>Kul (CIF-priser)</c:v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'3A'!$A$61:$A$75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'3A'!$D$61:$D$76</c:f>
              <c:numCache>
                <c:formatCode>0.0</c:formatCode>
                <c:ptCount val="16"/>
                <c:pt idx="0">
                  <c:v>13.952888589863896</c:v>
                </c:pt>
                <c:pt idx="1">
                  <c:v>14.701299761171846</c:v>
                </c:pt>
                <c:pt idx="2">
                  <c:v>15.410567654176193</c:v>
                </c:pt>
                <c:pt idx="3">
                  <c:v>16.029752353110769</c:v>
                </c:pt>
                <c:pt idx="4">
                  <c:v>16.64034271026901</c:v>
                </c:pt>
                <c:pt idx="5">
                  <c:v>17.158681434716851</c:v>
                </c:pt>
                <c:pt idx="6">
                  <c:v>17.677454470570833</c:v>
                </c:pt>
                <c:pt idx="7">
                  <c:v>18.194727311755869</c:v>
                </c:pt>
                <c:pt idx="8">
                  <c:v>18.691262744579699</c:v>
                </c:pt>
                <c:pt idx="9">
                  <c:v>19.164163888202889</c:v>
                </c:pt>
                <c:pt idx="10">
                  <c:v>19.617205563435242</c:v>
                </c:pt>
                <c:pt idx="11">
                  <c:v>19.655111124997159</c:v>
                </c:pt>
                <c:pt idx="12">
                  <c:v>19.691135348081588</c:v>
                </c:pt>
                <c:pt idx="13">
                  <c:v>19.713004813838484</c:v>
                </c:pt>
                <c:pt idx="14">
                  <c:v>19.733638337546751</c:v>
                </c:pt>
                <c:pt idx="15">
                  <c:v>19.743332699230002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9D-487F-9625-836E0F65DFDF}"/>
            </c:ext>
          </c:extLst>
        </c:ser>
        <c:ser>
          <c:idx val="4"/>
          <c:order val="2"/>
          <c:tx>
            <c:strRef>
              <c:f>'3A'!$F$60</c:f>
              <c:strCache>
                <c:ptCount val="1"/>
                <c:pt idx="0">
                  <c:v>Kul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'3A'!$A$61:$A$75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'3A'!$F$61:$F$76</c:f>
              <c:numCache>
                <c:formatCode>0.0</c:formatCode>
                <c:ptCount val="16"/>
                <c:pt idx="0">
                  <c:v>13.996977340024536</c:v>
                </c:pt>
                <c:pt idx="1">
                  <c:v>29.945175176550908</c:v>
                </c:pt>
                <c:pt idx="2">
                  <c:v>27.472004969941587</c:v>
                </c:pt>
                <c:pt idx="3">
                  <c:v>24.587319288545192</c:v>
                </c:pt>
                <c:pt idx="4">
                  <c:v>20.020874154860152</c:v>
                </c:pt>
                <c:pt idx="5">
                  <c:v>19.991298418286565</c:v>
                </c:pt>
                <c:pt idx="6">
                  <c:v>20.250684936213553</c:v>
                </c:pt>
                <c:pt idx="7">
                  <c:v>20.509321356806073</c:v>
                </c:pt>
                <c:pt idx="8">
                  <c:v>20.757589073217986</c:v>
                </c:pt>
                <c:pt idx="9">
                  <c:v>20.994039645029581</c:v>
                </c:pt>
                <c:pt idx="10">
                  <c:v>21.220560482645759</c:v>
                </c:pt>
                <c:pt idx="11">
                  <c:v>21.261564144413601</c:v>
                </c:pt>
                <c:pt idx="12">
                  <c:v>21.300532702006144</c:v>
                </c:pt>
                <c:pt idx="13">
                  <c:v>21.324189604581626</c:v>
                </c:pt>
                <c:pt idx="14">
                  <c:v>21.346509549000089</c:v>
                </c:pt>
                <c:pt idx="15">
                  <c:v>21.356996250980902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39D-487F-9625-836E0F65DF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5864"/>
        <c:axId val="538989800"/>
      </c:lineChart>
      <c:catAx>
        <c:axId val="53898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9800"/>
        <c:crosses val="autoZero"/>
        <c:auto val="1"/>
        <c:lblAlgn val="ctr"/>
        <c:lblOffset val="100"/>
        <c:noMultiLvlLbl val="0"/>
      </c:catAx>
      <c:valAx>
        <c:axId val="5389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kr./GJ, 2021-priser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000"/>
              <a:t>CO</a:t>
            </a:r>
            <a:r>
              <a:rPr lang="da-DK" sz="1000" baseline="-25000"/>
              <a:t>2</a:t>
            </a:r>
            <a:r>
              <a:rPr lang="da-DK" sz="1000"/>
              <a:t>-kvotepris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2029722625693291"/>
          <c:y val="0.16281218552051857"/>
          <c:w val="0.85076884107483453"/>
          <c:h val="0.69174467387396599"/>
        </c:manualLayout>
      </c:layout>
      <c:lineChart>
        <c:grouping val="standard"/>
        <c:varyColors val="0"/>
        <c:ser>
          <c:idx val="0"/>
          <c:order val="0"/>
          <c:tx>
            <c:v>KF22</c:v>
          </c:tx>
          <c:spPr>
            <a:ln w="22225" cap="rnd">
              <a:solidFill>
                <a:srgbClr val="008080"/>
              </a:solidFill>
              <a:round/>
            </a:ln>
            <a:effectLst/>
          </c:spPr>
          <c:marker>
            <c:symbol val="none"/>
          </c:marker>
          <c:cat>
            <c:numRef>
              <c:f>'3B '!$A$16:$A$30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'3B '!$B$16:$B$30</c:f>
              <c:numCache>
                <c:formatCode>0</c:formatCode>
                <c:ptCount val="15"/>
                <c:pt idx="0">
                  <c:v>606</c:v>
                </c:pt>
                <c:pt idx="1">
                  <c:v>617</c:v>
                </c:pt>
                <c:pt idx="2">
                  <c:v>623</c:v>
                </c:pt>
                <c:pt idx="3">
                  <c:v>633</c:v>
                </c:pt>
                <c:pt idx="4">
                  <c:v>642</c:v>
                </c:pt>
                <c:pt idx="5">
                  <c:v>658</c:v>
                </c:pt>
                <c:pt idx="6">
                  <c:v>676</c:v>
                </c:pt>
                <c:pt idx="7">
                  <c:v>695</c:v>
                </c:pt>
                <c:pt idx="8">
                  <c:v>716</c:v>
                </c:pt>
                <c:pt idx="9">
                  <c:v>738</c:v>
                </c:pt>
                <c:pt idx="10">
                  <c:v>760</c:v>
                </c:pt>
                <c:pt idx="11">
                  <c:v>785</c:v>
                </c:pt>
                <c:pt idx="12">
                  <c:v>811</c:v>
                </c:pt>
                <c:pt idx="13">
                  <c:v>838</c:v>
                </c:pt>
                <c:pt idx="14">
                  <c:v>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BA-4558-B444-5D31C6869C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859040"/>
        <c:axId val="453859368"/>
      </c:lineChart>
      <c:catAx>
        <c:axId val="4538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859368"/>
        <c:crosses val="autoZero"/>
        <c:auto val="1"/>
        <c:lblAlgn val="ctr"/>
        <c:lblOffset val="100"/>
        <c:noMultiLvlLbl val="0"/>
      </c:catAx>
      <c:valAx>
        <c:axId val="45385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700"/>
                  <a:t>kr./ton</a:t>
                </a:r>
              </a:p>
            </c:rich>
          </c:tx>
          <c:layout>
            <c:manualLayout>
              <c:xMode val="edge"/>
              <c:yMode val="edge"/>
              <c:x val="7.8910725458816167E-3"/>
              <c:y val="0.359435851074551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859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000"/>
              <a:t>CO</a:t>
            </a:r>
            <a:r>
              <a:rPr lang="da-DK" sz="1000" baseline="-25000"/>
              <a:t>2</a:t>
            </a:r>
            <a:r>
              <a:rPr lang="da-DK" sz="1000"/>
              <a:t>-kvotepris, sammenligning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>
        <c:manualLayout>
          <c:layoutTarget val="inner"/>
          <c:xMode val="edge"/>
          <c:yMode val="edge"/>
          <c:x val="0.11787660929735562"/>
          <c:y val="0.14848433111859555"/>
          <c:w val="0.85313788345626762"/>
          <c:h val="0.59682207437247004"/>
        </c:manualLayout>
      </c:layout>
      <c:lineChart>
        <c:grouping val="standard"/>
        <c:varyColors val="0"/>
        <c:ser>
          <c:idx val="0"/>
          <c:order val="0"/>
          <c:tx>
            <c:strRef>
              <c:f>'3B '!$B$4</c:f>
              <c:strCache>
                <c:ptCount val="1"/>
                <c:pt idx="0">
                  <c:v>KF22</c:v>
                </c:pt>
              </c:strCache>
            </c:strRef>
          </c:tx>
          <c:spPr>
            <a:ln w="22225" cap="rnd">
              <a:solidFill>
                <a:srgbClr val="008080"/>
              </a:solidFill>
              <a:round/>
            </a:ln>
            <a:effectLst/>
          </c:spPr>
          <c:marker>
            <c:symbol val="none"/>
          </c:marker>
          <c:cat>
            <c:numRef>
              <c:f>'3B '!$A$5:$A$30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'3B '!$B$5:$B$30</c:f>
              <c:numCache>
                <c:formatCode>General</c:formatCode>
                <c:ptCount val="26"/>
                <c:pt idx="11" formatCode="0">
                  <c:v>606</c:v>
                </c:pt>
                <c:pt idx="12" formatCode="0">
                  <c:v>617</c:v>
                </c:pt>
                <c:pt idx="13" formatCode="0">
                  <c:v>623</c:v>
                </c:pt>
                <c:pt idx="14" formatCode="0">
                  <c:v>633</c:v>
                </c:pt>
                <c:pt idx="15" formatCode="0">
                  <c:v>642</c:v>
                </c:pt>
                <c:pt idx="16" formatCode="0">
                  <c:v>658</c:v>
                </c:pt>
                <c:pt idx="17" formatCode="0">
                  <c:v>676</c:v>
                </c:pt>
                <c:pt idx="18" formatCode="0">
                  <c:v>695</c:v>
                </c:pt>
                <c:pt idx="19" formatCode="0">
                  <c:v>716</c:v>
                </c:pt>
                <c:pt idx="20" formatCode="0">
                  <c:v>738</c:v>
                </c:pt>
                <c:pt idx="21" formatCode="0">
                  <c:v>760</c:v>
                </c:pt>
                <c:pt idx="22" formatCode="0">
                  <c:v>785</c:v>
                </c:pt>
                <c:pt idx="23" formatCode="0">
                  <c:v>811</c:v>
                </c:pt>
                <c:pt idx="24" formatCode="0">
                  <c:v>838</c:v>
                </c:pt>
                <c:pt idx="25" formatCode="0">
                  <c:v>868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08-462E-B16A-B6BB7E17C052}"/>
            </c:ext>
          </c:extLst>
        </c:ser>
        <c:ser>
          <c:idx val="1"/>
          <c:order val="1"/>
          <c:tx>
            <c:strRef>
              <c:f>'3B '!$C$4</c:f>
              <c:strCache>
                <c:ptCount val="1"/>
                <c:pt idx="0">
                  <c:v>KF21</c:v>
                </c:pt>
              </c:strCache>
            </c:strRef>
          </c:tx>
          <c:spPr>
            <a:ln w="22225" cap="rnd">
              <a:solidFill>
                <a:srgbClr val="008080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'3B '!$A$5:$A$30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'3B '!$C$5:$C$30</c:f>
              <c:numCache>
                <c:formatCode>General</c:formatCode>
                <c:ptCount val="26"/>
                <c:pt idx="10" formatCode="0">
                  <c:v>185.91100508732487</c:v>
                </c:pt>
                <c:pt idx="11" formatCode="0">
                  <c:v>255.87751622128155</c:v>
                </c:pt>
                <c:pt idx="12" formatCode="0">
                  <c:v>263.64710974374179</c:v>
                </c:pt>
                <c:pt idx="13" formatCode="0">
                  <c:v>271.65267986750007</c:v>
                </c:pt>
                <c:pt idx="14" formatCode="0">
                  <c:v>279.9012830795948</c:v>
                </c:pt>
                <c:pt idx="15" formatCode="0">
                  <c:v>288.40036838180475</c:v>
                </c:pt>
                <c:pt idx="16" formatCode="0">
                  <c:v>297.15753526079317</c:v>
                </c:pt>
                <c:pt idx="17" formatCode="0">
                  <c:v>306.18053368810746</c:v>
                </c:pt>
                <c:pt idx="18" formatCode="0">
                  <c:v>315.47764033239088</c:v>
                </c:pt>
                <c:pt idx="19" formatCode="0">
                  <c:v>325.05698137740183</c:v>
                </c:pt>
                <c:pt idx="20" formatCode="0">
                  <c:v>334.92713446155227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08-462E-B16A-B6BB7E17C052}"/>
            </c:ext>
          </c:extLst>
        </c:ser>
        <c:ser>
          <c:idx val="2"/>
          <c:order val="2"/>
          <c:tx>
            <c:strRef>
              <c:f>'3B '!$D$4</c:f>
              <c:strCache>
                <c:ptCount val="1"/>
                <c:pt idx="0">
                  <c:v>Historisk</c:v>
                </c:pt>
              </c:strCache>
            </c:strRef>
          </c:tx>
          <c:spPr>
            <a:ln w="22225" cap="rnd">
              <a:solidFill>
                <a:srgbClr val="79DFDD"/>
              </a:solidFill>
              <a:round/>
            </a:ln>
            <a:effectLst/>
          </c:spPr>
          <c:marker>
            <c:symbol val="none"/>
          </c:marker>
          <c:cat>
            <c:numRef>
              <c:f>'3B '!$A$5:$A$30</c:f>
              <c:numCache>
                <c:formatCode>General</c:formatCode>
                <c:ptCount val="26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  <c:pt idx="15">
                  <c:v>2025</c:v>
                </c:pt>
                <c:pt idx="16">
                  <c:v>2026</c:v>
                </c:pt>
                <c:pt idx="17">
                  <c:v>2027</c:v>
                </c:pt>
                <c:pt idx="18">
                  <c:v>2028</c:v>
                </c:pt>
                <c:pt idx="19">
                  <c:v>2029</c:v>
                </c:pt>
                <c:pt idx="20">
                  <c:v>2030</c:v>
                </c:pt>
                <c:pt idx="21">
                  <c:v>2031</c:v>
                </c:pt>
                <c:pt idx="22">
                  <c:v>2032</c:v>
                </c:pt>
                <c:pt idx="23">
                  <c:v>2033</c:v>
                </c:pt>
                <c:pt idx="24">
                  <c:v>2034</c:v>
                </c:pt>
                <c:pt idx="25">
                  <c:v>2035</c:v>
                </c:pt>
              </c:numCache>
            </c:numRef>
          </c:cat>
          <c:val>
            <c:numRef>
              <c:f>'3B '!$D$5:$D$29</c:f>
              <c:numCache>
                <c:formatCode>0</c:formatCode>
                <c:ptCount val="25"/>
                <c:pt idx="0">
                  <c:v>123.09492916154309</c:v>
                </c:pt>
                <c:pt idx="1">
                  <c:v>112.35590852243097</c:v>
                </c:pt>
                <c:pt idx="2">
                  <c:v>61.765136056770046</c:v>
                </c:pt>
                <c:pt idx="3">
                  <c:v>35.350720217098356</c:v>
                </c:pt>
                <c:pt idx="4">
                  <c:v>47.437312494145097</c:v>
                </c:pt>
                <c:pt idx="5">
                  <c:v>61.095583952551145</c:v>
                </c:pt>
                <c:pt idx="6">
                  <c:v>42.000361338288648</c:v>
                </c:pt>
                <c:pt idx="7">
                  <c:v>45.368280769781357</c:v>
                </c:pt>
                <c:pt idx="8">
                  <c:v>120.66154172469382</c:v>
                </c:pt>
                <c:pt idx="9">
                  <c:v>187.65853338037186</c:v>
                </c:pt>
                <c:pt idx="10">
                  <c:v>185.91100508732487</c:v>
                </c:pt>
                <c:pt idx="11" formatCode="General">
                  <c:v>606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408-462E-B16A-B6BB7E17C0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859040"/>
        <c:axId val="453859368"/>
      </c:lineChart>
      <c:catAx>
        <c:axId val="453859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859368"/>
        <c:crosses val="autoZero"/>
        <c:auto val="1"/>
        <c:lblAlgn val="ctr"/>
        <c:lblOffset val="100"/>
        <c:noMultiLvlLbl val="0"/>
      </c:catAx>
      <c:valAx>
        <c:axId val="453859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 sz="700"/>
                  <a:t>kr./ton</a:t>
                </a:r>
              </a:p>
            </c:rich>
          </c:tx>
          <c:layout>
            <c:manualLayout>
              <c:xMode val="edge"/>
              <c:yMode val="edge"/>
              <c:x val="7.9051383399209481E-3"/>
              <c:y val="0.3554477435697642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7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859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332742004087435"/>
          <c:y val="0.89801479269141171"/>
          <c:w val="0.51334495243430545"/>
          <c:h val="8.659130523319943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3175" cap="flat" cmpd="sng" algn="ctr">
      <a:solidFill>
        <a:srgbClr val="0097A7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'3D'!$A$5:$A$25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'3D'!$B$5:$B$25</c:f>
              <c:numCache>
                <c:formatCode>0.0%</c:formatCode>
                <c:ptCount val="21"/>
                <c:pt idx="0">
                  <c:v>2.3425901396747717E-2</c:v>
                </c:pt>
                <c:pt idx="1">
                  <c:v>3.2459732629459559E-2</c:v>
                </c:pt>
                <c:pt idx="2">
                  <c:v>2.8217209089505202E-2</c:v>
                </c:pt>
                <c:pt idx="3">
                  <c:v>1.9895360804727202E-2</c:v>
                </c:pt>
                <c:pt idx="4">
                  <c:v>2.1146930690472798E-2</c:v>
                </c:pt>
                <c:pt idx="5">
                  <c:v>-2.0621507568574282E-2</c:v>
                </c:pt>
                <c:pt idx="6">
                  <c:v>3.7554630683067858E-2</c:v>
                </c:pt>
                <c:pt idx="7">
                  <c:v>2.8159397261986019E-2</c:v>
                </c:pt>
                <c:pt idx="8">
                  <c:v>1.4521649143214077E-2</c:v>
                </c:pt>
                <c:pt idx="9">
                  <c:v>9.5507711304760878E-3</c:v>
                </c:pt>
                <c:pt idx="10">
                  <c:v>7.7000822872004271E-3</c:v>
                </c:pt>
                <c:pt idx="11">
                  <c:v>1.2520748447160335E-2</c:v>
                </c:pt>
                <c:pt idx="12">
                  <c:v>1.372009141112418E-2</c:v>
                </c:pt>
                <c:pt idx="13">
                  <c:v>1.3738047162010547E-2</c:v>
                </c:pt>
                <c:pt idx="14">
                  <c:v>1.0984958509278719E-2</c:v>
                </c:pt>
                <c:pt idx="15">
                  <c:v>1.3012030081786641E-2</c:v>
                </c:pt>
                <c:pt idx="16">
                  <c:v>1.0332413471433988E-2</c:v>
                </c:pt>
                <c:pt idx="17">
                  <c:v>7.8537401175076127E-3</c:v>
                </c:pt>
                <c:pt idx="18">
                  <c:v>9.5512989625081701E-3</c:v>
                </c:pt>
                <c:pt idx="19">
                  <c:v>7.4753937547225036E-3</c:v>
                </c:pt>
                <c:pt idx="20">
                  <c:v>1.104084129574856E-2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74-44E4-8DE7-FBF8FF09D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253624"/>
        <c:axId val="533252640"/>
      </c:lineChart>
      <c:dateAx>
        <c:axId val="53325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3252640"/>
        <c:crossesAt val="-3"/>
        <c:auto val="0"/>
        <c:lblOffset val="100"/>
        <c:baseTimeUnit val="days"/>
        <c:majorUnit val="5"/>
        <c:majorTimeUnit val="days"/>
      </c:dateAx>
      <c:valAx>
        <c:axId val="5332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3253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'3D'!$B$30</c:f>
              <c:strCache>
                <c:ptCount val="1"/>
                <c:pt idx="0">
                  <c:v>BNP vækst i KF21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'3D'!$A$31:$A$51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'3D'!$B$31:$B$51</c:f>
              <c:numCache>
                <c:formatCode>0.0%</c:formatCode>
                <c:ptCount val="21"/>
                <c:pt idx="0">
                  <c:v>2.3425901396747717E-2</c:v>
                </c:pt>
                <c:pt idx="1">
                  <c:v>3.2459732629459559E-2</c:v>
                </c:pt>
                <c:pt idx="2">
                  <c:v>2.0361689316955367E-2</c:v>
                </c:pt>
                <c:pt idx="3">
                  <c:v>2.3913296784175753E-2</c:v>
                </c:pt>
                <c:pt idx="4">
                  <c:v>2.3452760283720453E-2</c:v>
                </c:pt>
                <c:pt idx="5">
                  <c:v>-4.474348386693594E-2</c:v>
                </c:pt>
                <c:pt idx="6">
                  <c:v>4.167235412861614E-2</c:v>
                </c:pt>
                <c:pt idx="7">
                  <c:v>2.9394367407387323E-2</c:v>
                </c:pt>
                <c:pt idx="8">
                  <c:v>2.316212977871035E-2</c:v>
                </c:pt>
                <c:pt idx="9">
                  <c:v>2.0719544091050812E-2</c:v>
                </c:pt>
                <c:pt idx="10">
                  <c:v>1.3482362644296808E-2</c:v>
                </c:pt>
                <c:pt idx="11">
                  <c:v>1.3578717353791125E-2</c:v>
                </c:pt>
                <c:pt idx="12">
                  <c:v>1.6166445536468954E-2</c:v>
                </c:pt>
                <c:pt idx="13">
                  <c:v>1.2248321616554758E-2</c:v>
                </c:pt>
                <c:pt idx="14">
                  <c:v>1.0682630555871375E-2</c:v>
                </c:pt>
                <c:pt idx="15">
                  <c:v>1.7489266481560461E-2</c:v>
                </c:pt>
                <c:pt idx="16">
                  <c:v>1.1235072270147972E-2</c:v>
                </c:pt>
                <c:pt idx="17">
                  <c:v>9.8700581233113205E-3</c:v>
                </c:pt>
                <c:pt idx="18">
                  <c:v>8.5535205792204305E-3</c:v>
                </c:pt>
                <c:pt idx="19">
                  <c:v>7.4384584457736214E-3</c:v>
                </c:pt>
                <c:pt idx="20">
                  <c:v>1.6635467866667586E-2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4E-45B1-87A4-FF4C0F55C1B9}"/>
            </c:ext>
          </c:extLst>
        </c:ser>
        <c:ser>
          <c:idx val="1"/>
          <c:order val="1"/>
          <c:tx>
            <c:strRef>
              <c:f>'3D'!$C$30</c:f>
              <c:strCache>
                <c:ptCount val="1"/>
                <c:pt idx="0">
                  <c:v>BNP vækst i KF22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'3D'!$A$31:$A$51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'3D'!$C$31:$C$51</c:f>
              <c:numCache>
                <c:formatCode>0.0%</c:formatCode>
                <c:ptCount val="21"/>
                <c:pt idx="0">
                  <c:v>2.3425901396747717E-2</c:v>
                </c:pt>
                <c:pt idx="1">
                  <c:v>3.2459732629459559E-2</c:v>
                </c:pt>
                <c:pt idx="2">
                  <c:v>2.8217209089505202E-2</c:v>
                </c:pt>
                <c:pt idx="3">
                  <c:v>1.9895360804727202E-2</c:v>
                </c:pt>
                <c:pt idx="4">
                  <c:v>2.1146930690472798E-2</c:v>
                </c:pt>
                <c:pt idx="5">
                  <c:v>-2.0621507568574282E-2</c:v>
                </c:pt>
                <c:pt idx="6">
                  <c:v>3.7554630683067858E-2</c:v>
                </c:pt>
                <c:pt idx="7">
                  <c:v>2.8159397261986019E-2</c:v>
                </c:pt>
                <c:pt idx="8">
                  <c:v>1.4521649143214077E-2</c:v>
                </c:pt>
                <c:pt idx="9">
                  <c:v>9.5507711304760878E-3</c:v>
                </c:pt>
                <c:pt idx="10">
                  <c:v>7.7000822872004271E-3</c:v>
                </c:pt>
                <c:pt idx="11">
                  <c:v>1.2520748447160335E-2</c:v>
                </c:pt>
                <c:pt idx="12">
                  <c:v>1.372009141112418E-2</c:v>
                </c:pt>
                <c:pt idx="13">
                  <c:v>1.3738047162010547E-2</c:v>
                </c:pt>
                <c:pt idx="14">
                  <c:v>1.0984958509278719E-2</c:v>
                </c:pt>
                <c:pt idx="15">
                  <c:v>1.3012030081786641E-2</c:v>
                </c:pt>
                <c:pt idx="16">
                  <c:v>1.0332413471433988E-2</c:v>
                </c:pt>
                <c:pt idx="17">
                  <c:v>7.8537401175076127E-3</c:v>
                </c:pt>
                <c:pt idx="18">
                  <c:v>9.5512989625081701E-3</c:v>
                </c:pt>
                <c:pt idx="19">
                  <c:v>7.4753937547225036E-3</c:v>
                </c:pt>
                <c:pt idx="20">
                  <c:v>1.104084129574856E-2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4E-45B1-87A4-FF4C0F55C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253624"/>
        <c:axId val="533252640"/>
      </c:lineChart>
      <c:dateAx>
        <c:axId val="53325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3252640"/>
        <c:crossesAt val="-3"/>
        <c:auto val="0"/>
        <c:lblOffset val="100"/>
        <c:baseTimeUnit val="days"/>
        <c:majorUnit val="5"/>
        <c:majorTimeUnit val="days"/>
      </c:dateAx>
      <c:valAx>
        <c:axId val="5332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325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'3D'!$B$56</c:f>
              <c:strCache>
                <c:ptCount val="1"/>
                <c:pt idx="0">
                  <c:v>Off. forbrug i KF21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'3D'!$A$57:$A$77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'3D'!$B$57:$B$77</c:f>
              <c:numCache>
                <c:formatCode>0.0%</c:formatCode>
                <c:ptCount val="21"/>
                <c:pt idx="0">
                  <c:v>1.6827221632122136E-2</c:v>
                </c:pt>
                <c:pt idx="1">
                  <c:v>1.5282170646664373E-3</c:v>
                </c:pt>
                <c:pt idx="2">
                  <c:v>1.0019532546830412E-2</c:v>
                </c:pt>
                <c:pt idx="3">
                  <c:v>4.1945779293743879E-3</c:v>
                </c:pt>
                <c:pt idx="4">
                  <c:v>1.2497066135297885E-2</c:v>
                </c:pt>
                <c:pt idx="5">
                  <c:v>2.1999289569961E-2</c:v>
                </c:pt>
                <c:pt idx="6">
                  <c:v>6.0007710047078611E-3</c:v>
                </c:pt>
                <c:pt idx="7">
                  <c:v>8.2138479026709899E-3</c:v>
                </c:pt>
                <c:pt idx="8">
                  <c:v>1.0573556338427714E-2</c:v>
                </c:pt>
                <c:pt idx="9">
                  <c:v>9.4821338649249132E-3</c:v>
                </c:pt>
                <c:pt idx="10">
                  <c:v>1.0629224594932651E-2</c:v>
                </c:pt>
                <c:pt idx="11">
                  <c:v>1.2346361402797212E-2</c:v>
                </c:pt>
                <c:pt idx="12">
                  <c:v>1.2884870696370898E-2</c:v>
                </c:pt>
                <c:pt idx="13">
                  <c:v>1.2764909835570437E-2</c:v>
                </c:pt>
                <c:pt idx="14">
                  <c:v>1.2689506388190219E-2</c:v>
                </c:pt>
                <c:pt idx="15">
                  <c:v>1.2484978144000181E-2</c:v>
                </c:pt>
                <c:pt idx="16">
                  <c:v>1.2138955438979915E-2</c:v>
                </c:pt>
                <c:pt idx="17">
                  <c:v>1.2421836046337953E-2</c:v>
                </c:pt>
                <c:pt idx="18">
                  <c:v>1.188758463578532E-2</c:v>
                </c:pt>
                <c:pt idx="19">
                  <c:v>1.1746603474040773E-2</c:v>
                </c:pt>
                <c:pt idx="20">
                  <c:v>1.1335619384181816E-2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70-4BC6-8F1E-DE967E543FF1}"/>
            </c:ext>
          </c:extLst>
        </c:ser>
        <c:ser>
          <c:idx val="1"/>
          <c:order val="1"/>
          <c:tx>
            <c:strRef>
              <c:f>'3D'!$C$56</c:f>
              <c:strCache>
                <c:ptCount val="1"/>
                <c:pt idx="0">
                  <c:v>Off. forbrug i KF22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'3D'!$A$57:$A$77</c:f>
              <c:numCache>
                <c:formatCode>General</c:formatCod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numCache>
            </c:numRef>
          </c:cat>
          <c:val>
            <c:numRef>
              <c:f>'3D'!$C$57:$C$77</c:f>
              <c:numCache>
                <c:formatCode>0.0%</c:formatCode>
                <c:ptCount val="21"/>
                <c:pt idx="0">
                  <c:v>1.6827221632122136E-2</c:v>
                </c:pt>
                <c:pt idx="1">
                  <c:v>1.5282170646664373E-3</c:v>
                </c:pt>
                <c:pt idx="2">
                  <c:v>8.7955439275924086E-3</c:v>
                </c:pt>
                <c:pt idx="3">
                  <c:v>2.3265416188400501E-4</c:v>
                </c:pt>
                <c:pt idx="4">
                  <c:v>1.4814870162627169E-2</c:v>
                </c:pt>
                <c:pt idx="5">
                  <c:v>-1.7033141484653291E-2</c:v>
                </c:pt>
                <c:pt idx="6">
                  <c:v>4.7003168579748511E-2</c:v>
                </c:pt>
                <c:pt idx="7">
                  <c:v>-1.7999095558221101E-2</c:v>
                </c:pt>
                <c:pt idx="8">
                  <c:v>9.33262631528331E-3</c:v>
                </c:pt>
                <c:pt idx="9">
                  <c:v>1.0380699456423059E-2</c:v>
                </c:pt>
                <c:pt idx="10">
                  <c:v>1.5914370410159417E-2</c:v>
                </c:pt>
                <c:pt idx="11">
                  <c:v>1.2299744317267214E-2</c:v>
                </c:pt>
                <c:pt idx="12">
                  <c:v>1.2515444692076549E-2</c:v>
                </c:pt>
                <c:pt idx="13">
                  <c:v>1.2277910723197838E-2</c:v>
                </c:pt>
                <c:pt idx="14">
                  <c:v>1.2226520864087709E-2</c:v>
                </c:pt>
                <c:pt idx="15">
                  <c:v>1.1975169304149214E-2</c:v>
                </c:pt>
                <c:pt idx="16">
                  <c:v>1.1584297708116864E-2</c:v>
                </c:pt>
                <c:pt idx="17">
                  <c:v>1.1494601840984719E-2</c:v>
                </c:pt>
                <c:pt idx="18">
                  <c:v>1.0899293766422291E-2</c:v>
                </c:pt>
                <c:pt idx="19">
                  <c:v>1.0741611124219119E-2</c:v>
                </c:pt>
                <c:pt idx="20">
                  <c:v>1.0354511742706851E-2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70-4BC6-8F1E-DE967E543F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3253624"/>
        <c:axId val="533252640"/>
      </c:lineChart>
      <c:dateAx>
        <c:axId val="533253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3252640"/>
        <c:crossesAt val="-3"/>
        <c:auto val="0"/>
        <c:lblOffset val="100"/>
        <c:baseTimeUnit val="days"/>
        <c:majorUnit val="5"/>
        <c:majorTimeUnit val="days"/>
      </c:dateAx>
      <c:valAx>
        <c:axId val="5332526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32536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Etageboliger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 (bestand)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Madlavning</c:v>
              </c:pt>
              <c:pt idx="1">
                <c:v>Køl/frys</c:v>
              </c:pt>
              <c:pt idx="2">
                <c:v>Belysning</c:v>
              </c:pt>
              <c:pt idx="3">
                <c:v>Vask og rengøring</c:v>
              </c:pt>
              <c:pt idx="4">
                <c:v>Computer</c:v>
              </c:pt>
              <c:pt idx="5">
                <c:v>Underholdning</c:v>
              </c:pt>
            </c:strLit>
          </c:cat>
          <c:val>
            <c:numLit>
              <c:formatCode>0</c:formatCode>
              <c:ptCount val="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BA11-4A6B-9C5E-F4AFCFF52ACE}"/>
            </c:ext>
          </c:extLst>
        </c:ser>
        <c:ser>
          <c:idx val="2"/>
          <c:order val="1"/>
          <c:tx>
            <c:v>2025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Madlavning</c:v>
              </c:pt>
              <c:pt idx="1">
                <c:v>Køl/frys</c:v>
              </c:pt>
              <c:pt idx="2">
                <c:v>Belysning</c:v>
              </c:pt>
              <c:pt idx="3">
                <c:v>Vask og rengøring</c:v>
              </c:pt>
              <c:pt idx="4">
                <c:v>Computer</c:v>
              </c:pt>
              <c:pt idx="5">
                <c:v>Underholdning</c:v>
              </c:pt>
            </c:strLit>
          </c:cat>
          <c:val>
            <c:numLit>
              <c:formatCode>0</c:formatCode>
              <c:ptCount val="6"/>
              <c:pt idx="0">
                <c:v>104.5</c:v>
              </c:pt>
              <c:pt idx="1">
                <c:v>107.5</c:v>
              </c:pt>
              <c:pt idx="2">
                <c:v>127.6</c:v>
              </c:pt>
              <c:pt idx="3">
                <c:v>113</c:v>
              </c:pt>
              <c:pt idx="4">
                <c:v>104.9</c:v>
              </c:pt>
              <c:pt idx="5">
                <c:v>110.1</c:v>
              </c:pt>
            </c:numLit>
          </c:val>
          <c:extLst>
            <c:ext xmlns:c16="http://schemas.microsoft.com/office/drawing/2014/chart" uri="{C3380CC4-5D6E-409C-BE32-E72D297353CC}">
              <c16:uniqueId val="{00000001-BA11-4A6B-9C5E-F4AFCFF52ACE}"/>
            </c:ext>
          </c:extLst>
        </c:ser>
        <c:ser>
          <c:idx val="3"/>
          <c:order val="2"/>
          <c:tx>
            <c:v>2030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Madlavning</c:v>
              </c:pt>
              <c:pt idx="1">
                <c:v>Køl/frys</c:v>
              </c:pt>
              <c:pt idx="2">
                <c:v>Belysning</c:v>
              </c:pt>
              <c:pt idx="3">
                <c:v>Vask og rengøring</c:v>
              </c:pt>
              <c:pt idx="4">
                <c:v>Computer</c:v>
              </c:pt>
              <c:pt idx="5">
                <c:v>Underholdning</c:v>
              </c:pt>
            </c:strLit>
          </c:cat>
          <c:val>
            <c:numLit>
              <c:formatCode>0</c:formatCode>
              <c:ptCount val="6"/>
              <c:pt idx="0">
                <c:v>107.3</c:v>
              </c:pt>
              <c:pt idx="1">
                <c:v>112.6</c:v>
              </c:pt>
              <c:pt idx="2">
                <c:v>145.80000000000001</c:v>
              </c:pt>
              <c:pt idx="3">
                <c:v>114.8</c:v>
              </c:pt>
              <c:pt idx="4">
                <c:v>105</c:v>
              </c:pt>
              <c:pt idx="5">
                <c:v>116.6</c:v>
              </c:pt>
            </c:numLit>
          </c:val>
          <c:extLst>
            <c:ext xmlns:c16="http://schemas.microsoft.com/office/drawing/2014/chart" uri="{C3380CC4-5D6E-409C-BE32-E72D297353CC}">
              <c16:uniqueId val="{00000002-BA11-4A6B-9C5E-F4AFCFF52ACE}"/>
            </c:ext>
          </c:extLst>
        </c:ser>
        <c:ser>
          <c:idx val="4"/>
          <c:order val="3"/>
          <c:tx>
            <c:v>2035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Madlavning</c:v>
              </c:pt>
              <c:pt idx="1">
                <c:v>Køl/frys</c:v>
              </c:pt>
              <c:pt idx="2">
                <c:v>Belysning</c:v>
              </c:pt>
              <c:pt idx="3">
                <c:v>Vask og rengøring</c:v>
              </c:pt>
              <c:pt idx="4">
                <c:v>Computer</c:v>
              </c:pt>
              <c:pt idx="5">
                <c:v>Underholdning</c:v>
              </c:pt>
            </c:strLit>
          </c:cat>
          <c:val>
            <c:numLit>
              <c:formatCode>0</c:formatCode>
              <c:ptCount val="6"/>
              <c:pt idx="0">
                <c:v>109.7</c:v>
              </c:pt>
              <c:pt idx="1">
                <c:v>117.1</c:v>
              </c:pt>
              <c:pt idx="2">
                <c:v>148.30000000000001</c:v>
              </c:pt>
              <c:pt idx="3">
                <c:v>116.2</c:v>
              </c:pt>
              <c:pt idx="4">
                <c:v>107.3</c:v>
              </c:pt>
              <c:pt idx="5">
                <c:v>115.5</c:v>
              </c:pt>
            </c:numLit>
          </c:val>
          <c:extLst>
            <c:ext xmlns:c16="http://schemas.microsoft.com/office/drawing/2014/chart" uri="{C3380CC4-5D6E-409C-BE32-E72D297353CC}">
              <c16:uniqueId val="{00000003-BA11-4A6B-9C5E-F4AFCFF52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149600"/>
        <c:axId val="388152880"/>
      </c:barChart>
      <c:catAx>
        <c:axId val="38814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8152880"/>
        <c:crosses val="autoZero"/>
        <c:auto val="1"/>
        <c:lblAlgn val="ctr"/>
        <c:lblOffset val="100"/>
        <c:noMultiLvlLbl val="0"/>
      </c:catAx>
      <c:valAx>
        <c:axId val="38815288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Effektivitetsforbedring (Indeks</a:t>
                </a:r>
                <a:r>
                  <a:rPr lang="en-US" baseline="0"/>
                  <a:t> = 100)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814960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Enfamiliehuse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2019 (bestand)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Madlavning</c:v>
              </c:pt>
              <c:pt idx="1">
                <c:v>Køl/frys</c:v>
              </c:pt>
              <c:pt idx="2">
                <c:v>Belysning</c:v>
              </c:pt>
              <c:pt idx="3">
                <c:v>Vask og rengøring</c:v>
              </c:pt>
              <c:pt idx="4">
                <c:v>Computer</c:v>
              </c:pt>
              <c:pt idx="5">
                <c:v>Underholdning</c:v>
              </c:pt>
            </c:strLit>
          </c:cat>
          <c:val>
            <c:numLit>
              <c:formatCode>0</c:formatCode>
              <c:ptCount val="6"/>
              <c:pt idx="0">
                <c:v>100</c:v>
              </c:pt>
              <c:pt idx="1">
                <c:v>100</c:v>
              </c:pt>
              <c:pt idx="2">
                <c:v>100</c:v>
              </c:pt>
              <c:pt idx="3">
                <c:v>100</c:v>
              </c:pt>
              <c:pt idx="4">
                <c:v>100</c:v>
              </c:pt>
              <c:pt idx="5">
                <c:v>100</c:v>
              </c:pt>
            </c:numLit>
          </c:val>
          <c:extLst>
            <c:ext xmlns:c16="http://schemas.microsoft.com/office/drawing/2014/chart" uri="{C3380CC4-5D6E-409C-BE32-E72D297353CC}">
              <c16:uniqueId val="{00000000-4CD6-4594-995A-79356012C042}"/>
            </c:ext>
          </c:extLst>
        </c:ser>
        <c:ser>
          <c:idx val="2"/>
          <c:order val="1"/>
          <c:tx>
            <c:v>2025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Madlavning</c:v>
              </c:pt>
              <c:pt idx="1">
                <c:v>Køl/frys</c:v>
              </c:pt>
              <c:pt idx="2">
                <c:v>Belysning</c:v>
              </c:pt>
              <c:pt idx="3">
                <c:v>Vask og rengøring</c:v>
              </c:pt>
              <c:pt idx="4">
                <c:v>Computer</c:v>
              </c:pt>
              <c:pt idx="5">
                <c:v>Underholdning</c:v>
              </c:pt>
            </c:strLit>
          </c:cat>
          <c:val>
            <c:numLit>
              <c:formatCode>0</c:formatCode>
              <c:ptCount val="6"/>
              <c:pt idx="0">
                <c:v>105.9</c:v>
              </c:pt>
              <c:pt idx="1">
                <c:v>106.3</c:v>
              </c:pt>
              <c:pt idx="2">
                <c:v>118.7</c:v>
              </c:pt>
              <c:pt idx="3">
                <c:v>123.3</c:v>
              </c:pt>
              <c:pt idx="4">
                <c:v>109.4</c:v>
              </c:pt>
              <c:pt idx="5">
                <c:v>109</c:v>
              </c:pt>
            </c:numLit>
          </c:val>
          <c:extLst>
            <c:ext xmlns:c16="http://schemas.microsoft.com/office/drawing/2014/chart" uri="{C3380CC4-5D6E-409C-BE32-E72D297353CC}">
              <c16:uniqueId val="{00000001-4CD6-4594-995A-79356012C042}"/>
            </c:ext>
          </c:extLst>
        </c:ser>
        <c:ser>
          <c:idx val="3"/>
          <c:order val="2"/>
          <c:tx>
            <c:v>2030</c:v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Madlavning</c:v>
              </c:pt>
              <c:pt idx="1">
                <c:v>Køl/frys</c:v>
              </c:pt>
              <c:pt idx="2">
                <c:v>Belysning</c:v>
              </c:pt>
              <c:pt idx="3">
                <c:v>Vask og rengøring</c:v>
              </c:pt>
              <c:pt idx="4">
                <c:v>Computer</c:v>
              </c:pt>
              <c:pt idx="5">
                <c:v>Underholdning</c:v>
              </c:pt>
            </c:strLit>
          </c:cat>
          <c:val>
            <c:numLit>
              <c:formatCode>0</c:formatCode>
              <c:ptCount val="6"/>
              <c:pt idx="0">
                <c:v>107.9</c:v>
              </c:pt>
              <c:pt idx="1">
                <c:v>111.7</c:v>
              </c:pt>
              <c:pt idx="2">
                <c:v>133.30000000000001</c:v>
              </c:pt>
              <c:pt idx="3">
                <c:v>124.9</c:v>
              </c:pt>
              <c:pt idx="4">
                <c:v>108.7</c:v>
              </c:pt>
              <c:pt idx="5">
                <c:v>113.3</c:v>
              </c:pt>
            </c:numLit>
          </c:val>
          <c:extLst>
            <c:ext xmlns:c16="http://schemas.microsoft.com/office/drawing/2014/chart" uri="{C3380CC4-5D6E-409C-BE32-E72D297353CC}">
              <c16:uniqueId val="{00000002-4CD6-4594-995A-79356012C042}"/>
            </c:ext>
          </c:extLst>
        </c:ser>
        <c:ser>
          <c:idx val="4"/>
          <c:order val="3"/>
          <c:tx>
            <c:v>2035</c:v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Lit>
              <c:ptCount val="6"/>
              <c:pt idx="0">
                <c:v>Madlavning</c:v>
              </c:pt>
              <c:pt idx="1">
                <c:v>Køl/frys</c:v>
              </c:pt>
              <c:pt idx="2">
                <c:v>Belysning</c:v>
              </c:pt>
              <c:pt idx="3">
                <c:v>Vask og rengøring</c:v>
              </c:pt>
              <c:pt idx="4">
                <c:v>Computer</c:v>
              </c:pt>
              <c:pt idx="5">
                <c:v>Underholdning</c:v>
              </c:pt>
            </c:strLit>
          </c:cat>
          <c:val>
            <c:numLit>
              <c:formatCode>0</c:formatCode>
              <c:ptCount val="6"/>
              <c:pt idx="0">
                <c:v>109.5</c:v>
              </c:pt>
              <c:pt idx="1">
                <c:v>116.9</c:v>
              </c:pt>
              <c:pt idx="2">
                <c:v>135.4</c:v>
              </c:pt>
              <c:pt idx="3">
                <c:v>125.7</c:v>
              </c:pt>
              <c:pt idx="4">
                <c:v>110.5</c:v>
              </c:pt>
              <c:pt idx="5">
                <c:v>112.8</c:v>
              </c:pt>
            </c:numLit>
          </c:val>
          <c:extLst>
            <c:ext xmlns:c16="http://schemas.microsoft.com/office/drawing/2014/chart" uri="{C3380CC4-5D6E-409C-BE32-E72D297353CC}">
              <c16:uniqueId val="{00000003-4CD6-4594-995A-79356012C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88149600"/>
        <c:axId val="388152880"/>
      </c:barChart>
      <c:catAx>
        <c:axId val="38814960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8152880"/>
        <c:crosses val="autoZero"/>
        <c:auto val="1"/>
        <c:lblAlgn val="ctr"/>
        <c:lblOffset val="100"/>
        <c:noMultiLvlLbl val="0"/>
      </c:catAx>
      <c:valAx>
        <c:axId val="388152880"/>
        <c:scaling>
          <c:orientation val="minMax"/>
          <c:max val="15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Effektivitetsforbedring (Indeks</a:t>
                </a:r>
                <a:r>
                  <a:rPr lang="en-US" baseline="0"/>
                  <a:t> = 100)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88149600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696920384951881"/>
          <c:y val="3.6458880139982511E-2"/>
          <c:w val="0.80253018372703411"/>
          <c:h val="0.73577136191309422"/>
        </c:manualLayout>
      </c:layout>
      <c:barChart>
        <c:barDir val="col"/>
        <c:grouping val="clustered"/>
        <c:varyColors val="0"/>
        <c:ser>
          <c:idx val="0"/>
          <c:order val="0"/>
          <c:tx>
            <c:v>2019</c:v>
          </c:tx>
          <c:spPr>
            <a:solidFill>
              <a:schemeClr val="accent1">
                <a:shade val="58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0">
                        <c:v/>
                      </c:pt>
                    </c:strCache>
                  </c16:filteredLitCache>
                </c:ext>
              </c:extLst>
              <c:f/>
              <c:strCache>
                <c:ptCount val="4"/>
                <c:pt idx="0">
                  <c:v>Enfamiliehuse(DKØ)</c:v>
                </c:pt>
                <c:pt idx="1">
                  <c:v>Enfamiliehuse(DKV)</c:v>
                </c:pt>
                <c:pt idx="2">
                  <c:v>Etageboliger(DKØ)</c:v>
                </c:pt>
                <c:pt idx="3">
                  <c:v>Etageboliger(DKV)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General</c:formatCode>
                      <c:ptCount val="1"/>
                      <c:pt idx="0">
                        <c:v>2019</c:v>
                      </c:pt>
                    </c:numCache>
                  </c16:filteredLitCache>
                </c:ext>
              </c:extLst>
              <c:f/>
              <c:numCache>
                <c:formatCode>General</c:formatCode>
                <c:ptCount val="4"/>
                <c:pt idx="0">
                  <c:v>606</c:v>
                </c:pt>
                <c:pt idx="1">
                  <c:v>1026</c:v>
                </c:pt>
                <c:pt idx="2">
                  <c:v>655</c:v>
                </c:pt>
                <c:pt idx="3">
                  <c:v>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DDD-45F8-A3A3-5DCE29F89C55}"/>
            </c:ext>
          </c:extLst>
        </c:ser>
        <c:ser>
          <c:idx val="1"/>
          <c:order val="1"/>
          <c:tx>
            <c:v>2025</c:v>
          </c:tx>
          <c:spPr>
            <a:solidFill>
              <a:schemeClr val="accent1">
                <a:shade val="86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0">
                        <c:v/>
                      </c:pt>
                    </c:strCache>
                  </c16:filteredLitCache>
                </c:ext>
              </c:extLst>
              <c:f/>
              <c:strCache>
                <c:ptCount val="4"/>
                <c:pt idx="0">
                  <c:v>Enfamiliehuse(DKØ)</c:v>
                </c:pt>
                <c:pt idx="1">
                  <c:v>Enfamiliehuse(DKV)</c:v>
                </c:pt>
                <c:pt idx="2">
                  <c:v>Etageboliger(DKØ)</c:v>
                </c:pt>
                <c:pt idx="3">
                  <c:v>Etageboliger(DKV)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</c:formatCode>
                      <c:ptCount val="1"/>
                      <c:pt idx="0" formatCode="General">
                        <c:v>2025</c:v>
                      </c:pt>
                    </c:numCache>
                  </c16:filteredLitCache>
                </c:ext>
              </c:extLst>
              <c:f/>
              <c:numCache>
                <c:formatCode>0</c:formatCode>
                <c:ptCount val="4"/>
                <c:pt idx="0">
                  <c:v>638</c:v>
                </c:pt>
                <c:pt idx="1">
                  <c:v>1059</c:v>
                </c:pt>
                <c:pt idx="2">
                  <c:v>698</c:v>
                </c:pt>
                <c:pt idx="3">
                  <c:v>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DDD-45F8-A3A3-5DCE29F89C55}"/>
            </c:ext>
          </c:extLst>
        </c:ser>
        <c:ser>
          <c:idx val="2"/>
          <c:order val="2"/>
          <c:tx>
            <c:v>2030</c:v>
          </c:tx>
          <c:spPr>
            <a:solidFill>
              <a:schemeClr val="accent1">
                <a:tint val="86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0">
                        <c:v/>
                      </c:pt>
                    </c:strCache>
                  </c16:filteredLitCache>
                </c:ext>
              </c:extLst>
              <c:f/>
              <c:strCache>
                <c:ptCount val="4"/>
                <c:pt idx="0">
                  <c:v>Enfamiliehuse(DKØ)</c:v>
                </c:pt>
                <c:pt idx="1">
                  <c:v>Enfamiliehuse(DKV)</c:v>
                </c:pt>
                <c:pt idx="2">
                  <c:v>Etageboliger(DKØ)</c:v>
                </c:pt>
                <c:pt idx="3">
                  <c:v>Etageboliger(DKV)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</c:formatCode>
                      <c:ptCount val="1"/>
                      <c:pt idx="0" formatCode="General">
                        <c:v>2030</c:v>
                      </c:pt>
                    </c:numCache>
                  </c16:filteredLitCache>
                </c:ext>
              </c:extLst>
              <c:f/>
              <c:numCache>
                <c:formatCode>0</c:formatCode>
                <c:ptCount val="4"/>
                <c:pt idx="0">
                  <c:v>651</c:v>
                </c:pt>
                <c:pt idx="1">
                  <c:v>1068</c:v>
                </c:pt>
                <c:pt idx="2">
                  <c:v>729</c:v>
                </c:pt>
                <c:pt idx="3">
                  <c:v>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DDD-45F8-A3A3-5DCE29F89C55}"/>
            </c:ext>
          </c:extLst>
        </c:ser>
        <c:ser>
          <c:idx val="3"/>
          <c:order val="3"/>
          <c:tx>
            <c:v>2035</c:v>
          </c:tx>
          <c:spPr>
            <a:solidFill>
              <a:schemeClr val="accent1">
                <a:tint val="58000"/>
                <a:alpha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6="http://schemas.microsoft.com/office/drawing/2014/chart" uri="{F5D05F6E-A05E-4728-AFD3-386EB277150F}">
                  <c16:filteredLitCache>
                    <c:strCache>
                      <c:ptCount val="1"/>
                      <c:pt idx="0">
                        <c:v/>
                      </c:pt>
                    </c:strCache>
                  </c16:filteredLitCache>
                </c:ext>
              </c:extLst>
              <c:f/>
              <c:strCache>
                <c:ptCount val="4"/>
                <c:pt idx="0">
                  <c:v>Enfamiliehuse(DKØ)</c:v>
                </c:pt>
                <c:pt idx="1">
                  <c:v>Enfamiliehuse(DKV)</c:v>
                </c:pt>
                <c:pt idx="2">
                  <c:v>Etageboliger(DKØ)</c:v>
                </c:pt>
                <c:pt idx="3">
                  <c:v>Etageboliger(DKV)</c:v>
                </c:pt>
              </c:strCache>
            </c:strRef>
          </c:cat>
          <c:val>
            <c:numRef>
              <c:extLst>
                <c:ext xmlns:c16="http://schemas.microsoft.com/office/drawing/2014/chart" uri="{F5D05F6E-A05E-4728-AFD3-386EB277150F}">
                  <c16:filteredLitCache>
                    <c:numCache>
                      <c:formatCode>0</c:formatCode>
                      <c:ptCount val="1"/>
                      <c:pt idx="0" formatCode="General">
                        <c:v>2035</c:v>
                      </c:pt>
                    </c:numCache>
                  </c16:filteredLitCache>
                </c:ext>
              </c:extLst>
              <c:f/>
              <c:numCache>
                <c:formatCode>0</c:formatCode>
                <c:ptCount val="4"/>
                <c:pt idx="0">
                  <c:v>658</c:v>
                </c:pt>
                <c:pt idx="1">
                  <c:v>1069</c:v>
                </c:pt>
                <c:pt idx="2">
                  <c:v>755</c:v>
                </c:pt>
                <c:pt idx="3">
                  <c:v>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DDD-45F8-A3A3-5DCE29F89C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9217440"/>
        <c:axId val="719220064"/>
      </c:barChart>
      <c:catAx>
        <c:axId val="71921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587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19220064"/>
        <c:crosses val="autoZero"/>
        <c:auto val="1"/>
        <c:lblAlgn val="ctr"/>
        <c:lblOffset val="100"/>
        <c:noMultiLvlLbl val="0"/>
      </c:catAx>
      <c:valAx>
        <c:axId val="719220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Antal husholdninger (1.000 stk.)</a:t>
                </a:r>
                <a:endParaRPr lang="da-DK"/>
              </a:p>
            </c:rich>
          </c:tx>
          <c:layout>
            <c:manualLayout>
              <c:xMode val="edge"/>
              <c:yMode val="edge"/>
              <c:x val="2.5652668416447949E-2"/>
              <c:y val="0.1266593759113444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19217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'6A'!$B$4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'6A'!$A$5:$A$20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'6A'!$B$5:$B$20</c:f>
              <c:numCache>
                <c:formatCode>0</c:formatCode>
                <c:ptCount val="16"/>
                <c:pt idx="0">
                  <c:v>879</c:v>
                </c:pt>
                <c:pt idx="1">
                  <c:v>1093</c:v>
                </c:pt>
                <c:pt idx="2">
                  <c:v>1306</c:v>
                </c:pt>
                <c:pt idx="3">
                  <c:v>1912</c:v>
                </c:pt>
                <c:pt idx="4">
                  <c:v>2537</c:v>
                </c:pt>
                <c:pt idx="5">
                  <c:v>3392</c:v>
                </c:pt>
                <c:pt idx="6">
                  <c:v>4239</c:v>
                </c:pt>
                <c:pt idx="7">
                  <c:v>5188</c:v>
                </c:pt>
                <c:pt idx="8">
                  <c:v>6022</c:v>
                </c:pt>
                <c:pt idx="9">
                  <c:v>6846</c:v>
                </c:pt>
                <c:pt idx="10">
                  <c:v>7494</c:v>
                </c:pt>
                <c:pt idx="11">
                  <c:v>8182</c:v>
                </c:pt>
                <c:pt idx="12">
                  <c:v>8630</c:v>
                </c:pt>
                <c:pt idx="13">
                  <c:v>8963</c:v>
                </c:pt>
                <c:pt idx="14">
                  <c:v>9297</c:v>
                </c:pt>
                <c:pt idx="15">
                  <c:v>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F6-46FD-AC3D-322DEF08AFA0}"/>
            </c:ext>
          </c:extLst>
        </c:ser>
        <c:ser>
          <c:idx val="1"/>
          <c:order val="1"/>
          <c:tx>
            <c:v>KF21</c:v>
          </c:tx>
          <c:spPr>
            <a:ln w="28575" cap="rnd">
              <a:solidFill>
                <a:srgbClr val="00B0F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'6A'!$A$5:$A$20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'6A'!$D$5:$D$20</c:f>
              <c:numCache>
                <c:formatCode>0</c:formatCode>
                <c:ptCount val="16"/>
                <c:pt idx="4">
                  <c:v>2447</c:v>
                </c:pt>
                <c:pt idx="5">
                  <c:v>2839</c:v>
                </c:pt>
                <c:pt idx="6">
                  <c:v>3231</c:v>
                </c:pt>
                <c:pt idx="7">
                  <c:v>3623</c:v>
                </c:pt>
                <c:pt idx="8">
                  <c:v>4015</c:v>
                </c:pt>
                <c:pt idx="9">
                  <c:v>4407</c:v>
                </c:pt>
                <c:pt idx="10">
                  <c:v>4800</c:v>
                </c:pt>
                <c:pt idx="11">
                  <c:v>5196</c:v>
                </c:pt>
                <c:pt idx="12">
                  <c:v>5592</c:v>
                </c:pt>
                <c:pt idx="13">
                  <c:v>5988</c:v>
                </c:pt>
                <c:pt idx="14">
                  <c:v>6384</c:v>
                </c:pt>
                <c:pt idx="15">
                  <c:v>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F6-46FD-AC3D-322DEF08AF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648688"/>
        <c:axId val="555650656"/>
      </c:lineChart>
      <c:catAx>
        <c:axId val="5556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650656"/>
        <c:crosses val="autoZero"/>
        <c:auto val="1"/>
        <c:lblAlgn val="ctr"/>
        <c:lblOffset val="100"/>
        <c:tickLblSkip val="5"/>
        <c:noMultiLvlLbl val="0"/>
      </c:catAx>
      <c:valAx>
        <c:axId val="555650656"/>
        <c:scaling>
          <c:orientation val="minMax"/>
          <c:max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64868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'1C-Vej'!$A$25</c:f>
              <c:strCache>
                <c:ptCount val="1"/>
                <c:pt idx="0">
                  <c:v>Personbil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'1C-Vej'!$C$25:$AB$25</c15:sqref>
                  </c15:fullRef>
                </c:ext>
              </c:extLst>
              <c:f>'1C-Vej'!$D$25:$AB$25</c:f>
              <c:numCache>
                <c:formatCode>_-* #,##0_-;\-* #,##0_-;_-* "-"??_-;_-@_-</c:formatCode>
                <c:ptCount val="25"/>
                <c:pt idx="0">
                  <c:v>19653</c:v>
                </c:pt>
                <c:pt idx="1">
                  <c:v>19244</c:v>
                </c:pt>
                <c:pt idx="2">
                  <c:v>18071</c:v>
                </c:pt>
                <c:pt idx="3">
                  <c:v>17626</c:v>
                </c:pt>
                <c:pt idx="4">
                  <c:v>17289</c:v>
                </c:pt>
                <c:pt idx="5">
                  <c:v>17645</c:v>
                </c:pt>
                <c:pt idx="6">
                  <c:v>18036</c:v>
                </c:pt>
                <c:pt idx="7">
                  <c:v>17539</c:v>
                </c:pt>
                <c:pt idx="8">
                  <c:v>16946</c:v>
                </c:pt>
                <c:pt idx="9">
                  <c:v>16628</c:v>
                </c:pt>
                <c:pt idx="10">
                  <c:v>16026</c:v>
                </c:pt>
                <c:pt idx="11">
                  <c:v>14945</c:v>
                </c:pt>
                <c:pt idx="12">
                  <c:v>14571</c:v>
                </c:pt>
                <c:pt idx="13">
                  <c:v>14392</c:v>
                </c:pt>
                <c:pt idx="14">
                  <c:v>14061</c:v>
                </c:pt>
                <c:pt idx="15">
                  <c:v>13603</c:v>
                </c:pt>
                <c:pt idx="16">
                  <c:v>13265</c:v>
                </c:pt>
                <c:pt idx="17">
                  <c:v>12734</c:v>
                </c:pt>
                <c:pt idx="18">
                  <c:v>12399</c:v>
                </c:pt>
                <c:pt idx="19">
                  <c:v>12101</c:v>
                </c:pt>
                <c:pt idx="20">
                  <c:v>11645</c:v>
                </c:pt>
                <c:pt idx="21">
                  <c:v>11341</c:v>
                </c:pt>
                <c:pt idx="22">
                  <c:v>11103</c:v>
                </c:pt>
                <c:pt idx="23">
                  <c:v>10946</c:v>
                </c:pt>
                <c:pt idx="24">
                  <c:v>10712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24-42A6-88A6-65088E29D361}"/>
            </c:ext>
          </c:extLst>
        </c:ser>
        <c:ser>
          <c:idx val="1"/>
          <c:order val="1"/>
          <c:tx>
            <c:strRef>
              <c:f>'1C-Vej'!$A$26</c:f>
              <c:strCache>
                <c:ptCount val="1"/>
                <c:pt idx="0">
                  <c:v>Varebil</c:v>
                </c:pt>
              </c:strCache>
            </c:strRef>
          </c:tx>
          <c:spPr>
            <a:ln w="28575" cap="rnd">
              <a:solidFill>
                <a:srgbClr val="045C65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'1C-Vej'!$C$26:$AB$26</c15:sqref>
                  </c15:fullRef>
                </c:ext>
              </c:extLst>
              <c:f>'1C-Vej'!$D$26:$AB$26</c:f>
              <c:numCache>
                <c:formatCode>_-* #,##0_-;\-* #,##0_-;_-* "-"??_-;_-@_-</c:formatCode>
                <c:ptCount val="25"/>
                <c:pt idx="0">
                  <c:v>26384</c:v>
                </c:pt>
                <c:pt idx="1">
                  <c:v>25205</c:v>
                </c:pt>
                <c:pt idx="2">
                  <c:v>24065</c:v>
                </c:pt>
                <c:pt idx="3">
                  <c:v>23118</c:v>
                </c:pt>
                <c:pt idx="4">
                  <c:v>22147</c:v>
                </c:pt>
                <c:pt idx="5">
                  <c:v>21307</c:v>
                </c:pt>
                <c:pt idx="6">
                  <c:v>20339</c:v>
                </c:pt>
                <c:pt idx="7">
                  <c:v>19346</c:v>
                </c:pt>
                <c:pt idx="8">
                  <c:v>18456</c:v>
                </c:pt>
                <c:pt idx="9">
                  <c:v>17645</c:v>
                </c:pt>
                <c:pt idx="10">
                  <c:v>16710</c:v>
                </c:pt>
                <c:pt idx="11">
                  <c:v>15939</c:v>
                </c:pt>
                <c:pt idx="12">
                  <c:v>15063</c:v>
                </c:pt>
                <c:pt idx="13">
                  <c:v>14263</c:v>
                </c:pt>
                <c:pt idx="14">
                  <c:v>13593</c:v>
                </c:pt>
                <c:pt idx="15">
                  <c:v>13058</c:v>
                </c:pt>
                <c:pt idx="16">
                  <c:v>12327</c:v>
                </c:pt>
                <c:pt idx="17">
                  <c:v>11775</c:v>
                </c:pt>
                <c:pt idx="18">
                  <c:v>11172</c:v>
                </c:pt>
                <c:pt idx="19">
                  <c:v>10605</c:v>
                </c:pt>
                <c:pt idx="20">
                  <c:v>10289</c:v>
                </c:pt>
                <c:pt idx="21">
                  <c:v>9945</c:v>
                </c:pt>
                <c:pt idx="22">
                  <c:v>9400</c:v>
                </c:pt>
                <c:pt idx="23">
                  <c:v>8864</c:v>
                </c:pt>
                <c:pt idx="24">
                  <c:v>8489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24-42A6-88A6-65088E29D361}"/>
            </c:ext>
          </c:extLst>
        </c:ser>
        <c:ser>
          <c:idx val="3"/>
          <c:order val="3"/>
          <c:tx>
            <c:strRef>
              <c:f>'1C-Vej'!$A$28</c:f>
              <c:strCache>
                <c:ptCount val="1"/>
                <c:pt idx="0">
                  <c:v>Lastbiler (&lt;12 ton)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'1C-Vej'!$C$28:$AB$28</c15:sqref>
                  </c15:fullRef>
                </c:ext>
              </c:extLst>
              <c:f>'1C-Vej'!$D$28:$AB$28</c:f>
              <c:numCache>
                <c:formatCode>_-* #,##0_-;\-* #,##0_-;_-* "-"??_-;_-@_-</c:formatCode>
                <c:ptCount val="25"/>
                <c:pt idx="0">
                  <c:v>35795</c:v>
                </c:pt>
                <c:pt idx="1">
                  <c:v>32707</c:v>
                </c:pt>
                <c:pt idx="2">
                  <c:v>29659</c:v>
                </c:pt>
                <c:pt idx="3">
                  <c:v>26586</c:v>
                </c:pt>
                <c:pt idx="4">
                  <c:v>23981</c:v>
                </c:pt>
                <c:pt idx="5">
                  <c:v>21486</c:v>
                </c:pt>
                <c:pt idx="6">
                  <c:v>19483</c:v>
                </c:pt>
                <c:pt idx="7">
                  <c:v>17531</c:v>
                </c:pt>
                <c:pt idx="8">
                  <c:v>15855</c:v>
                </c:pt>
                <c:pt idx="9">
                  <c:v>14292</c:v>
                </c:pt>
                <c:pt idx="10">
                  <c:v>12784</c:v>
                </c:pt>
                <c:pt idx="11">
                  <c:v>11640</c:v>
                </c:pt>
                <c:pt idx="12">
                  <c:v>10378</c:v>
                </c:pt>
                <c:pt idx="13">
                  <c:v>9362</c:v>
                </c:pt>
                <c:pt idx="14">
                  <c:v>8513</c:v>
                </c:pt>
                <c:pt idx="15">
                  <c:v>7645</c:v>
                </c:pt>
                <c:pt idx="16">
                  <c:v>6780</c:v>
                </c:pt>
                <c:pt idx="17">
                  <c:v>6157</c:v>
                </c:pt>
                <c:pt idx="18">
                  <c:v>5603</c:v>
                </c:pt>
                <c:pt idx="19">
                  <c:v>5071</c:v>
                </c:pt>
                <c:pt idx="20">
                  <c:v>4602</c:v>
                </c:pt>
                <c:pt idx="21">
                  <c:v>4189</c:v>
                </c:pt>
                <c:pt idx="22">
                  <c:v>3703</c:v>
                </c:pt>
                <c:pt idx="23">
                  <c:v>3380</c:v>
                </c:pt>
                <c:pt idx="24">
                  <c:v>2998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824-42A6-88A6-65088E29D361}"/>
            </c:ext>
          </c:extLst>
        </c:ser>
        <c:ser>
          <c:idx val="5"/>
          <c:order val="5"/>
          <c:tx>
            <c:strRef>
              <c:f>'1C-Vej'!$A$30</c:f>
              <c:strCache>
                <c:ptCount val="1"/>
                <c:pt idx="0">
                  <c:v>Turistbus</c:v>
                </c:pt>
              </c:strCache>
            </c:strRef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'1C-Vej'!$C$30:$AB$30</c15:sqref>
                  </c15:fullRef>
                </c:ext>
              </c:extLst>
              <c:f>'1C-Vej'!$D$30:$AB$30</c:f>
              <c:numCache>
                <c:formatCode>_-* #,##0_-;\-* #,##0_-;_-* "-"??_-;_-@_-</c:formatCode>
                <c:ptCount val="25"/>
                <c:pt idx="0">
                  <c:v>46917</c:v>
                </c:pt>
                <c:pt idx="1">
                  <c:v>43314</c:v>
                </c:pt>
                <c:pt idx="2">
                  <c:v>42057</c:v>
                </c:pt>
                <c:pt idx="3">
                  <c:v>39854</c:v>
                </c:pt>
                <c:pt idx="4">
                  <c:v>36960</c:v>
                </c:pt>
                <c:pt idx="5">
                  <c:v>32765</c:v>
                </c:pt>
                <c:pt idx="6">
                  <c:v>32665</c:v>
                </c:pt>
                <c:pt idx="7">
                  <c:v>33887</c:v>
                </c:pt>
                <c:pt idx="8">
                  <c:v>31288</c:v>
                </c:pt>
                <c:pt idx="9">
                  <c:v>30220</c:v>
                </c:pt>
                <c:pt idx="10">
                  <c:v>30745</c:v>
                </c:pt>
                <c:pt idx="11">
                  <c:v>23734</c:v>
                </c:pt>
                <c:pt idx="12">
                  <c:v>24044</c:v>
                </c:pt>
                <c:pt idx="13">
                  <c:v>23993</c:v>
                </c:pt>
                <c:pt idx="14">
                  <c:v>18778</c:v>
                </c:pt>
                <c:pt idx="15">
                  <c:v>18360</c:v>
                </c:pt>
                <c:pt idx="16">
                  <c:v>17559</c:v>
                </c:pt>
                <c:pt idx="17">
                  <c:v>16838</c:v>
                </c:pt>
                <c:pt idx="18">
                  <c:v>15250</c:v>
                </c:pt>
                <c:pt idx="19">
                  <c:v>14691</c:v>
                </c:pt>
                <c:pt idx="20">
                  <c:v>16201</c:v>
                </c:pt>
                <c:pt idx="21">
                  <c:v>14532</c:v>
                </c:pt>
                <c:pt idx="22">
                  <c:v>13141</c:v>
                </c:pt>
                <c:pt idx="23">
                  <c:v>12860</c:v>
                </c:pt>
                <c:pt idx="24">
                  <c:v>13106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824-42A6-88A6-65088E29D3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498824"/>
        <c:axId val="453499480"/>
        <c:extLst>
          <c:ext xmlns:c15="http://schemas.microsoft.com/office/drawing/2012/chart" uri="{02D57815-91ED-43cb-92C2-25804820EDAC}">
            <c15:filteredLineSeries>
              <c15:ser>
                <c:idx val="2"/>
                <c:order val="2"/>
                <c:tx>
                  <c:strRef>
                    <c:extLst>
                      <c:ext uri="{02D57815-91ED-43cb-92C2-25804820EDAC}">
                        <c15:formulaRef>
                          <c15:sqref>'1C-Vej'!$A$27</c15:sqref>
                        </c15:formulaRef>
                      </c:ext>
                    </c:extLst>
                    <c:strCache>
                      <c:ptCount val="1"/>
                      <c:pt idx="0">
                        <c:v>Lastbiler (&gt;12 ton)</c:v>
                      </c:pt>
                    </c:strCache>
                  </c:strRef>
                </c:tx>
                <c:spPr>
                  <a:ln w="28575" cap="rnd">
                    <a:solidFill>
                      <a:schemeClr val="accent3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'1C-Vej'!$C$27:$AB$27</c15:sqref>
                        </c15:fullRef>
                        <c15:formulaRef>
                          <c15:sqref>'1C-Vej'!$D$27:$AB$27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125223</c:v>
                      </c:pt>
                      <c:pt idx="1">
                        <c:v>113335</c:v>
                      </c:pt>
                      <c:pt idx="2">
                        <c:v>103228</c:v>
                      </c:pt>
                      <c:pt idx="3">
                        <c:v>91601</c:v>
                      </c:pt>
                      <c:pt idx="4">
                        <c:v>81563</c:v>
                      </c:pt>
                      <c:pt idx="5">
                        <c:v>69116</c:v>
                      </c:pt>
                      <c:pt idx="6">
                        <c:v>59789</c:v>
                      </c:pt>
                      <c:pt idx="7">
                        <c:v>51272</c:v>
                      </c:pt>
                      <c:pt idx="8">
                        <c:v>46017</c:v>
                      </c:pt>
                      <c:pt idx="9">
                        <c:v>41977</c:v>
                      </c:pt>
                      <c:pt idx="10">
                        <c:v>37707</c:v>
                      </c:pt>
                      <c:pt idx="11">
                        <c:v>33489</c:v>
                      </c:pt>
                      <c:pt idx="12">
                        <c:v>30183</c:v>
                      </c:pt>
                      <c:pt idx="13">
                        <c:v>25616</c:v>
                      </c:pt>
                      <c:pt idx="14">
                        <c:v>22827</c:v>
                      </c:pt>
                      <c:pt idx="15">
                        <c:v>20456</c:v>
                      </c:pt>
                      <c:pt idx="16">
                        <c:v>18074</c:v>
                      </c:pt>
                      <c:pt idx="17">
                        <c:v>15788</c:v>
                      </c:pt>
                      <c:pt idx="18">
                        <c:v>14118</c:v>
                      </c:pt>
                      <c:pt idx="19">
                        <c:v>12813</c:v>
                      </c:pt>
                      <c:pt idx="20">
                        <c:v>11740</c:v>
                      </c:pt>
                      <c:pt idx="21">
                        <c:v>10471</c:v>
                      </c:pt>
                      <c:pt idx="22">
                        <c:v>10153</c:v>
                      </c:pt>
                      <c:pt idx="23">
                        <c:v>8668</c:v>
                      </c:pt>
                      <c:pt idx="24">
                        <c:v>7886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8824-42A6-88A6-65088E29D361}"/>
                  </c:ext>
                </c:extLst>
              </c15:ser>
            </c15:filteredLineSeries>
            <c15:filteredLineSeries>
              <c15:ser>
                <c:idx val="4"/>
                <c:order val="4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'1C-Vej'!$A$29</c15:sqref>
                        </c15:formulaRef>
                      </c:ext>
                    </c:extLst>
                    <c:strCache>
                      <c:ptCount val="1"/>
                      <c:pt idx="0">
                        <c:v>Rutebus</c:v>
                      </c:pt>
                    </c:strCache>
                  </c:strRef>
                </c:tx>
                <c:spPr>
                  <a:ln w="28575" cap="rnd">
                    <a:solidFill>
                      <a:schemeClr val="accent5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'1C-Vej'!$C$29:$AB$29</c15:sqref>
                        </c15:fullRef>
                        <c15:formulaRef>
                          <c15:sqref>'1C-Vej'!$D$29:$AB$29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130543</c:v>
                      </c:pt>
                      <c:pt idx="1">
                        <c:v>121405</c:v>
                      </c:pt>
                      <c:pt idx="2">
                        <c:v>112907</c:v>
                      </c:pt>
                      <c:pt idx="3">
                        <c:v>105003</c:v>
                      </c:pt>
                      <c:pt idx="4">
                        <c:v>97653</c:v>
                      </c:pt>
                      <c:pt idx="5">
                        <c:v>90817</c:v>
                      </c:pt>
                      <c:pt idx="6">
                        <c:v>84460</c:v>
                      </c:pt>
                      <c:pt idx="7">
                        <c:v>78548</c:v>
                      </c:pt>
                      <c:pt idx="8">
                        <c:v>73050</c:v>
                      </c:pt>
                      <c:pt idx="9">
                        <c:v>67936</c:v>
                      </c:pt>
                      <c:pt idx="10">
                        <c:v>63181</c:v>
                      </c:pt>
                      <c:pt idx="11">
                        <c:v>58758</c:v>
                      </c:pt>
                      <c:pt idx="12">
                        <c:v>54645</c:v>
                      </c:pt>
                      <c:pt idx="13">
                        <c:v>50820</c:v>
                      </c:pt>
                      <c:pt idx="14">
                        <c:v>47262</c:v>
                      </c:pt>
                      <c:pt idx="15">
                        <c:v>43954</c:v>
                      </c:pt>
                      <c:pt idx="16">
                        <c:v>40877</c:v>
                      </c:pt>
                      <c:pt idx="17">
                        <c:v>38016</c:v>
                      </c:pt>
                      <c:pt idx="18">
                        <c:v>35355</c:v>
                      </c:pt>
                      <c:pt idx="19">
                        <c:v>32880</c:v>
                      </c:pt>
                      <c:pt idx="20">
                        <c:v>30578</c:v>
                      </c:pt>
                      <c:pt idx="21">
                        <c:v>28438</c:v>
                      </c:pt>
                      <c:pt idx="22">
                        <c:v>26447</c:v>
                      </c:pt>
                      <c:pt idx="23">
                        <c:v>24596</c:v>
                      </c:pt>
                      <c:pt idx="24">
                        <c:v>22874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8824-42A6-88A6-65088E29D361}"/>
                  </c:ext>
                </c:extLst>
              </c15:ser>
            </c15:filteredLineSeries>
          </c:ext>
        </c:extLst>
      </c:lineChart>
      <c:catAx>
        <c:axId val="45349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499480"/>
        <c:crosses val="autoZero"/>
        <c:auto val="1"/>
        <c:lblAlgn val="ctr"/>
        <c:lblOffset val="100"/>
        <c:tickLblSkip val="2"/>
        <c:noMultiLvlLbl val="0"/>
      </c:catAx>
      <c:valAx>
        <c:axId val="45349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Kilometer</a:t>
                </a:r>
                <a:r>
                  <a:rPr lang="da-DK" baseline="0"/>
                  <a:t> per år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49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Elforbrug til datacentre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'6A'!$A$5:$A$20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'6A'!$B$5:$B$20</c:f>
              <c:numCache>
                <c:formatCode>0</c:formatCode>
                <c:ptCount val="16"/>
                <c:pt idx="0">
                  <c:v>879</c:v>
                </c:pt>
                <c:pt idx="1">
                  <c:v>1093</c:v>
                </c:pt>
                <c:pt idx="2">
                  <c:v>1306</c:v>
                </c:pt>
                <c:pt idx="3">
                  <c:v>1912</c:v>
                </c:pt>
                <c:pt idx="4">
                  <c:v>2537</c:v>
                </c:pt>
                <c:pt idx="5">
                  <c:v>3392</c:v>
                </c:pt>
                <c:pt idx="6">
                  <c:v>4239</c:v>
                </c:pt>
                <c:pt idx="7">
                  <c:v>5188</c:v>
                </c:pt>
                <c:pt idx="8">
                  <c:v>6022</c:v>
                </c:pt>
                <c:pt idx="9">
                  <c:v>6846</c:v>
                </c:pt>
                <c:pt idx="10">
                  <c:v>7494</c:v>
                </c:pt>
                <c:pt idx="11">
                  <c:v>8182</c:v>
                </c:pt>
                <c:pt idx="12">
                  <c:v>8630</c:v>
                </c:pt>
                <c:pt idx="13">
                  <c:v>8963</c:v>
                </c:pt>
                <c:pt idx="14">
                  <c:v>9297</c:v>
                </c:pt>
                <c:pt idx="15">
                  <c:v>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DB-4F0B-A488-AE83EE00E3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648688"/>
        <c:axId val="555650656"/>
      </c:lineChart>
      <c:catAx>
        <c:axId val="5556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650656"/>
        <c:crosses val="autoZero"/>
        <c:auto val="1"/>
        <c:lblAlgn val="ctr"/>
        <c:lblOffset val="100"/>
        <c:tickLblSkip val="5"/>
        <c:noMultiLvlLbl val="0"/>
      </c:catAx>
      <c:valAx>
        <c:axId val="555650656"/>
        <c:scaling>
          <c:orientation val="minMax"/>
          <c:max val="14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64868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'6A'!$C$4</c:f>
              <c:strCache>
                <c:ptCount val="1"/>
                <c:pt idx="0">
                  <c:v>Pipeline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none"/>
          </c:marker>
          <c:cat>
            <c:numRef>
              <c:f>'6A'!$A$5:$A$20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'6A'!$C$5:$C$20</c:f>
              <c:numCache>
                <c:formatCode>0</c:formatCode>
                <c:ptCount val="16"/>
                <c:pt idx="4">
                  <c:v>2627</c:v>
                </c:pt>
                <c:pt idx="5">
                  <c:v>3945</c:v>
                </c:pt>
                <c:pt idx="6">
                  <c:v>5245</c:v>
                </c:pt>
                <c:pt idx="7">
                  <c:v>6753</c:v>
                </c:pt>
                <c:pt idx="8">
                  <c:v>8030</c:v>
                </c:pt>
                <c:pt idx="9">
                  <c:v>9284</c:v>
                </c:pt>
                <c:pt idx="10">
                  <c:v>10188</c:v>
                </c:pt>
                <c:pt idx="11">
                  <c:v>11169</c:v>
                </c:pt>
                <c:pt idx="12">
                  <c:v>11667</c:v>
                </c:pt>
                <c:pt idx="13">
                  <c:v>11938</c:v>
                </c:pt>
                <c:pt idx="14">
                  <c:v>12209</c:v>
                </c:pt>
                <c:pt idx="15">
                  <c:v>12480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16-4EA7-BA4C-AD07242C0667}"/>
            </c:ext>
          </c:extLst>
        </c:ser>
        <c:ser>
          <c:idx val="1"/>
          <c:order val="1"/>
          <c:tx>
            <c:strRef>
              <c:f>'6A'!$B$4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'6A'!$A$5:$A$20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'6A'!$B$5:$B$20</c:f>
              <c:numCache>
                <c:formatCode>0</c:formatCode>
                <c:ptCount val="16"/>
                <c:pt idx="0">
                  <c:v>879</c:v>
                </c:pt>
                <c:pt idx="1">
                  <c:v>1093</c:v>
                </c:pt>
                <c:pt idx="2">
                  <c:v>1306</c:v>
                </c:pt>
                <c:pt idx="3">
                  <c:v>1912</c:v>
                </c:pt>
                <c:pt idx="4">
                  <c:v>2537</c:v>
                </c:pt>
                <c:pt idx="5">
                  <c:v>3392</c:v>
                </c:pt>
                <c:pt idx="6">
                  <c:v>4239</c:v>
                </c:pt>
                <c:pt idx="7">
                  <c:v>5188</c:v>
                </c:pt>
                <c:pt idx="8">
                  <c:v>6022</c:v>
                </c:pt>
                <c:pt idx="9">
                  <c:v>6846</c:v>
                </c:pt>
                <c:pt idx="10">
                  <c:v>7494</c:v>
                </c:pt>
                <c:pt idx="11">
                  <c:v>8182</c:v>
                </c:pt>
                <c:pt idx="12">
                  <c:v>8630</c:v>
                </c:pt>
                <c:pt idx="13">
                  <c:v>8963</c:v>
                </c:pt>
                <c:pt idx="14">
                  <c:v>9297</c:v>
                </c:pt>
                <c:pt idx="15">
                  <c:v>9630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16-4EA7-BA4C-AD07242C0667}"/>
            </c:ext>
          </c:extLst>
        </c:ser>
        <c:ser>
          <c:idx val="2"/>
          <c:order val="2"/>
          <c:tx>
            <c:strRef>
              <c:f>'6A'!$D$4</c:f>
              <c:strCache>
                <c:ptCount val="1"/>
                <c:pt idx="0">
                  <c:v>COWI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olid"/>
              <a:round/>
            </a:ln>
            <a:effectLst/>
          </c:spPr>
          <c:marker>
            <c:symbol val="none"/>
          </c:marker>
          <c:cat>
            <c:numRef>
              <c:f>'6A'!$A$5:$A$20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'6A'!$D$5:$D$20</c:f>
              <c:numCache>
                <c:formatCode>0</c:formatCode>
                <c:ptCount val="16"/>
                <c:pt idx="4">
                  <c:v>2447</c:v>
                </c:pt>
                <c:pt idx="5">
                  <c:v>2839</c:v>
                </c:pt>
                <c:pt idx="6">
                  <c:v>3231</c:v>
                </c:pt>
                <c:pt idx="7">
                  <c:v>3623</c:v>
                </c:pt>
                <c:pt idx="8">
                  <c:v>4015</c:v>
                </c:pt>
                <c:pt idx="9">
                  <c:v>4407</c:v>
                </c:pt>
                <c:pt idx="10">
                  <c:v>4800</c:v>
                </c:pt>
                <c:pt idx="11">
                  <c:v>5196</c:v>
                </c:pt>
                <c:pt idx="12">
                  <c:v>5592</c:v>
                </c:pt>
                <c:pt idx="13">
                  <c:v>5988</c:v>
                </c:pt>
                <c:pt idx="14">
                  <c:v>6384</c:v>
                </c:pt>
                <c:pt idx="15">
                  <c:v>6780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216-4EA7-BA4C-AD07242C06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55648688"/>
        <c:axId val="555650656"/>
      </c:lineChart>
      <c:catAx>
        <c:axId val="55564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650656"/>
        <c:crosses val="autoZero"/>
        <c:auto val="1"/>
        <c:lblAlgn val="ctr"/>
        <c:lblOffset val="100"/>
        <c:tickLblSkip val="5"/>
        <c:noMultiLvlLbl val="0"/>
      </c:catAx>
      <c:valAx>
        <c:axId val="555650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TWh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648688"/>
        <c:crosses val="autoZero"/>
        <c:crossBetween val="between"/>
        <c:dispUnits>
          <c:builtInUnit val="thousands"/>
        </c:dispUnits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'6B'!$A$41</c:f>
              <c:strCache>
                <c:ptCount val="1"/>
                <c:pt idx="0">
                  <c:v>Hvid cement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'6B'!$G$4:$V$4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'6B'!$G$5:$V$5</c:f>
              <c:numCache>
                <c:formatCode>0</c:formatCode>
                <c:ptCount val="16"/>
                <c:pt idx="0">
                  <c:v>792.37599999999998</c:v>
                </c:pt>
                <c:pt idx="1">
                  <c:v>802.90687443807667</c:v>
                </c:pt>
                <c:pt idx="2">
                  <c:v>813.68212801774655</c:v>
                </c:pt>
                <c:pt idx="3">
                  <c:v>824.7442225141167</c:v>
                </c:pt>
                <c:pt idx="4">
                  <c:v>837.57146610774339</c:v>
                </c:pt>
                <c:pt idx="5">
                  <c:v>850.61306556793852</c:v>
                </c:pt>
                <c:pt idx="6">
                  <c:v>855.81955080638102</c:v>
                </c:pt>
                <c:pt idx="7">
                  <c:v>862.46854790295856</c:v>
                </c:pt>
                <c:pt idx="8">
                  <c:v>874.46162993120663</c:v>
                </c:pt>
                <c:pt idx="9">
                  <c:v>886.61578076237561</c:v>
                </c:pt>
                <c:pt idx="10">
                  <c:v>898.8946821266328</c:v>
                </c:pt>
                <c:pt idx="11">
                  <c:v>911.61720672376816</c:v>
                </c:pt>
                <c:pt idx="12">
                  <c:v>924.44171050510545</c:v>
                </c:pt>
                <c:pt idx="13">
                  <c:v>937.38261935591618</c:v>
                </c:pt>
                <c:pt idx="14">
                  <c:v>950.45688918654355</c:v>
                </c:pt>
                <c:pt idx="15">
                  <c:v>963.67889760315404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53B-4CA5-A001-5530378413F3}"/>
            </c:ext>
          </c:extLst>
        </c:ser>
        <c:ser>
          <c:idx val="1"/>
          <c:order val="1"/>
          <c:tx>
            <c:strRef>
              <c:f>'6B'!$A$42</c:f>
              <c:strCache>
                <c:ptCount val="1"/>
                <c:pt idx="0">
                  <c:v>Grå cement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prstDash val="sysDash"/>
              <a:round/>
            </a:ln>
            <a:effectLst/>
          </c:spPr>
          <c:marker>
            <c:symbol val="none"/>
          </c:marker>
          <c:xVal>
            <c:numRef>
              <c:f>'6B'!$G$4:$V$4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xVal>
          <c:yVal>
            <c:numRef>
              <c:f>'6B'!$G$6:$V$6</c:f>
              <c:numCache>
                <c:formatCode>0</c:formatCode>
                <c:ptCount val="16"/>
                <c:pt idx="0">
                  <c:v>1684.4739999999999</c:v>
                </c:pt>
                <c:pt idx="1">
                  <c:v>1772.3847801915585</c:v>
                </c:pt>
                <c:pt idx="2">
                  <c:v>1821.3080975567873</c:v>
                </c:pt>
                <c:pt idx="3">
                  <c:v>1864.6827390386441</c:v>
                </c:pt>
                <c:pt idx="4">
                  <c:v>1888.0046987715143</c:v>
                </c:pt>
                <c:pt idx="5">
                  <c:v>1910.903831735714</c:v>
                </c:pt>
                <c:pt idx="6">
                  <c:v>1919.0853609956</c:v>
                </c:pt>
                <c:pt idx="7">
                  <c:v>1924.2916487032639</c:v>
                </c:pt>
                <c:pt idx="8">
                  <c:v>1928.9497874053686</c:v>
                </c:pt>
                <c:pt idx="9">
                  <c:v>1927.2281279028794</c:v>
                </c:pt>
                <c:pt idx="10">
                  <c:v>1928.1881894285898</c:v>
                </c:pt>
                <c:pt idx="11">
                  <c:v>1924.0753390944496</c:v>
                </c:pt>
                <c:pt idx="12">
                  <c:v>1921.4848170278453</c:v>
                </c:pt>
                <c:pt idx="13">
                  <c:v>1928.4057725229734</c:v>
                </c:pt>
                <c:pt idx="14">
                  <c:v>1932.9795550841038</c:v>
                </c:pt>
                <c:pt idx="15">
                  <c:v>1942.4446935495146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53B-4CA5-A001-5530378413F3}"/>
            </c:ext>
          </c:extLst>
        </c:ser>
        <c:ser>
          <c:idx val="2"/>
          <c:order val="2"/>
          <c:tx>
            <c:v>HVid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'6B'!$B$4:$G$4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xVal>
          <c:yVal>
            <c:numRef>
              <c:f>'6B'!$B$5:$G$5</c:f>
              <c:numCache>
                <c:formatCode>0</c:formatCode>
                <c:ptCount val="6"/>
                <c:pt idx="0">
                  <c:v>610.27499999999998</c:v>
                </c:pt>
                <c:pt idx="1">
                  <c:v>715.59299999999996</c:v>
                </c:pt>
                <c:pt idx="2">
                  <c:v>771.63</c:v>
                </c:pt>
                <c:pt idx="3">
                  <c:v>741.6389999999999</c:v>
                </c:pt>
                <c:pt idx="4">
                  <c:v>808.94799999999998</c:v>
                </c:pt>
                <c:pt idx="5">
                  <c:v>792.37599999999998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53B-4CA5-A001-5530378413F3}"/>
            </c:ext>
          </c:extLst>
        </c:ser>
        <c:ser>
          <c:idx val="3"/>
          <c:order val="3"/>
          <c:tx>
            <c:v>gRÅ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'6B'!$B$4:$G$4</c:f>
              <c:numCache>
                <c:formatCode>General</c:formatCode>
                <c:ptCount val="6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</c:numCache>
            </c:numRef>
          </c:xVal>
          <c:yVal>
            <c:numRef>
              <c:f>'6B'!$B$6:$G$6</c:f>
              <c:numCache>
                <c:formatCode>0</c:formatCode>
                <c:ptCount val="6"/>
                <c:pt idx="0">
                  <c:v>1291.797</c:v>
                </c:pt>
                <c:pt idx="1">
                  <c:v>1486.8789999999999</c:v>
                </c:pt>
                <c:pt idx="2">
                  <c:v>1644.277</c:v>
                </c:pt>
                <c:pt idx="3">
                  <c:v>1624.0540000000001</c:v>
                </c:pt>
                <c:pt idx="4">
                  <c:v>1538.154</c:v>
                </c:pt>
                <c:pt idx="5">
                  <c:v>1684.4739999999999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C53B-4CA5-A001-5530378413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24072104"/>
        <c:axId val="324079320"/>
      </c:scatterChart>
      <c:valAx>
        <c:axId val="324072104"/>
        <c:scaling>
          <c:orientation val="minMax"/>
          <c:max val="2035"/>
          <c:min val="2015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21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9320"/>
        <c:crosses val="autoZero"/>
        <c:crossBetween val="midCat"/>
        <c:minorUnit val="5"/>
      </c:valAx>
      <c:valAx>
        <c:axId val="324079320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ysDot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Tusinde tons cement ækvivalenter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6.1142096821230667E-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2104"/>
        <c:crosses val="autoZero"/>
        <c:crossBetween val="midCat"/>
        <c:majorUnit val="400"/>
      </c:valAx>
      <c:spPr>
        <a:noFill/>
        <a:ln>
          <a:noFill/>
        </a:ln>
        <a:effectLst/>
      </c:spPr>
    </c:plotArea>
    <c:legend>
      <c:legendPos val="b"/>
      <c:legendEntry>
        <c:idx val="2"/>
        <c:delete val="1"/>
      </c:legendEntry>
      <c:legendEntry>
        <c:idx val="3"/>
        <c:delete val="1"/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'6B'!$A$41</c:f>
              <c:strCache>
                <c:ptCount val="1"/>
                <c:pt idx="0">
                  <c:v>Hvid cement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'6B'!$B$40:$Q$40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'6B'!$B$23:$Q$23</c:f>
              <c:numCache>
                <c:formatCode>0.00</c:formatCode>
                <c:ptCount val="16"/>
                <c:pt idx="0">
                  <c:v>5.6000000000000001E-2</c:v>
                </c:pt>
                <c:pt idx="1">
                  <c:v>5.7599999999999998E-2</c:v>
                </c:pt>
                <c:pt idx="2">
                  <c:v>5.9199999999999996E-2</c:v>
                </c:pt>
                <c:pt idx="3">
                  <c:v>6.0799999999999993E-2</c:v>
                </c:pt>
                <c:pt idx="4">
                  <c:v>6.239999999999999E-2</c:v>
                </c:pt>
                <c:pt idx="5">
                  <c:v>6.4000000000000001E-2</c:v>
                </c:pt>
                <c:pt idx="6">
                  <c:v>7.0199999999999999E-2</c:v>
                </c:pt>
                <c:pt idx="7">
                  <c:v>7.6399999999999996E-2</c:v>
                </c:pt>
                <c:pt idx="8">
                  <c:v>8.2599999999999993E-2</c:v>
                </c:pt>
                <c:pt idx="9">
                  <c:v>8.879999999999999E-2</c:v>
                </c:pt>
                <c:pt idx="10">
                  <c:v>9.5000000000000001E-2</c:v>
                </c:pt>
                <c:pt idx="11">
                  <c:v>9.6000000000000002E-2</c:v>
                </c:pt>
                <c:pt idx="12">
                  <c:v>9.7000000000000003E-2</c:v>
                </c:pt>
                <c:pt idx="13">
                  <c:v>9.8000000000000004E-2</c:v>
                </c:pt>
                <c:pt idx="14">
                  <c:v>9.9000000000000005E-2</c:v>
                </c:pt>
                <c:pt idx="15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F9-4F8F-8510-395C88D79677}"/>
            </c:ext>
          </c:extLst>
        </c:ser>
        <c:ser>
          <c:idx val="1"/>
          <c:order val="1"/>
          <c:tx>
            <c:strRef>
              <c:f>'6B'!$A$42</c:f>
              <c:strCache>
                <c:ptCount val="1"/>
                <c:pt idx="0">
                  <c:v>Grå cement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'6B'!$B$40:$Q$40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'6B'!$B$24:$Q$24</c:f>
              <c:numCache>
                <c:formatCode>0.00</c:formatCode>
                <c:ptCount val="16"/>
                <c:pt idx="0">
                  <c:v>0.51400000000000001</c:v>
                </c:pt>
                <c:pt idx="1">
                  <c:v>0.52459999999999996</c:v>
                </c:pt>
                <c:pt idx="2">
                  <c:v>0.5351999999999999</c:v>
                </c:pt>
                <c:pt idx="3">
                  <c:v>0.54579999999999984</c:v>
                </c:pt>
                <c:pt idx="4">
                  <c:v>0.55639999999999978</c:v>
                </c:pt>
                <c:pt idx="5">
                  <c:v>0.56699999999999995</c:v>
                </c:pt>
                <c:pt idx="6">
                  <c:v>0.59359999999999991</c:v>
                </c:pt>
                <c:pt idx="7">
                  <c:v>0.62019999999999986</c:v>
                </c:pt>
                <c:pt idx="8">
                  <c:v>0.64679999999999982</c:v>
                </c:pt>
                <c:pt idx="9">
                  <c:v>0.67339999999999978</c:v>
                </c:pt>
                <c:pt idx="10">
                  <c:v>0.7</c:v>
                </c:pt>
                <c:pt idx="11">
                  <c:v>0.70499999999999996</c:v>
                </c:pt>
                <c:pt idx="12">
                  <c:v>0.71</c:v>
                </c:pt>
                <c:pt idx="13">
                  <c:v>0.71499999999999997</c:v>
                </c:pt>
                <c:pt idx="14">
                  <c:v>0.72</c:v>
                </c:pt>
                <c:pt idx="15">
                  <c:v>0.72499999999999998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EF9-4F8F-8510-395C88D796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072104"/>
        <c:axId val="324079320"/>
      </c:lineChart>
      <c:catAx>
        <c:axId val="32407210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21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9320"/>
        <c:crosses val="autoZero"/>
        <c:auto val="1"/>
        <c:lblAlgn val="ctr"/>
        <c:lblOffset val="100"/>
        <c:noMultiLvlLbl val="0"/>
      </c:catAx>
      <c:valAx>
        <c:axId val="324079320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'6B'!$A$41</c:f>
              <c:strCache>
                <c:ptCount val="1"/>
                <c:pt idx="0">
                  <c:v>Hvid cement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'6B'!$B$40:$Q$40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'6B'!$B$41:$Q$41</c:f>
              <c:numCache>
                <c:formatCode>0.00</c:formatCode>
                <c:ptCount val="16"/>
                <c:pt idx="0">
                  <c:v>0.96</c:v>
                </c:pt>
                <c:pt idx="1">
                  <c:v>0.95699999999999996</c:v>
                </c:pt>
                <c:pt idx="2">
                  <c:v>0.95399999999999996</c:v>
                </c:pt>
                <c:pt idx="3">
                  <c:v>0.95099999999999996</c:v>
                </c:pt>
                <c:pt idx="4">
                  <c:v>0.94799999999999995</c:v>
                </c:pt>
                <c:pt idx="5">
                  <c:v>0.94499999999999995</c:v>
                </c:pt>
                <c:pt idx="6">
                  <c:v>0.94199999999999995</c:v>
                </c:pt>
                <c:pt idx="7">
                  <c:v>0.93899999999999995</c:v>
                </c:pt>
                <c:pt idx="8">
                  <c:v>0.93599999999999994</c:v>
                </c:pt>
                <c:pt idx="9">
                  <c:v>0.93299999999999994</c:v>
                </c:pt>
                <c:pt idx="10">
                  <c:v>0.93</c:v>
                </c:pt>
                <c:pt idx="11">
                  <c:v>0.92800000000000005</c:v>
                </c:pt>
                <c:pt idx="12">
                  <c:v>0.92600000000000005</c:v>
                </c:pt>
                <c:pt idx="13">
                  <c:v>0.92400000000000004</c:v>
                </c:pt>
                <c:pt idx="14">
                  <c:v>0.92200000000000004</c:v>
                </c:pt>
                <c:pt idx="15">
                  <c:v>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31-4AE0-8E4D-87B5F28DAF2B}"/>
            </c:ext>
          </c:extLst>
        </c:ser>
        <c:ser>
          <c:idx val="1"/>
          <c:order val="1"/>
          <c:tx>
            <c:strRef>
              <c:f>'6B'!$A$42</c:f>
              <c:strCache>
                <c:ptCount val="1"/>
                <c:pt idx="0">
                  <c:v>Grå cement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'6B'!$B$40:$Q$40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'6B'!$B$42:$Q$42</c:f>
              <c:numCache>
                <c:formatCode>0.00</c:formatCode>
                <c:ptCount val="16"/>
                <c:pt idx="0">
                  <c:v>0.87</c:v>
                </c:pt>
                <c:pt idx="1">
                  <c:v>0.86692000000000002</c:v>
                </c:pt>
                <c:pt idx="2">
                  <c:v>0.86383999999999994</c:v>
                </c:pt>
                <c:pt idx="3">
                  <c:v>0.86075999999999997</c:v>
                </c:pt>
                <c:pt idx="4">
                  <c:v>0.85767999999999989</c:v>
                </c:pt>
                <c:pt idx="5">
                  <c:v>0.85459999999999992</c:v>
                </c:pt>
                <c:pt idx="6">
                  <c:v>0.84888000000000008</c:v>
                </c:pt>
                <c:pt idx="7">
                  <c:v>0.84316000000000002</c:v>
                </c:pt>
                <c:pt idx="8">
                  <c:v>0.83743999999999996</c:v>
                </c:pt>
                <c:pt idx="9">
                  <c:v>0.83172000000000001</c:v>
                </c:pt>
                <c:pt idx="10">
                  <c:v>0.82600000000000007</c:v>
                </c:pt>
                <c:pt idx="11">
                  <c:v>0.82380000000000009</c:v>
                </c:pt>
                <c:pt idx="12">
                  <c:v>0.8216</c:v>
                </c:pt>
                <c:pt idx="13">
                  <c:v>0.81940000000000013</c:v>
                </c:pt>
                <c:pt idx="14">
                  <c:v>0.81720000000000004</c:v>
                </c:pt>
                <c:pt idx="15">
                  <c:v>0.81499999999999995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31-4AE0-8E4D-87B5F28DAF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072104"/>
        <c:axId val="324079320"/>
      </c:lineChart>
      <c:catAx>
        <c:axId val="32407210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21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9320"/>
        <c:crosses val="autoZero"/>
        <c:auto val="1"/>
        <c:lblAlgn val="ctr"/>
        <c:lblOffset val="100"/>
        <c:noMultiLvlLbl val="0"/>
      </c:catAx>
      <c:valAx>
        <c:axId val="324079320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'6B'!$A$59</c:f>
              <c:strCache>
                <c:ptCount val="1"/>
                <c:pt idx="0">
                  <c:v>Optimistisk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'6B'!$B$76:$Q$76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'6B'!$B$59:$Q$59</c:f>
              <c:numCache>
                <c:formatCode>0.00</c:formatCode>
                <c:ptCount val="16"/>
                <c:pt idx="0">
                  <c:v>0.87</c:v>
                </c:pt>
                <c:pt idx="1">
                  <c:v>0.84199999999999997</c:v>
                </c:pt>
                <c:pt idx="2">
                  <c:v>0.81399999999999995</c:v>
                </c:pt>
                <c:pt idx="3">
                  <c:v>0.78599999999999992</c:v>
                </c:pt>
                <c:pt idx="4">
                  <c:v>0.7579999999999999</c:v>
                </c:pt>
                <c:pt idx="5">
                  <c:v>0.73</c:v>
                </c:pt>
                <c:pt idx="6">
                  <c:v>0.71799999999999997</c:v>
                </c:pt>
                <c:pt idx="7">
                  <c:v>0.70599999999999996</c:v>
                </c:pt>
                <c:pt idx="8">
                  <c:v>0.69399999999999995</c:v>
                </c:pt>
                <c:pt idx="9">
                  <c:v>0.68199999999999994</c:v>
                </c:pt>
                <c:pt idx="10">
                  <c:v>0.67</c:v>
                </c:pt>
                <c:pt idx="11">
                  <c:v>0.66600000000000004</c:v>
                </c:pt>
                <c:pt idx="12">
                  <c:v>0.66200000000000003</c:v>
                </c:pt>
                <c:pt idx="13">
                  <c:v>0.65800000000000003</c:v>
                </c:pt>
                <c:pt idx="14">
                  <c:v>0.65400000000000003</c:v>
                </c:pt>
                <c:pt idx="15">
                  <c:v>0.65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C3-4CAA-868F-A537315334EC}"/>
            </c:ext>
          </c:extLst>
        </c:ser>
        <c:ser>
          <c:idx val="1"/>
          <c:order val="1"/>
          <c:tx>
            <c:strRef>
              <c:f>'6B'!$A$60</c:f>
              <c:strCache>
                <c:ptCount val="1"/>
                <c:pt idx="0">
                  <c:v>Grundforløb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'6B'!$B$76:$Q$76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'6B'!$B$60:$Q$60</c:f>
              <c:numCache>
                <c:formatCode>0.00</c:formatCode>
                <c:ptCount val="16"/>
                <c:pt idx="0">
                  <c:v>0.87</c:v>
                </c:pt>
                <c:pt idx="1">
                  <c:v>0.86692000000000002</c:v>
                </c:pt>
                <c:pt idx="2">
                  <c:v>0.86383999999999994</c:v>
                </c:pt>
                <c:pt idx="3">
                  <c:v>0.86075999999999997</c:v>
                </c:pt>
                <c:pt idx="4">
                  <c:v>0.85767999999999989</c:v>
                </c:pt>
                <c:pt idx="5">
                  <c:v>0.85459999999999992</c:v>
                </c:pt>
                <c:pt idx="6">
                  <c:v>0.84888000000000008</c:v>
                </c:pt>
                <c:pt idx="7">
                  <c:v>0.84316000000000002</c:v>
                </c:pt>
                <c:pt idx="8">
                  <c:v>0.83743999999999996</c:v>
                </c:pt>
                <c:pt idx="9">
                  <c:v>0.83172000000000001</c:v>
                </c:pt>
                <c:pt idx="10">
                  <c:v>0.82600000000000007</c:v>
                </c:pt>
                <c:pt idx="11">
                  <c:v>0.82380000000000009</c:v>
                </c:pt>
                <c:pt idx="12">
                  <c:v>0.8216</c:v>
                </c:pt>
                <c:pt idx="13">
                  <c:v>0.81940000000000013</c:v>
                </c:pt>
                <c:pt idx="14">
                  <c:v>0.81720000000000004</c:v>
                </c:pt>
                <c:pt idx="15">
                  <c:v>0.81499999999999995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C3-4CAA-868F-A537315334EC}"/>
            </c:ext>
          </c:extLst>
        </c:ser>
        <c:ser>
          <c:idx val="2"/>
          <c:order val="2"/>
          <c:tx>
            <c:strRef>
              <c:f>'6B'!$A$61</c:f>
              <c:strCache>
                <c:ptCount val="1"/>
                <c:pt idx="0">
                  <c:v>Pessimistisk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cat>
            <c:numRef>
              <c:f>'6B'!$B$76:$Q$76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'6B'!$B$61:$Q$61</c:f>
              <c:numCache>
                <c:formatCode>0.00</c:formatCode>
                <c:ptCount val="16"/>
                <c:pt idx="0">
                  <c:v>0.87</c:v>
                </c:pt>
                <c:pt idx="1">
                  <c:v>0.87</c:v>
                </c:pt>
                <c:pt idx="2">
                  <c:v>0.87</c:v>
                </c:pt>
                <c:pt idx="3">
                  <c:v>0.87</c:v>
                </c:pt>
                <c:pt idx="4">
                  <c:v>0.87</c:v>
                </c:pt>
                <c:pt idx="5">
                  <c:v>0.87</c:v>
                </c:pt>
                <c:pt idx="6">
                  <c:v>0.87</c:v>
                </c:pt>
                <c:pt idx="7">
                  <c:v>0.87</c:v>
                </c:pt>
                <c:pt idx="8">
                  <c:v>0.87</c:v>
                </c:pt>
                <c:pt idx="9">
                  <c:v>0.87</c:v>
                </c:pt>
                <c:pt idx="10">
                  <c:v>0.87</c:v>
                </c:pt>
                <c:pt idx="11">
                  <c:v>0.87</c:v>
                </c:pt>
                <c:pt idx="12">
                  <c:v>0.87</c:v>
                </c:pt>
                <c:pt idx="13">
                  <c:v>0.87</c:v>
                </c:pt>
                <c:pt idx="14">
                  <c:v>0.87</c:v>
                </c:pt>
                <c:pt idx="15">
                  <c:v>0.87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5C3-4CAA-868F-A537315334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072104"/>
        <c:axId val="324079320"/>
      </c:lineChart>
      <c:catAx>
        <c:axId val="32407210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21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9320"/>
        <c:crosses val="autoZero"/>
        <c:auto val="1"/>
        <c:lblAlgn val="ctr"/>
        <c:lblOffset val="100"/>
        <c:noMultiLvlLbl val="0"/>
      </c:catAx>
      <c:valAx>
        <c:axId val="324079320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'6B'!$A$77</c:f>
              <c:strCache>
                <c:ptCount val="1"/>
                <c:pt idx="0">
                  <c:v>Optimistisk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'6B'!$B$76:$Q$76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'6B'!$B$77:$Q$77</c:f>
              <c:numCache>
                <c:formatCode>0.00</c:formatCode>
                <c:ptCount val="16"/>
                <c:pt idx="0">
                  <c:v>0.51400000000000001</c:v>
                </c:pt>
                <c:pt idx="1">
                  <c:v>0.55120000000000002</c:v>
                </c:pt>
                <c:pt idx="2">
                  <c:v>0.58840000000000003</c:v>
                </c:pt>
                <c:pt idx="3">
                  <c:v>0.62560000000000004</c:v>
                </c:pt>
                <c:pt idx="4">
                  <c:v>0.66280000000000006</c:v>
                </c:pt>
                <c:pt idx="5">
                  <c:v>0.7</c:v>
                </c:pt>
                <c:pt idx="6">
                  <c:v>0.74</c:v>
                </c:pt>
                <c:pt idx="7">
                  <c:v>0.78</c:v>
                </c:pt>
                <c:pt idx="8">
                  <c:v>0.82000000000000006</c:v>
                </c:pt>
                <c:pt idx="9">
                  <c:v>0.8600000000000001</c:v>
                </c:pt>
                <c:pt idx="10">
                  <c:v>0.9</c:v>
                </c:pt>
                <c:pt idx="11">
                  <c:v>0.91</c:v>
                </c:pt>
                <c:pt idx="12">
                  <c:v>0.92</c:v>
                </c:pt>
                <c:pt idx="13">
                  <c:v>0.93</c:v>
                </c:pt>
                <c:pt idx="14">
                  <c:v>0.94000000000000006</c:v>
                </c:pt>
                <c:pt idx="15">
                  <c:v>0.95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8D-4FF9-9CC9-EA38F46E0796}"/>
            </c:ext>
          </c:extLst>
        </c:ser>
        <c:ser>
          <c:idx val="1"/>
          <c:order val="1"/>
          <c:tx>
            <c:strRef>
              <c:f>'6B'!$A$78</c:f>
              <c:strCache>
                <c:ptCount val="1"/>
                <c:pt idx="0">
                  <c:v>Grundforløb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'6B'!$B$76:$Q$76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'6B'!$B$78:$Q$78</c:f>
              <c:numCache>
                <c:formatCode>0.00</c:formatCode>
                <c:ptCount val="16"/>
                <c:pt idx="0">
                  <c:v>0.51400000000000001</c:v>
                </c:pt>
                <c:pt idx="1">
                  <c:v>0.52459999999999996</c:v>
                </c:pt>
                <c:pt idx="2">
                  <c:v>0.5351999999999999</c:v>
                </c:pt>
                <c:pt idx="3">
                  <c:v>0.54579999999999984</c:v>
                </c:pt>
                <c:pt idx="4">
                  <c:v>0.55639999999999978</c:v>
                </c:pt>
                <c:pt idx="5">
                  <c:v>0.56699999999999995</c:v>
                </c:pt>
                <c:pt idx="6">
                  <c:v>0.59359999999999991</c:v>
                </c:pt>
                <c:pt idx="7">
                  <c:v>0.62019999999999986</c:v>
                </c:pt>
                <c:pt idx="8">
                  <c:v>0.64679999999999982</c:v>
                </c:pt>
                <c:pt idx="9">
                  <c:v>0.67339999999999978</c:v>
                </c:pt>
                <c:pt idx="10">
                  <c:v>0.7</c:v>
                </c:pt>
                <c:pt idx="11">
                  <c:v>0.70499999999999996</c:v>
                </c:pt>
                <c:pt idx="12">
                  <c:v>0.71</c:v>
                </c:pt>
                <c:pt idx="13">
                  <c:v>0.71499999999999997</c:v>
                </c:pt>
                <c:pt idx="14">
                  <c:v>0.72</c:v>
                </c:pt>
                <c:pt idx="15">
                  <c:v>0.72499999999999998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8D-4FF9-9CC9-EA38F46E0796}"/>
            </c:ext>
          </c:extLst>
        </c:ser>
        <c:ser>
          <c:idx val="2"/>
          <c:order val="2"/>
          <c:tx>
            <c:strRef>
              <c:f>'6B'!$A$79</c:f>
              <c:strCache>
                <c:ptCount val="1"/>
                <c:pt idx="0">
                  <c:v>Pessimistisk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val>
            <c:numRef>
              <c:f>'6B'!$B$79:$Q$79</c:f>
              <c:numCache>
                <c:formatCode>0.00</c:formatCode>
                <c:ptCount val="16"/>
                <c:pt idx="0">
                  <c:v>0.51400000000000001</c:v>
                </c:pt>
                <c:pt idx="1">
                  <c:v>0.51400000000000001</c:v>
                </c:pt>
                <c:pt idx="2">
                  <c:v>0.51400000000000001</c:v>
                </c:pt>
                <c:pt idx="3">
                  <c:v>0.51400000000000001</c:v>
                </c:pt>
                <c:pt idx="4">
                  <c:v>0.51400000000000001</c:v>
                </c:pt>
                <c:pt idx="5">
                  <c:v>0.51400000000000001</c:v>
                </c:pt>
                <c:pt idx="6">
                  <c:v>0.51400000000000001</c:v>
                </c:pt>
                <c:pt idx="7">
                  <c:v>0.51400000000000001</c:v>
                </c:pt>
                <c:pt idx="8">
                  <c:v>0.51400000000000001</c:v>
                </c:pt>
                <c:pt idx="9">
                  <c:v>0.51400000000000001</c:v>
                </c:pt>
                <c:pt idx="10">
                  <c:v>0.51400000000000001</c:v>
                </c:pt>
                <c:pt idx="11">
                  <c:v>0.51400000000000001</c:v>
                </c:pt>
                <c:pt idx="12">
                  <c:v>0.51400000000000001</c:v>
                </c:pt>
                <c:pt idx="13">
                  <c:v>0.51400000000000001</c:v>
                </c:pt>
                <c:pt idx="14">
                  <c:v>0.51400000000000001</c:v>
                </c:pt>
                <c:pt idx="15">
                  <c:v>0.51400000000000001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8D-4FF9-9CC9-EA38F46E0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24072104"/>
        <c:axId val="324079320"/>
      </c:lineChart>
      <c:catAx>
        <c:axId val="324072104"/>
        <c:scaling>
          <c:orientation val="minMax"/>
        </c:scaling>
        <c:delete val="0"/>
        <c:axPos val="b"/>
        <c:numFmt formatCode="General" sourceLinked="1"/>
        <c:majorTickMark val="none"/>
        <c:minorTickMark val="in"/>
        <c:tickLblPos val="nextTo"/>
        <c:spPr>
          <a:noFill/>
          <a:ln w="15875" cap="flat" cmpd="sng" algn="ctr">
            <a:solidFill>
              <a:schemeClr val="tx1"/>
            </a:solidFill>
            <a:round/>
          </a:ln>
          <a:effectLst/>
        </c:spPr>
        <c:txPr>
          <a:bodyPr rot="-21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9320"/>
        <c:crosses val="autoZero"/>
        <c:auto val="1"/>
        <c:lblAlgn val="ctr"/>
        <c:lblOffset val="100"/>
        <c:noMultiLvlLbl val="0"/>
      </c:catAx>
      <c:valAx>
        <c:axId val="324079320"/>
        <c:scaling>
          <c:orientation val="minMax"/>
          <c:max val="1"/>
          <c:min val="0"/>
        </c:scaling>
        <c:delete val="0"/>
        <c:axPos val="l"/>
        <c:majorGridlines>
          <c:spPr>
            <a:ln w="6350" cap="flat" cmpd="sng" algn="ctr">
              <a:solidFill>
                <a:schemeClr val="bg2">
                  <a:lumMod val="90000"/>
                </a:schemeClr>
              </a:solidFill>
              <a:prstDash val="sysDot"/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 w="15875"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240721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'7A'!$B$5</c:f>
              <c:strCache>
                <c:ptCount val="1"/>
                <c:pt idx="0">
                  <c:v>Olie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'7A'!$D$4:$S$4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'7A'!$D$5:$S$5</c:f>
              <c:numCache>
                <c:formatCode>0.0</c:formatCode>
                <c:ptCount val="16"/>
                <c:pt idx="0">
                  <c:v>4.1399999999999997</c:v>
                </c:pt>
                <c:pt idx="1">
                  <c:v>3.97</c:v>
                </c:pt>
                <c:pt idx="2">
                  <c:v>3.7</c:v>
                </c:pt>
                <c:pt idx="3">
                  <c:v>4.3899999999999997</c:v>
                </c:pt>
                <c:pt idx="4">
                  <c:v>6.07</c:v>
                </c:pt>
                <c:pt idx="5">
                  <c:v>5.68</c:v>
                </c:pt>
                <c:pt idx="6">
                  <c:v>6.09</c:v>
                </c:pt>
                <c:pt idx="7">
                  <c:v>7.87</c:v>
                </c:pt>
                <c:pt idx="8">
                  <c:v>7.39</c:v>
                </c:pt>
                <c:pt idx="9">
                  <c:v>6.99</c:v>
                </c:pt>
                <c:pt idx="10">
                  <c:v>6.73</c:v>
                </c:pt>
                <c:pt idx="11">
                  <c:v>6.28</c:v>
                </c:pt>
                <c:pt idx="12">
                  <c:v>5.8</c:v>
                </c:pt>
                <c:pt idx="13">
                  <c:v>5.46</c:v>
                </c:pt>
                <c:pt idx="14">
                  <c:v>5.13</c:v>
                </c:pt>
                <c:pt idx="15">
                  <c:v>4.9800000000000004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E3-4221-A776-B433CD98EA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125472"/>
        <c:axId val="640213416"/>
      </c:lineChart>
      <c:catAx>
        <c:axId val="5641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0213416"/>
        <c:crosses val="autoZero"/>
        <c:auto val="1"/>
        <c:lblAlgn val="ctr"/>
        <c:lblOffset val="100"/>
        <c:tickLblSkip val="5"/>
        <c:noMultiLvlLbl val="0"/>
      </c:catAx>
      <c:valAx>
        <c:axId val="64021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Mio.</a:t>
                </a:r>
                <a:r>
                  <a:rPr lang="en-US" baseline="0"/>
                  <a:t> m3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412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'7A'!$B$6</c:f>
              <c:strCache>
                <c:ptCount val="1"/>
                <c:pt idx="0">
                  <c:v>Salgsgas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'7A'!$D$4:$S$4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'7A'!$D$6:$S$6</c:f>
              <c:numCache>
                <c:formatCode>0.0</c:formatCode>
                <c:ptCount val="16"/>
                <c:pt idx="0">
                  <c:v>1.4</c:v>
                </c:pt>
                <c:pt idx="1">
                  <c:v>0.76</c:v>
                </c:pt>
                <c:pt idx="2">
                  <c:v>0.67</c:v>
                </c:pt>
                <c:pt idx="3">
                  <c:v>1.48</c:v>
                </c:pt>
                <c:pt idx="4">
                  <c:v>2.98</c:v>
                </c:pt>
                <c:pt idx="5">
                  <c:v>2.8</c:v>
                </c:pt>
                <c:pt idx="6">
                  <c:v>2.87</c:v>
                </c:pt>
                <c:pt idx="7">
                  <c:v>3.27</c:v>
                </c:pt>
                <c:pt idx="8">
                  <c:v>3.01</c:v>
                </c:pt>
                <c:pt idx="9">
                  <c:v>2.79</c:v>
                </c:pt>
                <c:pt idx="10">
                  <c:v>2.66</c:v>
                </c:pt>
                <c:pt idx="11">
                  <c:v>2.37</c:v>
                </c:pt>
                <c:pt idx="12">
                  <c:v>2.16</c:v>
                </c:pt>
                <c:pt idx="13">
                  <c:v>2.0099999999999998</c:v>
                </c:pt>
                <c:pt idx="14">
                  <c:v>1.77</c:v>
                </c:pt>
                <c:pt idx="15">
                  <c:v>1.97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DB-47EE-993B-C626DB1BD4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125472"/>
        <c:axId val="640213416"/>
      </c:lineChart>
      <c:catAx>
        <c:axId val="5641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0213416"/>
        <c:crosses val="autoZero"/>
        <c:auto val="1"/>
        <c:lblAlgn val="ctr"/>
        <c:lblOffset val="100"/>
        <c:tickLblSkip val="5"/>
        <c:noMultiLvlLbl val="0"/>
      </c:catAx>
      <c:valAx>
        <c:axId val="64021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Mia.</a:t>
                </a:r>
                <a:r>
                  <a:rPr lang="en-US" baseline="0"/>
                  <a:t> Nm3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412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'7A'!$B$7</c:f>
              <c:strCache>
                <c:ptCount val="1"/>
                <c:pt idx="0">
                  <c:v>Egetforbrug</c:v>
                </c:pt>
              </c:strCache>
            </c:strRef>
          </c:tx>
          <c:spPr>
            <a:ln w="28575" cap="rnd">
              <a:solidFill>
                <a:srgbClr val="673AB7"/>
              </a:solidFill>
              <a:round/>
            </a:ln>
            <a:effectLst/>
          </c:spPr>
          <c:marker>
            <c:symbol val="none"/>
          </c:marker>
          <c:cat>
            <c:numRef>
              <c:f>'7A'!$D$4:$S$4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'7A'!$D$7:$S$7</c:f>
              <c:numCache>
                <c:formatCode>0.0</c:formatCode>
                <c:ptCount val="16"/>
                <c:pt idx="0">
                  <c:v>0.37</c:v>
                </c:pt>
                <c:pt idx="1">
                  <c:v>0.53</c:v>
                </c:pt>
                <c:pt idx="2">
                  <c:v>0.49</c:v>
                </c:pt>
                <c:pt idx="3">
                  <c:v>0.52</c:v>
                </c:pt>
                <c:pt idx="4">
                  <c:v>0.66</c:v>
                </c:pt>
                <c:pt idx="5">
                  <c:v>0.56000000000000005</c:v>
                </c:pt>
                <c:pt idx="6">
                  <c:v>0.53</c:v>
                </c:pt>
                <c:pt idx="7">
                  <c:v>0.54</c:v>
                </c:pt>
                <c:pt idx="8">
                  <c:v>0.52</c:v>
                </c:pt>
                <c:pt idx="9">
                  <c:v>0.5</c:v>
                </c:pt>
                <c:pt idx="10">
                  <c:v>0.48</c:v>
                </c:pt>
                <c:pt idx="11">
                  <c:v>0.45</c:v>
                </c:pt>
                <c:pt idx="12">
                  <c:v>0.43</c:v>
                </c:pt>
                <c:pt idx="13">
                  <c:v>0.41</c:v>
                </c:pt>
                <c:pt idx="14">
                  <c:v>0.39</c:v>
                </c:pt>
                <c:pt idx="1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6A-4A84-9A76-6671F4EB03F8}"/>
            </c:ext>
          </c:extLst>
        </c:ser>
        <c:ser>
          <c:idx val="1"/>
          <c:order val="1"/>
          <c:tx>
            <c:strRef>
              <c:f>'7A'!$B$8</c:f>
              <c:strCache>
                <c:ptCount val="1"/>
                <c:pt idx="0">
                  <c:v>Flaring</c:v>
                </c:pt>
              </c:strCache>
            </c:strRef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numRef>
              <c:f>'7A'!$D$4:$S$4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'7A'!$D$8:$S$8</c:f>
              <c:numCache>
                <c:formatCode>0.0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6A-4A84-9A76-6671F4EB0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125472"/>
        <c:axId val="640213416"/>
      </c:lineChart>
      <c:catAx>
        <c:axId val="5641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0213416"/>
        <c:crosses val="autoZero"/>
        <c:auto val="1"/>
        <c:lblAlgn val="ctr"/>
        <c:lblOffset val="100"/>
        <c:tickLblSkip val="5"/>
        <c:noMultiLvlLbl val="0"/>
      </c:catAx>
      <c:valAx>
        <c:axId val="64021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Mia. Nm3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412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2"/>
          <c:tx>
            <c:strRef>
              <c:f>'1C-Vej'!$A$27</c:f>
              <c:strCache>
                <c:ptCount val="1"/>
                <c:pt idx="0">
                  <c:v>Lastbiler (&gt;12 ton)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'1C-Vej'!$C$27:$AB$27</c15:sqref>
                  </c15:fullRef>
                </c:ext>
              </c:extLst>
              <c:f>'1C-Vej'!$D$27:$AB$27</c:f>
              <c:numCache>
                <c:formatCode>_-* #,##0_-;\-* #,##0_-;_-* "-"??_-;_-@_-</c:formatCode>
                <c:ptCount val="25"/>
                <c:pt idx="0">
                  <c:v>125223</c:v>
                </c:pt>
                <c:pt idx="1">
                  <c:v>113335</c:v>
                </c:pt>
                <c:pt idx="2">
                  <c:v>103228</c:v>
                </c:pt>
                <c:pt idx="3">
                  <c:v>91601</c:v>
                </c:pt>
                <c:pt idx="4">
                  <c:v>81563</c:v>
                </c:pt>
                <c:pt idx="5">
                  <c:v>69116</c:v>
                </c:pt>
                <c:pt idx="6">
                  <c:v>59789</c:v>
                </c:pt>
                <c:pt idx="7">
                  <c:v>51272</c:v>
                </c:pt>
                <c:pt idx="8">
                  <c:v>46017</c:v>
                </c:pt>
                <c:pt idx="9">
                  <c:v>41977</c:v>
                </c:pt>
                <c:pt idx="10">
                  <c:v>37707</c:v>
                </c:pt>
                <c:pt idx="11">
                  <c:v>33489</c:v>
                </c:pt>
                <c:pt idx="12">
                  <c:v>30183</c:v>
                </c:pt>
                <c:pt idx="13">
                  <c:v>25616</c:v>
                </c:pt>
                <c:pt idx="14">
                  <c:v>22827</c:v>
                </c:pt>
                <c:pt idx="15">
                  <c:v>20456</c:v>
                </c:pt>
                <c:pt idx="16">
                  <c:v>18074</c:v>
                </c:pt>
                <c:pt idx="17">
                  <c:v>15788</c:v>
                </c:pt>
                <c:pt idx="18">
                  <c:v>14118</c:v>
                </c:pt>
                <c:pt idx="19">
                  <c:v>12813</c:v>
                </c:pt>
                <c:pt idx="20">
                  <c:v>11740</c:v>
                </c:pt>
                <c:pt idx="21">
                  <c:v>10471</c:v>
                </c:pt>
                <c:pt idx="22">
                  <c:v>10153</c:v>
                </c:pt>
                <c:pt idx="23">
                  <c:v>8668</c:v>
                </c:pt>
                <c:pt idx="24">
                  <c:v>7886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6D-4045-A2C8-5820837F7494}"/>
            </c:ext>
          </c:extLst>
        </c:ser>
        <c:ser>
          <c:idx val="4"/>
          <c:order val="4"/>
          <c:tx>
            <c:strRef>
              <c:f>'1C-Vej'!$A$29</c:f>
              <c:strCache>
                <c:ptCount val="1"/>
                <c:pt idx="0">
                  <c:v>Rutebus</c:v>
                </c:pt>
              </c:strCache>
            </c:strRef>
          </c:tx>
          <c:spPr>
            <a:ln w="28575" cap="rnd">
              <a:solidFill>
                <a:srgbClr val="002060"/>
              </a:solidFill>
              <a:round/>
            </a:ln>
            <a:effectLst/>
          </c:spPr>
          <c:marker>
            <c:symbol val="none"/>
          </c:marker>
          <c:cat>
            <c:numRef>
              <c:extLst>
                <c:ext xmlns:c15="http://schemas.microsoft.com/office/drawing/2012/chart" uri="{02D57815-91ED-43cb-92C2-25804820EDAC}">
                  <c15:fullRef>
                    <c15:sqref>'1C-Vej'!$C$24:$AB$24</c15:sqref>
                  </c15:fullRef>
                </c:ext>
              </c:extLst>
              <c:f>'1C-Vej'!$D$24:$AB$24</c:f>
              <c:numCache>
                <c:formatCode>General</c:formatCode>
                <c:ptCount val="2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</c:numCache>
            </c:num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'1C-Vej'!$C$29:$AB$29</c15:sqref>
                  </c15:fullRef>
                </c:ext>
              </c:extLst>
              <c:f>'1C-Vej'!$D$29:$AB$29</c:f>
              <c:numCache>
                <c:formatCode>_-* #,##0_-;\-* #,##0_-;_-* "-"??_-;_-@_-</c:formatCode>
                <c:ptCount val="25"/>
                <c:pt idx="0">
                  <c:v>130543</c:v>
                </c:pt>
                <c:pt idx="1">
                  <c:v>121405</c:v>
                </c:pt>
                <c:pt idx="2">
                  <c:v>112907</c:v>
                </c:pt>
                <c:pt idx="3">
                  <c:v>105003</c:v>
                </c:pt>
                <c:pt idx="4">
                  <c:v>97653</c:v>
                </c:pt>
                <c:pt idx="5">
                  <c:v>90817</c:v>
                </c:pt>
                <c:pt idx="6">
                  <c:v>84460</c:v>
                </c:pt>
                <c:pt idx="7">
                  <c:v>78548</c:v>
                </c:pt>
                <c:pt idx="8">
                  <c:v>73050</c:v>
                </c:pt>
                <c:pt idx="9">
                  <c:v>67936</c:v>
                </c:pt>
                <c:pt idx="10">
                  <c:v>63181</c:v>
                </c:pt>
                <c:pt idx="11">
                  <c:v>58758</c:v>
                </c:pt>
                <c:pt idx="12">
                  <c:v>54645</c:v>
                </c:pt>
                <c:pt idx="13">
                  <c:v>50820</c:v>
                </c:pt>
                <c:pt idx="14">
                  <c:v>47262</c:v>
                </c:pt>
                <c:pt idx="15">
                  <c:v>43954</c:v>
                </c:pt>
                <c:pt idx="16">
                  <c:v>40877</c:v>
                </c:pt>
                <c:pt idx="17">
                  <c:v>38016</c:v>
                </c:pt>
                <c:pt idx="18">
                  <c:v>35355</c:v>
                </c:pt>
                <c:pt idx="19">
                  <c:v>32880</c:v>
                </c:pt>
                <c:pt idx="20">
                  <c:v>30578</c:v>
                </c:pt>
                <c:pt idx="21">
                  <c:v>28438</c:v>
                </c:pt>
                <c:pt idx="22">
                  <c:v>26447</c:v>
                </c:pt>
                <c:pt idx="23">
                  <c:v>24596</c:v>
                </c:pt>
                <c:pt idx="24">
                  <c:v>22874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6D-4045-A2C8-5820837F7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53498824"/>
        <c:axId val="453499480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'1C-Vej'!$A$25</c15:sqref>
                        </c15:formulaRef>
                      </c:ext>
                    </c:extLst>
                    <c:strCache>
                      <c:ptCount val="1"/>
                      <c:pt idx="0">
                        <c:v>Personbil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ullRef>
                          <c15:sqref>'1C-Vej'!$C$25:$AB$25</c15:sqref>
                        </c15:fullRef>
                        <c15:formulaRef>
                          <c15:sqref>'1C-Vej'!$D$25:$AB$25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19653</c:v>
                      </c:pt>
                      <c:pt idx="1">
                        <c:v>19244</c:v>
                      </c:pt>
                      <c:pt idx="2">
                        <c:v>18071</c:v>
                      </c:pt>
                      <c:pt idx="3">
                        <c:v>17626</c:v>
                      </c:pt>
                      <c:pt idx="4">
                        <c:v>17289</c:v>
                      </c:pt>
                      <c:pt idx="5">
                        <c:v>17645</c:v>
                      </c:pt>
                      <c:pt idx="6">
                        <c:v>18036</c:v>
                      </c:pt>
                      <c:pt idx="7">
                        <c:v>17539</c:v>
                      </c:pt>
                      <c:pt idx="8">
                        <c:v>16946</c:v>
                      </c:pt>
                      <c:pt idx="9">
                        <c:v>16628</c:v>
                      </c:pt>
                      <c:pt idx="10">
                        <c:v>16026</c:v>
                      </c:pt>
                      <c:pt idx="11">
                        <c:v>14945</c:v>
                      </c:pt>
                      <c:pt idx="12">
                        <c:v>14571</c:v>
                      </c:pt>
                      <c:pt idx="13">
                        <c:v>14392</c:v>
                      </c:pt>
                      <c:pt idx="14">
                        <c:v>14061</c:v>
                      </c:pt>
                      <c:pt idx="15">
                        <c:v>13603</c:v>
                      </c:pt>
                      <c:pt idx="16">
                        <c:v>13265</c:v>
                      </c:pt>
                      <c:pt idx="17">
                        <c:v>12734</c:v>
                      </c:pt>
                      <c:pt idx="18">
                        <c:v>12399</c:v>
                      </c:pt>
                      <c:pt idx="19">
                        <c:v>12101</c:v>
                      </c:pt>
                      <c:pt idx="20">
                        <c:v>11645</c:v>
                      </c:pt>
                      <c:pt idx="21">
                        <c:v>11341</c:v>
                      </c:pt>
                      <c:pt idx="22">
                        <c:v>11103</c:v>
                      </c:pt>
                      <c:pt idx="23">
                        <c:v>10946</c:v>
                      </c:pt>
                      <c:pt idx="24">
                        <c:v>10712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2-EC6D-4045-A2C8-5820837F7494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'1C-Vej'!$A$26</c15:sqref>
                        </c15:formulaRef>
                      </c:ext>
                    </c:extLst>
                    <c:strCache>
                      <c:ptCount val="1"/>
                      <c:pt idx="0">
                        <c:v>Varebil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'1C-Vej'!$C$26:$AB$26</c15:sqref>
                        </c15:fullRef>
                        <c15:formulaRef>
                          <c15:sqref>'1C-Vej'!$D$26:$AB$26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26384</c:v>
                      </c:pt>
                      <c:pt idx="1">
                        <c:v>25205</c:v>
                      </c:pt>
                      <c:pt idx="2">
                        <c:v>24065</c:v>
                      </c:pt>
                      <c:pt idx="3">
                        <c:v>23118</c:v>
                      </c:pt>
                      <c:pt idx="4">
                        <c:v>22147</c:v>
                      </c:pt>
                      <c:pt idx="5">
                        <c:v>21307</c:v>
                      </c:pt>
                      <c:pt idx="6">
                        <c:v>20339</c:v>
                      </c:pt>
                      <c:pt idx="7">
                        <c:v>19346</c:v>
                      </c:pt>
                      <c:pt idx="8">
                        <c:v>18456</c:v>
                      </c:pt>
                      <c:pt idx="9">
                        <c:v>17645</c:v>
                      </c:pt>
                      <c:pt idx="10">
                        <c:v>16710</c:v>
                      </c:pt>
                      <c:pt idx="11">
                        <c:v>15939</c:v>
                      </c:pt>
                      <c:pt idx="12">
                        <c:v>15063</c:v>
                      </c:pt>
                      <c:pt idx="13">
                        <c:v>14263</c:v>
                      </c:pt>
                      <c:pt idx="14">
                        <c:v>13593</c:v>
                      </c:pt>
                      <c:pt idx="15">
                        <c:v>13058</c:v>
                      </c:pt>
                      <c:pt idx="16">
                        <c:v>12327</c:v>
                      </c:pt>
                      <c:pt idx="17">
                        <c:v>11775</c:v>
                      </c:pt>
                      <c:pt idx="18">
                        <c:v>11172</c:v>
                      </c:pt>
                      <c:pt idx="19">
                        <c:v>10605</c:v>
                      </c:pt>
                      <c:pt idx="20">
                        <c:v>10289</c:v>
                      </c:pt>
                      <c:pt idx="21">
                        <c:v>9945</c:v>
                      </c:pt>
                      <c:pt idx="22">
                        <c:v>9400</c:v>
                      </c:pt>
                      <c:pt idx="23">
                        <c:v>8864</c:v>
                      </c:pt>
                      <c:pt idx="24">
                        <c:v>8489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3-EC6D-4045-A2C8-5820837F7494}"/>
                  </c:ext>
                </c:extLst>
              </c15:ser>
            </c15:filteredLineSeries>
            <c15:filteredLine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'1C-Vej'!$A$28</c15:sqref>
                        </c15:formulaRef>
                      </c:ext>
                    </c:extLst>
                    <c:strCache>
                      <c:ptCount val="1"/>
                      <c:pt idx="0">
                        <c:v>Lastbiler (&lt;12 ton)</c:v>
                      </c:pt>
                    </c:strCache>
                  </c:strRef>
                </c:tx>
                <c:spPr>
                  <a:ln w="28575" cap="rnd">
                    <a:solidFill>
                      <a:schemeClr val="accent4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'1C-Vej'!$C$28:$AB$28</c15:sqref>
                        </c15:fullRef>
                        <c15:formulaRef>
                          <c15:sqref>'1C-Vej'!$D$28:$AB$28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35795</c:v>
                      </c:pt>
                      <c:pt idx="1">
                        <c:v>32707</c:v>
                      </c:pt>
                      <c:pt idx="2">
                        <c:v>29659</c:v>
                      </c:pt>
                      <c:pt idx="3">
                        <c:v>26586</c:v>
                      </c:pt>
                      <c:pt idx="4">
                        <c:v>23981</c:v>
                      </c:pt>
                      <c:pt idx="5">
                        <c:v>21486</c:v>
                      </c:pt>
                      <c:pt idx="6">
                        <c:v>19483</c:v>
                      </c:pt>
                      <c:pt idx="7">
                        <c:v>17531</c:v>
                      </c:pt>
                      <c:pt idx="8">
                        <c:v>15855</c:v>
                      </c:pt>
                      <c:pt idx="9">
                        <c:v>14292</c:v>
                      </c:pt>
                      <c:pt idx="10">
                        <c:v>12784</c:v>
                      </c:pt>
                      <c:pt idx="11">
                        <c:v>11640</c:v>
                      </c:pt>
                      <c:pt idx="12">
                        <c:v>10378</c:v>
                      </c:pt>
                      <c:pt idx="13">
                        <c:v>9362</c:v>
                      </c:pt>
                      <c:pt idx="14">
                        <c:v>8513</c:v>
                      </c:pt>
                      <c:pt idx="15">
                        <c:v>7645</c:v>
                      </c:pt>
                      <c:pt idx="16">
                        <c:v>6780</c:v>
                      </c:pt>
                      <c:pt idx="17">
                        <c:v>6157</c:v>
                      </c:pt>
                      <c:pt idx="18">
                        <c:v>5603</c:v>
                      </c:pt>
                      <c:pt idx="19">
                        <c:v>5071</c:v>
                      </c:pt>
                      <c:pt idx="20">
                        <c:v>4602</c:v>
                      </c:pt>
                      <c:pt idx="21">
                        <c:v>4189</c:v>
                      </c:pt>
                      <c:pt idx="22">
                        <c:v>3703</c:v>
                      </c:pt>
                      <c:pt idx="23">
                        <c:v>3380</c:v>
                      </c:pt>
                      <c:pt idx="24">
                        <c:v>2998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EC6D-4045-A2C8-5820837F7494}"/>
                  </c:ext>
                </c:extLst>
              </c15:ser>
            </c15:filteredLineSeries>
            <c15:filteredLine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'1C-Vej'!$A$30</c15:sqref>
                        </c15:formulaRef>
                      </c:ext>
                    </c:extLst>
                    <c:strCache>
                      <c:ptCount val="1"/>
                      <c:pt idx="0">
                        <c:v>Turistbus</c:v>
                      </c:pt>
                    </c:strCache>
                  </c:strRef>
                </c:tx>
                <c:spPr>
                  <a:ln w="28575" cap="rnd">
                    <a:solidFill>
                      <a:schemeClr val="accent6"/>
                    </a:solidFill>
                    <a:round/>
                  </a:ln>
                  <a:effectLst/>
                </c:spPr>
                <c:marker>
                  <c:symbol val="none"/>
                </c:marker>
                <c:cat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'1C-Vej'!$C$24:$AB$24</c15:sqref>
                        </c15:fullRef>
                        <c15:formulaRef>
                          <c15:sqref>'1C-Vej'!$D$24:$AB$24</c15:sqref>
                        </c15:formulaRef>
                      </c:ext>
                    </c:extLst>
                    <c:numCache>
                      <c:formatCode>General</c:formatCode>
                      <c:ptCount val="25"/>
                      <c:pt idx="0">
                        <c:v>1</c:v>
                      </c:pt>
                      <c:pt idx="1">
                        <c:v>2</c:v>
                      </c:pt>
                      <c:pt idx="2">
                        <c:v>3</c:v>
                      </c:pt>
                      <c:pt idx="3">
                        <c:v>4</c:v>
                      </c:pt>
                      <c:pt idx="4">
                        <c:v>5</c:v>
                      </c:pt>
                      <c:pt idx="5">
                        <c:v>6</c:v>
                      </c:pt>
                      <c:pt idx="6">
                        <c:v>7</c:v>
                      </c:pt>
                      <c:pt idx="7">
                        <c:v>8</c:v>
                      </c:pt>
                      <c:pt idx="8">
                        <c:v>9</c:v>
                      </c:pt>
                      <c:pt idx="9">
                        <c:v>10</c:v>
                      </c:pt>
                      <c:pt idx="10">
                        <c:v>11</c:v>
                      </c:pt>
                      <c:pt idx="11">
                        <c:v>12</c:v>
                      </c:pt>
                      <c:pt idx="12">
                        <c:v>13</c:v>
                      </c:pt>
                      <c:pt idx="13">
                        <c:v>14</c:v>
                      </c:pt>
                      <c:pt idx="14">
                        <c:v>15</c:v>
                      </c:pt>
                      <c:pt idx="15">
                        <c:v>16</c:v>
                      </c:pt>
                      <c:pt idx="16">
                        <c:v>17</c:v>
                      </c:pt>
                      <c:pt idx="17">
                        <c:v>18</c:v>
                      </c:pt>
                      <c:pt idx="18">
                        <c:v>19</c:v>
                      </c:pt>
                      <c:pt idx="19">
                        <c:v>20</c:v>
                      </c:pt>
                      <c:pt idx="20">
                        <c:v>21</c:v>
                      </c:pt>
                      <c:pt idx="21">
                        <c:v>22</c:v>
                      </c:pt>
                      <c:pt idx="22">
                        <c:v>23</c:v>
                      </c:pt>
                      <c:pt idx="23">
                        <c:v>24</c:v>
                      </c:pt>
                      <c:pt idx="24">
                        <c:v>25</c:v>
                      </c:pt>
                    </c:numCache>
                  </c:numRef>
                </c:cat>
                <c:val>
                  <c:numRef>
                    <c:extLst>
                      <c:ext xmlns:c15="http://schemas.microsoft.com/office/drawing/2012/chart" uri="{02D57815-91ED-43cb-92C2-25804820EDAC}">
                        <c15:fullRef>
                          <c15:sqref>'1C-Vej'!$C$30:$AB$30</c15:sqref>
                        </c15:fullRef>
                        <c15:formulaRef>
                          <c15:sqref>'1C-Vej'!$D$30:$AB$30</c15:sqref>
                        </c15:formulaRef>
                      </c:ext>
                    </c:extLst>
                    <c:numCache>
                      <c:formatCode>_-* #,##0_-;\-* #,##0_-;_-* "-"??_-;_-@_-</c:formatCode>
                      <c:ptCount val="25"/>
                      <c:pt idx="0">
                        <c:v>46917</c:v>
                      </c:pt>
                      <c:pt idx="1">
                        <c:v>43314</c:v>
                      </c:pt>
                      <c:pt idx="2">
                        <c:v>42057</c:v>
                      </c:pt>
                      <c:pt idx="3">
                        <c:v>39854</c:v>
                      </c:pt>
                      <c:pt idx="4">
                        <c:v>36960</c:v>
                      </c:pt>
                      <c:pt idx="5">
                        <c:v>32765</c:v>
                      </c:pt>
                      <c:pt idx="6">
                        <c:v>32665</c:v>
                      </c:pt>
                      <c:pt idx="7">
                        <c:v>33887</c:v>
                      </c:pt>
                      <c:pt idx="8">
                        <c:v>31288</c:v>
                      </c:pt>
                      <c:pt idx="9">
                        <c:v>30220</c:v>
                      </c:pt>
                      <c:pt idx="10">
                        <c:v>30745</c:v>
                      </c:pt>
                      <c:pt idx="11">
                        <c:v>23734</c:v>
                      </c:pt>
                      <c:pt idx="12">
                        <c:v>24044</c:v>
                      </c:pt>
                      <c:pt idx="13">
                        <c:v>23993</c:v>
                      </c:pt>
                      <c:pt idx="14">
                        <c:v>18778</c:v>
                      </c:pt>
                      <c:pt idx="15">
                        <c:v>18360</c:v>
                      </c:pt>
                      <c:pt idx="16">
                        <c:v>17559</c:v>
                      </c:pt>
                      <c:pt idx="17">
                        <c:v>16838</c:v>
                      </c:pt>
                      <c:pt idx="18">
                        <c:v>15250</c:v>
                      </c:pt>
                      <c:pt idx="19">
                        <c:v>14691</c:v>
                      </c:pt>
                      <c:pt idx="20">
                        <c:v>16201</c:v>
                      </c:pt>
                      <c:pt idx="21">
                        <c:v>14532</c:v>
                      </c:pt>
                      <c:pt idx="22">
                        <c:v>13141</c:v>
                      </c:pt>
                      <c:pt idx="23">
                        <c:v>12860</c:v>
                      </c:pt>
                      <c:pt idx="24">
                        <c:v>13106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EC6D-4045-A2C8-5820837F7494}"/>
                  </c:ext>
                </c:extLst>
              </c15:ser>
            </c15:filteredLineSeries>
          </c:ext>
        </c:extLst>
      </c:lineChart>
      <c:catAx>
        <c:axId val="453498824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Alder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499480"/>
        <c:crosses val="autoZero"/>
        <c:auto val="1"/>
        <c:lblAlgn val="ctr"/>
        <c:lblOffset val="100"/>
        <c:tickLblSkip val="2"/>
        <c:noMultiLvlLbl val="0"/>
      </c:catAx>
      <c:valAx>
        <c:axId val="453499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Kilometer</a:t>
                </a:r>
                <a:r>
                  <a:rPr lang="da-DK" baseline="0"/>
                  <a:t> per år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_-* #,##0_-;\-* #,##0_-;_-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534988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KF22 Egetforbrug</c:v>
          </c:tx>
          <c:spPr>
            <a:ln w="28575" cap="rnd">
              <a:solidFill>
                <a:srgbClr val="673AB7"/>
              </a:solidFill>
              <a:round/>
            </a:ln>
            <a:effectLst/>
          </c:spPr>
          <c:marker>
            <c:symbol val="none"/>
          </c:marker>
          <c:cat>
            <c:numRef>
              <c:f>'7A'!$D$4:$S$4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'7A'!$D$7:$S$7</c:f>
              <c:numCache>
                <c:formatCode>0.0</c:formatCode>
                <c:ptCount val="16"/>
                <c:pt idx="0">
                  <c:v>0.37</c:v>
                </c:pt>
                <c:pt idx="1">
                  <c:v>0.53</c:v>
                </c:pt>
                <c:pt idx="2">
                  <c:v>0.49</c:v>
                </c:pt>
                <c:pt idx="3">
                  <c:v>0.52</c:v>
                </c:pt>
                <c:pt idx="4">
                  <c:v>0.66</c:v>
                </c:pt>
                <c:pt idx="5">
                  <c:v>0.56000000000000005</c:v>
                </c:pt>
                <c:pt idx="6">
                  <c:v>0.53</c:v>
                </c:pt>
                <c:pt idx="7">
                  <c:v>0.54</c:v>
                </c:pt>
                <c:pt idx="8">
                  <c:v>0.52</c:v>
                </c:pt>
                <c:pt idx="9">
                  <c:v>0.5</c:v>
                </c:pt>
                <c:pt idx="10">
                  <c:v>0.48</c:v>
                </c:pt>
                <c:pt idx="11">
                  <c:v>0.45</c:v>
                </c:pt>
                <c:pt idx="12">
                  <c:v>0.43</c:v>
                </c:pt>
                <c:pt idx="13">
                  <c:v>0.41</c:v>
                </c:pt>
                <c:pt idx="14">
                  <c:v>0.39</c:v>
                </c:pt>
                <c:pt idx="15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74-46F4-8E04-DCE3A7E8AA20}"/>
            </c:ext>
          </c:extLst>
        </c:ser>
        <c:ser>
          <c:idx val="1"/>
          <c:order val="1"/>
          <c:tx>
            <c:v>KF22 Flaring</c:v>
          </c:tx>
          <c:spPr>
            <a:ln w="28575" cap="rnd">
              <a:solidFill>
                <a:srgbClr val="0091EA"/>
              </a:solidFill>
              <a:round/>
            </a:ln>
            <a:effectLst/>
          </c:spPr>
          <c:marker>
            <c:symbol val="none"/>
          </c:marker>
          <c:cat>
            <c:numRef>
              <c:f>'7A'!$D$4:$S$4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'7A'!$D$8:$S$8</c:f>
              <c:numCache>
                <c:formatCode>0.0</c:formatCode>
                <c:ptCount val="16"/>
                <c:pt idx="0">
                  <c:v>0.04</c:v>
                </c:pt>
                <c:pt idx="1">
                  <c:v>0.04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0.03</c:v>
                </c:pt>
                <c:pt idx="6">
                  <c:v>0.03</c:v>
                </c:pt>
                <c:pt idx="7">
                  <c:v>0.03</c:v>
                </c:pt>
                <c:pt idx="8">
                  <c:v>0.03</c:v>
                </c:pt>
                <c:pt idx="9">
                  <c:v>0.04</c:v>
                </c:pt>
                <c:pt idx="10">
                  <c:v>0.04</c:v>
                </c:pt>
                <c:pt idx="11">
                  <c:v>0.04</c:v>
                </c:pt>
                <c:pt idx="12">
                  <c:v>0.04</c:v>
                </c:pt>
                <c:pt idx="13">
                  <c:v>0.04</c:v>
                </c:pt>
                <c:pt idx="14">
                  <c:v>0.04</c:v>
                </c:pt>
                <c:pt idx="15">
                  <c:v>0.04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74-46F4-8E04-DCE3A7E8AA20}"/>
            </c:ext>
          </c:extLst>
        </c:ser>
        <c:ser>
          <c:idx val="2"/>
          <c:order val="2"/>
          <c:tx>
            <c:v>KF21 Egetforbrug</c:v>
          </c:tx>
          <c:spPr>
            <a:ln w="28575" cap="rnd">
              <a:solidFill>
                <a:srgbClr val="673AB7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'7A'!$D$4:$S$4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'7A'!$D$9:$S$9</c:f>
              <c:numCache>
                <c:formatCode>0.0</c:formatCode>
                <c:ptCount val="16"/>
                <c:pt idx="0">
                  <c:v>0.38</c:v>
                </c:pt>
                <c:pt idx="1">
                  <c:v>0.4</c:v>
                </c:pt>
                <c:pt idx="2">
                  <c:v>0.51</c:v>
                </c:pt>
                <c:pt idx="3">
                  <c:v>0.48</c:v>
                </c:pt>
                <c:pt idx="4">
                  <c:v>0.45</c:v>
                </c:pt>
                <c:pt idx="5">
                  <c:v>0.42</c:v>
                </c:pt>
                <c:pt idx="6">
                  <c:v>0.44</c:v>
                </c:pt>
                <c:pt idx="7">
                  <c:v>0.44</c:v>
                </c:pt>
                <c:pt idx="8">
                  <c:v>0.46</c:v>
                </c:pt>
                <c:pt idx="9">
                  <c:v>0.46</c:v>
                </c:pt>
                <c:pt idx="10">
                  <c:v>0.46</c:v>
                </c:pt>
                <c:pt idx="11">
                  <c:v>0.45</c:v>
                </c:pt>
                <c:pt idx="12">
                  <c:v>0.45</c:v>
                </c:pt>
                <c:pt idx="13">
                  <c:v>0.44</c:v>
                </c:pt>
                <c:pt idx="14">
                  <c:v>0.46</c:v>
                </c:pt>
                <c:pt idx="15">
                  <c:v>0.45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E74-46F4-8E04-DCE3A7E8AA20}"/>
            </c:ext>
          </c:extLst>
        </c:ser>
        <c:ser>
          <c:idx val="3"/>
          <c:order val="3"/>
          <c:tx>
            <c:v>KF21 Flaring</c:v>
          </c:tx>
          <c:spPr>
            <a:ln w="28575" cap="rnd">
              <a:solidFill>
                <a:srgbClr val="0091EA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'7A'!$D$4:$S$4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'7A'!$D$10:$S$10</c:f>
              <c:numCache>
                <c:formatCode>0.0</c:formatCode>
                <c:ptCount val="16"/>
                <c:pt idx="0">
                  <c:v>0.05</c:v>
                </c:pt>
                <c:pt idx="1">
                  <c:v>0.05</c:v>
                </c:pt>
                <c:pt idx="2">
                  <c:v>0.05</c:v>
                </c:pt>
                <c:pt idx="3">
                  <c:v>0.05</c:v>
                </c:pt>
                <c:pt idx="4">
                  <c:v>0.05</c:v>
                </c:pt>
                <c:pt idx="5">
                  <c:v>0.05</c:v>
                </c:pt>
                <c:pt idx="6">
                  <c:v>0.05</c:v>
                </c:pt>
                <c:pt idx="7">
                  <c:v>0.05</c:v>
                </c:pt>
                <c:pt idx="8">
                  <c:v>0.05</c:v>
                </c:pt>
                <c:pt idx="9">
                  <c:v>0.05</c:v>
                </c:pt>
                <c:pt idx="10">
                  <c:v>0.05</c:v>
                </c:pt>
                <c:pt idx="11">
                  <c:v>0.05</c:v>
                </c:pt>
                <c:pt idx="12">
                  <c:v>0.05</c:v>
                </c:pt>
                <c:pt idx="13">
                  <c:v>0.05</c:v>
                </c:pt>
                <c:pt idx="14">
                  <c:v>0.05</c:v>
                </c:pt>
                <c:pt idx="15">
                  <c:v>0.05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E74-46F4-8E04-DCE3A7E8AA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125472"/>
        <c:axId val="640213416"/>
      </c:lineChart>
      <c:catAx>
        <c:axId val="5641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0213416"/>
        <c:crosses val="autoZero"/>
        <c:auto val="1"/>
        <c:lblAlgn val="ctr"/>
        <c:lblOffset val="100"/>
        <c:tickLblSkip val="5"/>
        <c:noMultiLvlLbl val="0"/>
      </c:catAx>
      <c:valAx>
        <c:axId val="64021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Mia. Nm3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412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'7A'!$A$74</c:f>
              <c:strCache>
                <c:ptCount val="1"/>
                <c:pt idx="0">
                  <c:v>Øvre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'7A'!$C$73:$R$73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'7A'!$C$74:$R$74</c:f>
              <c:numCache>
                <c:formatCode>0.0</c:formatCode>
                <c:ptCount val="16"/>
                <c:pt idx="0">
                  <c:v>4.1399999999999997</c:v>
                </c:pt>
                <c:pt idx="1">
                  <c:v>4.2</c:v>
                </c:pt>
                <c:pt idx="2">
                  <c:v>4</c:v>
                </c:pt>
                <c:pt idx="3">
                  <c:v>4.8</c:v>
                </c:pt>
                <c:pt idx="4">
                  <c:v>6.7</c:v>
                </c:pt>
                <c:pt idx="5">
                  <c:v>6.4</c:v>
                </c:pt>
                <c:pt idx="6">
                  <c:v>7</c:v>
                </c:pt>
                <c:pt idx="7">
                  <c:v>9.1999999999999993</c:v>
                </c:pt>
                <c:pt idx="8">
                  <c:v>8.8000000000000007</c:v>
                </c:pt>
                <c:pt idx="9">
                  <c:v>8.4</c:v>
                </c:pt>
                <c:pt idx="10">
                  <c:v>8.1999999999999993</c:v>
                </c:pt>
                <c:pt idx="11">
                  <c:v>7.8</c:v>
                </c:pt>
                <c:pt idx="12">
                  <c:v>7.3</c:v>
                </c:pt>
                <c:pt idx="13">
                  <c:v>7</c:v>
                </c:pt>
                <c:pt idx="14">
                  <c:v>6.7</c:v>
                </c:pt>
                <c:pt idx="15">
                  <c:v>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29-4778-886F-0FE32F12C734}"/>
            </c:ext>
          </c:extLst>
        </c:ser>
        <c:ser>
          <c:idx val="3"/>
          <c:order val="1"/>
          <c:tx>
            <c:strRef>
              <c:f>'7A'!$A$75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>
              <a:solidFill>
                <a:srgbClr val="0097A7"/>
              </a:solidFill>
              <a:round/>
            </a:ln>
            <a:effectLst/>
          </c:spPr>
          <c:marker>
            <c:symbol val="none"/>
          </c:marker>
          <c:cat>
            <c:numRef>
              <c:f>'7A'!$C$73:$R$73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'7A'!$C$75:$R$75</c:f>
              <c:numCache>
                <c:formatCode>0.0</c:formatCode>
                <c:ptCount val="16"/>
                <c:pt idx="0">
                  <c:v>4.1399999999999997</c:v>
                </c:pt>
                <c:pt idx="1">
                  <c:v>4</c:v>
                </c:pt>
                <c:pt idx="2">
                  <c:v>3.7</c:v>
                </c:pt>
                <c:pt idx="3">
                  <c:v>4.4000000000000004</c:v>
                </c:pt>
                <c:pt idx="4">
                  <c:v>6.1</c:v>
                </c:pt>
                <c:pt idx="5">
                  <c:v>5.7</c:v>
                </c:pt>
                <c:pt idx="6">
                  <c:v>6.1</c:v>
                </c:pt>
                <c:pt idx="7">
                  <c:v>7.9</c:v>
                </c:pt>
                <c:pt idx="8">
                  <c:v>7.4</c:v>
                </c:pt>
                <c:pt idx="9">
                  <c:v>7</c:v>
                </c:pt>
                <c:pt idx="10">
                  <c:v>6.7</c:v>
                </c:pt>
                <c:pt idx="11">
                  <c:v>6.3</c:v>
                </c:pt>
                <c:pt idx="12">
                  <c:v>5.8</c:v>
                </c:pt>
                <c:pt idx="13">
                  <c:v>5.5</c:v>
                </c:pt>
                <c:pt idx="14">
                  <c:v>5.0999999999999996</c:v>
                </c:pt>
                <c:pt idx="1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29-4778-886F-0FE32F12C734}"/>
            </c:ext>
          </c:extLst>
        </c:ser>
        <c:ser>
          <c:idx val="0"/>
          <c:order val="2"/>
          <c:tx>
            <c:strRef>
              <c:f>'7A'!$A$76</c:f>
              <c:strCache>
                <c:ptCount val="1"/>
                <c:pt idx="0">
                  <c:v>Nedre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'7A'!$C$73:$R$73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'7A'!$C$76:$R$76</c:f>
              <c:numCache>
                <c:formatCode>0.0</c:formatCode>
                <c:ptCount val="16"/>
                <c:pt idx="0">
                  <c:v>4.1399999999999997</c:v>
                </c:pt>
                <c:pt idx="1">
                  <c:v>3.8</c:v>
                </c:pt>
                <c:pt idx="2">
                  <c:v>3.4</c:v>
                </c:pt>
                <c:pt idx="3">
                  <c:v>4</c:v>
                </c:pt>
                <c:pt idx="4">
                  <c:v>5.4</c:v>
                </c:pt>
                <c:pt idx="5">
                  <c:v>5</c:v>
                </c:pt>
                <c:pt idx="6">
                  <c:v>5.2</c:v>
                </c:pt>
                <c:pt idx="7">
                  <c:v>6.6</c:v>
                </c:pt>
                <c:pt idx="8">
                  <c:v>6</c:v>
                </c:pt>
                <c:pt idx="9">
                  <c:v>5.5</c:v>
                </c:pt>
                <c:pt idx="10">
                  <c:v>5.2</c:v>
                </c:pt>
                <c:pt idx="11">
                  <c:v>4.7</c:v>
                </c:pt>
                <c:pt idx="12">
                  <c:v>4.3</c:v>
                </c:pt>
                <c:pt idx="13">
                  <c:v>3.9</c:v>
                </c:pt>
                <c:pt idx="14">
                  <c:v>3.6</c:v>
                </c:pt>
                <c:pt idx="15">
                  <c:v>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29-4778-886F-0FE32F12C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64125472"/>
        <c:axId val="640213416"/>
      </c:lineChart>
      <c:catAx>
        <c:axId val="564125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0213416"/>
        <c:crosses val="autoZero"/>
        <c:auto val="1"/>
        <c:lblAlgn val="ctr"/>
        <c:lblOffset val="100"/>
        <c:tickLblSkip val="5"/>
        <c:noMultiLvlLbl val="0"/>
      </c:catAx>
      <c:valAx>
        <c:axId val="640213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Mio.</a:t>
                </a:r>
                <a:r>
                  <a:rPr lang="en-US" baseline="0"/>
                  <a:t> m3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64125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'7B'!$A$5</c:f>
              <c:strCache>
                <c:ptCount val="1"/>
                <c:pt idx="0">
                  <c:v>Råolie (forbrug)</c:v>
                </c:pt>
              </c:strCache>
            </c:strRef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cat>
            <c:numRef>
              <c:f>'7B'!$AF$4:$AU$4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'7B'!$AF$5:$AU$5</c:f>
              <c:numCache>
                <c:formatCode>0</c:formatCode>
                <c:ptCount val="16"/>
                <c:pt idx="1">
                  <c:v>328.7</c:v>
                </c:pt>
                <c:pt idx="2">
                  <c:v>328.7</c:v>
                </c:pt>
                <c:pt idx="3">
                  <c:v>328.7</c:v>
                </c:pt>
                <c:pt idx="4">
                  <c:v>328.7</c:v>
                </c:pt>
                <c:pt idx="5">
                  <c:v>328.7</c:v>
                </c:pt>
                <c:pt idx="6">
                  <c:v>328.7</c:v>
                </c:pt>
                <c:pt idx="7">
                  <c:v>328.7</c:v>
                </c:pt>
                <c:pt idx="8">
                  <c:v>328.7</c:v>
                </c:pt>
                <c:pt idx="9">
                  <c:v>328.7</c:v>
                </c:pt>
                <c:pt idx="10">
                  <c:v>328.7</c:v>
                </c:pt>
                <c:pt idx="11">
                  <c:v>328.7</c:v>
                </c:pt>
                <c:pt idx="12">
                  <c:v>328.7</c:v>
                </c:pt>
                <c:pt idx="13">
                  <c:v>328.7</c:v>
                </c:pt>
                <c:pt idx="14">
                  <c:v>328.7</c:v>
                </c:pt>
                <c:pt idx="15">
                  <c:v>328.7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1B-4937-8FAA-FF0DC389B2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930504"/>
        <c:axId val="463937720"/>
      </c:lineChart>
      <c:catAx>
        <c:axId val="46393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3937720"/>
        <c:crosses val="autoZero"/>
        <c:auto val="1"/>
        <c:lblAlgn val="ctr"/>
        <c:lblOffset val="100"/>
        <c:tickLblSkip val="5"/>
        <c:noMultiLvlLbl val="0"/>
      </c:catAx>
      <c:valAx>
        <c:axId val="46393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393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'7B'!$A$7</c:f>
              <c:strCache>
                <c:ptCount val="1"/>
                <c:pt idx="0">
                  <c:v>Raffinaderigas</c:v>
                </c:pt>
              </c:strCache>
            </c:strRef>
          </c:tx>
          <c:spPr>
            <a:ln w="28575" cap="rnd">
              <a:solidFill>
                <a:srgbClr val="673AB7"/>
              </a:solidFill>
              <a:round/>
            </a:ln>
            <a:effectLst/>
          </c:spPr>
          <c:marker>
            <c:symbol val="none"/>
          </c:marker>
          <c:cat>
            <c:numRef>
              <c:f>'7B'!$AF$4:$AU$4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'7B'!$AF$7:$AU$7</c:f>
              <c:numCache>
                <c:formatCode>0</c:formatCode>
                <c:ptCount val="16"/>
                <c:pt idx="1">
                  <c:v>15.1</c:v>
                </c:pt>
                <c:pt idx="2">
                  <c:v>15.1</c:v>
                </c:pt>
                <c:pt idx="3">
                  <c:v>15.1</c:v>
                </c:pt>
                <c:pt idx="4">
                  <c:v>15.1</c:v>
                </c:pt>
                <c:pt idx="5">
                  <c:v>15.1</c:v>
                </c:pt>
                <c:pt idx="6">
                  <c:v>15.1</c:v>
                </c:pt>
                <c:pt idx="7">
                  <c:v>15.1</c:v>
                </c:pt>
                <c:pt idx="8">
                  <c:v>15.1</c:v>
                </c:pt>
                <c:pt idx="9">
                  <c:v>15.1</c:v>
                </c:pt>
                <c:pt idx="10">
                  <c:v>15.1</c:v>
                </c:pt>
                <c:pt idx="11">
                  <c:v>15.1</c:v>
                </c:pt>
                <c:pt idx="12">
                  <c:v>15.1</c:v>
                </c:pt>
                <c:pt idx="13">
                  <c:v>15.1</c:v>
                </c:pt>
                <c:pt idx="14">
                  <c:v>15.1</c:v>
                </c:pt>
                <c:pt idx="15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1F-4BBE-A2A5-E84FEE291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3930504"/>
        <c:axId val="463937720"/>
      </c:lineChart>
      <c:catAx>
        <c:axId val="463930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3937720"/>
        <c:crosses val="autoZero"/>
        <c:auto val="1"/>
        <c:lblAlgn val="ctr"/>
        <c:lblOffset val="100"/>
        <c:tickLblSkip val="5"/>
        <c:noMultiLvlLbl val="0"/>
      </c:catAx>
      <c:valAx>
        <c:axId val="463937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3930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'7B'!$A$5</c:f>
              <c:strCache>
                <c:ptCount val="1"/>
                <c:pt idx="0">
                  <c:v>Råolie (forbrug)</c:v>
                </c:pt>
              </c:strCache>
            </c:strRef>
          </c:tx>
          <c:spPr>
            <a:ln w="28575" cap="rnd">
              <a:solidFill>
                <a:srgbClr val="404040"/>
              </a:solidFill>
              <a:round/>
            </a:ln>
            <a:effectLst/>
          </c:spPr>
          <c:marker>
            <c:symbol val="none"/>
          </c:marker>
          <c:cat>
            <c:numRef>
              <c:f>'7B'!$B$4:$AF$4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'7B'!$B$5:$AF$5</c:f>
              <c:numCache>
                <c:formatCode>0</c:formatCode>
                <c:ptCount val="31"/>
                <c:pt idx="0">
                  <c:v>308.7</c:v>
                </c:pt>
                <c:pt idx="1">
                  <c:v>331.4</c:v>
                </c:pt>
                <c:pt idx="2">
                  <c:v>353.8</c:v>
                </c:pt>
                <c:pt idx="3">
                  <c:v>356.8</c:v>
                </c:pt>
                <c:pt idx="4">
                  <c:v>365.7</c:v>
                </c:pt>
                <c:pt idx="5">
                  <c:v>415.3</c:v>
                </c:pt>
                <c:pt idx="6">
                  <c:v>450</c:v>
                </c:pt>
                <c:pt idx="7">
                  <c:v>370.7</c:v>
                </c:pt>
                <c:pt idx="8">
                  <c:v>333.9</c:v>
                </c:pt>
                <c:pt idx="9">
                  <c:v>339.2</c:v>
                </c:pt>
                <c:pt idx="10">
                  <c:v>346.3</c:v>
                </c:pt>
                <c:pt idx="11">
                  <c:v>342.2</c:v>
                </c:pt>
                <c:pt idx="12">
                  <c:v>332</c:v>
                </c:pt>
                <c:pt idx="13">
                  <c:v>352.2</c:v>
                </c:pt>
                <c:pt idx="14">
                  <c:v>346.4</c:v>
                </c:pt>
                <c:pt idx="15">
                  <c:v>332.2</c:v>
                </c:pt>
                <c:pt idx="16">
                  <c:v>341</c:v>
                </c:pt>
                <c:pt idx="17">
                  <c:v>335.3</c:v>
                </c:pt>
                <c:pt idx="18">
                  <c:v>334.6</c:v>
                </c:pt>
                <c:pt idx="19">
                  <c:v>335.6</c:v>
                </c:pt>
                <c:pt idx="20">
                  <c:v>311.60000000000002</c:v>
                </c:pt>
                <c:pt idx="21">
                  <c:v>292.89999999999998</c:v>
                </c:pt>
                <c:pt idx="22">
                  <c:v>328</c:v>
                </c:pt>
                <c:pt idx="23">
                  <c:v>308.5</c:v>
                </c:pt>
                <c:pt idx="24">
                  <c:v>297.10000000000002</c:v>
                </c:pt>
                <c:pt idx="25">
                  <c:v>315.5</c:v>
                </c:pt>
                <c:pt idx="26">
                  <c:v>300.8</c:v>
                </c:pt>
                <c:pt idx="27">
                  <c:v>322.89999999999998</c:v>
                </c:pt>
                <c:pt idx="28">
                  <c:v>325.7</c:v>
                </c:pt>
                <c:pt idx="29">
                  <c:v>328.7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CF-4EF6-8350-45CD1478078F}"/>
            </c:ext>
          </c:extLst>
        </c:ser>
        <c:ser>
          <c:idx val="1"/>
          <c:order val="1"/>
          <c:tx>
            <c:strRef>
              <c:f>'7B'!$A$6</c:f>
              <c:strCache>
                <c:ptCount val="1"/>
                <c:pt idx="0">
                  <c:v>Råolie (produktion)</c:v>
                </c:pt>
              </c:strCache>
            </c:strRef>
          </c:tx>
          <c:spPr>
            <a:ln w="28575" cap="rnd">
              <a:solidFill>
                <a:srgbClr val="FF5252"/>
              </a:solidFill>
              <a:round/>
            </a:ln>
            <a:effectLst/>
          </c:spPr>
          <c:marker>
            <c:symbol val="none"/>
          </c:marker>
          <c:cat>
            <c:numRef>
              <c:f>'7B'!$B$4:$AF$4</c:f>
              <c:numCache>
                <c:formatCode>General</c:formatCode>
                <c:ptCount val="31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</c:numCache>
            </c:numRef>
          </c:cat>
          <c:val>
            <c:numRef>
              <c:f>'7B'!$B$6:$AF$6</c:f>
              <c:numCache>
                <c:formatCode>0</c:formatCode>
                <c:ptCount val="31"/>
                <c:pt idx="0">
                  <c:v>256</c:v>
                </c:pt>
                <c:pt idx="1">
                  <c:v>298.60000000000002</c:v>
                </c:pt>
                <c:pt idx="2">
                  <c:v>331.2</c:v>
                </c:pt>
                <c:pt idx="3">
                  <c:v>352.9</c:v>
                </c:pt>
                <c:pt idx="4">
                  <c:v>389.3</c:v>
                </c:pt>
                <c:pt idx="5">
                  <c:v>391.6</c:v>
                </c:pt>
                <c:pt idx="6">
                  <c:v>432.2</c:v>
                </c:pt>
                <c:pt idx="7">
                  <c:v>479.2</c:v>
                </c:pt>
                <c:pt idx="8">
                  <c:v>491.6</c:v>
                </c:pt>
                <c:pt idx="9">
                  <c:v>622</c:v>
                </c:pt>
                <c:pt idx="10">
                  <c:v>764.5</c:v>
                </c:pt>
                <c:pt idx="11">
                  <c:v>726.1</c:v>
                </c:pt>
                <c:pt idx="12">
                  <c:v>780.1</c:v>
                </c:pt>
                <c:pt idx="13">
                  <c:v>780.1</c:v>
                </c:pt>
                <c:pt idx="14">
                  <c:v>828.3</c:v>
                </c:pt>
                <c:pt idx="15">
                  <c:v>796.2</c:v>
                </c:pt>
                <c:pt idx="16">
                  <c:v>724.1</c:v>
                </c:pt>
                <c:pt idx="17">
                  <c:v>652.29999999999995</c:v>
                </c:pt>
                <c:pt idx="18">
                  <c:v>603.5</c:v>
                </c:pt>
                <c:pt idx="19">
                  <c:v>554.79999999999995</c:v>
                </c:pt>
                <c:pt idx="20">
                  <c:v>522.70000000000005</c:v>
                </c:pt>
                <c:pt idx="21">
                  <c:v>470.4</c:v>
                </c:pt>
                <c:pt idx="22">
                  <c:v>429.1</c:v>
                </c:pt>
                <c:pt idx="23">
                  <c:v>373.4</c:v>
                </c:pt>
                <c:pt idx="24">
                  <c:v>349.6</c:v>
                </c:pt>
                <c:pt idx="25">
                  <c:v>330.7</c:v>
                </c:pt>
                <c:pt idx="26">
                  <c:v>297.7</c:v>
                </c:pt>
                <c:pt idx="27">
                  <c:v>289.7</c:v>
                </c:pt>
                <c:pt idx="28">
                  <c:v>243.6</c:v>
                </c:pt>
                <c:pt idx="29">
                  <c:v>215.7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CF-4EF6-8350-45CD147807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164512"/>
        <c:axId val="467167464"/>
      </c:lineChart>
      <c:catAx>
        <c:axId val="4671645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7167464"/>
        <c:crosses val="autoZero"/>
        <c:auto val="1"/>
        <c:lblAlgn val="ctr"/>
        <c:lblOffset val="100"/>
        <c:tickLblSkip val="5"/>
        <c:noMultiLvlLbl val="0"/>
      </c:catAx>
      <c:valAx>
        <c:axId val="467167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71645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'7C'!$A$40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'7C'!$B$39:$Q$39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'7C'!$B$40:$Q$40</c:f>
              <c:numCache>
                <c:formatCode>General</c:formatCode>
                <c:ptCount val="16"/>
                <c:pt idx="1">
                  <c:v>20</c:v>
                </c:pt>
                <c:pt idx="2">
                  <c:v>22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  <c:pt idx="9">
                  <c:v>38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72-40AD-BC24-276974103042}"/>
            </c:ext>
          </c:extLst>
        </c:ser>
        <c:ser>
          <c:idx val="1"/>
          <c:order val="1"/>
          <c:tx>
            <c:strRef>
              <c:f>'7C'!$A$41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FF0000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'7C'!$B$39:$Q$39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'7C'!$B$41:$Q$41</c:f>
              <c:numCache>
                <c:formatCode>General</c:formatCode>
                <c:ptCount val="16"/>
                <c:pt idx="1">
                  <c:v>18</c:v>
                </c:pt>
                <c:pt idx="2">
                  <c:v>23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  <c:pt idx="9">
                  <c:v>38</c:v>
                </c:pt>
                <c:pt idx="10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72-40AD-BC24-2769741030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7228672"/>
        <c:axId val="647225720"/>
      </c:lineChart>
      <c:catAx>
        <c:axId val="647228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7225720"/>
        <c:crosses val="autoZero"/>
        <c:auto val="1"/>
        <c:lblAlgn val="ctr"/>
        <c:lblOffset val="100"/>
        <c:tickLblSkip val="5"/>
        <c:noMultiLvlLbl val="0"/>
      </c:catAx>
      <c:valAx>
        <c:axId val="647225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72286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1166172074176299"/>
          <c:y val="5.3781986229963614E-2"/>
          <c:w val="0.62235780727868295"/>
          <c:h val="0.83875182673961823"/>
        </c:manualLayout>
      </c:layout>
      <c:areaChart>
        <c:grouping val="stacked"/>
        <c:varyColors val="0"/>
        <c:ser>
          <c:idx val="0"/>
          <c:order val="0"/>
          <c:tx>
            <c:strRef>
              <c:f>'7C'!$A$5</c:f>
              <c:strCache>
                <c:ptCount val="1"/>
                <c:pt idx="0">
                  <c:v>Opgraderet biogas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'7C'!$C$4:$Q$4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'7C'!$C$5:$Q$5</c:f>
              <c:numCache>
                <c:formatCode>General</c:formatCode>
                <c:ptCount val="15"/>
                <c:pt idx="0">
                  <c:v>20</c:v>
                </c:pt>
                <c:pt idx="1">
                  <c:v>22</c:v>
                </c:pt>
                <c:pt idx="2">
                  <c:v>25</c:v>
                </c:pt>
                <c:pt idx="3">
                  <c:v>28</c:v>
                </c:pt>
                <c:pt idx="4">
                  <c:v>29</c:v>
                </c:pt>
                <c:pt idx="5">
                  <c:v>32</c:v>
                </c:pt>
                <c:pt idx="6">
                  <c:v>34</c:v>
                </c:pt>
                <c:pt idx="7">
                  <c:v>36</c:v>
                </c:pt>
                <c:pt idx="8">
                  <c:v>38</c:v>
                </c:pt>
                <c:pt idx="9">
                  <c:v>40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39</c:v>
                </c:pt>
                <c:pt idx="14">
                  <c:v>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EA-453B-A36F-CFB1806BB709}"/>
            </c:ext>
          </c:extLst>
        </c:ser>
        <c:ser>
          <c:idx val="1"/>
          <c:order val="1"/>
          <c:tx>
            <c:strRef>
              <c:f>'7C'!$A$6</c:f>
              <c:strCache>
                <c:ptCount val="1"/>
                <c:pt idx="0">
                  <c:v>Elproduktion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'7C'!$C$4:$Q$4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'7C'!$C$6:$Q$6</c:f>
              <c:numCache>
                <c:formatCode>General</c:formatCode>
                <c:ptCount val="15"/>
                <c:pt idx="0">
                  <c:v>9</c:v>
                </c:pt>
                <c:pt idx="1">
                  <c:v>9</c:v>
                </c:pt>
                <c:pt idx="2">
                  <c:v>9</c:v>
                </c:pt>
                <c:pt idx="3">
                  <c:v>9</c:v>
                </c:pt>
                <c:pt idx="4">
                  <c:v>9</c:v>
                </c:pt>
                <c:pt idx="5">
                  <c:v>9</c:v>
                </c:pt>
                <c:pt idx="6">
                  <c:v>9</c:v>
                </c:pt>
                <c:pt idx="7">
                  <c:v>9</c:v>
                </c:pt>
                <c:pt idx="8">
                  <c:v>9</c:v>
                </c:pt>
                <c:pt idx="9">
                  <c:v>9</c:v>
                </c:pt>
                <c:pt idx="10">
                  <c:v>9</c:v>
                </c:pt>
                <c:pt idx="11">
                  <c:v>7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EA-453B-A36F-CFB1806BB709}"/>
            </c:ext>
          </c:extLst>
        </c:ser>
        <c:ser>
          <c:idx val="2"/>
          <c:order val="2"/>
          <c:tx>
            <c:strRef>
              <c:f>'7C'!$A$7</c:f>
              <c:strCache>
                <c:ptCount val="1"/>
                <c:pt idx="0">
                  <c:v>Proces &amp; varme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'7C'!$C$4:$Q$4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'7C'!$C$7:$Q$7</c:f>
              <c:numCache>
                <c:formatCode>General</c:formatCode>
                <c:ptCount val="1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3</c:v>
                </c:pt>
                <c:pt idx="4">
                  <c:v>3</c:v>
                </c:pt>
                <c:pt idx="5">
                  <c:v>3</c:v>
                </c:pt>
                <c:pt idx="6">
                  <c:v>3</c:v>
                </c:pt>
                <c:pt idx="7">
                  <c:v>3</c:v>
                </c:pt>
                <c:pt idx="8">
                  <c:v>3</c:v>
                </c:pt>
                <c:pt idx="9">
                  <c:v>3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0EA-453B-A36F-CFB1806BB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6548624"/>
        <c:axId val="706549936"/>
      </c:areaChart>
      <c:catAx>
        <c:axId val="706548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6549936"/>
        <c:crosses val="autoZero"/>
        <c:auto val="1"/>
        <c:lblAlgn val="ctr"/>
        <c:lblOffset val="100"/>
        <c:tickLblSkip val="2"/>
        <c:noMultiLvlLbl val="0"/>
      </c:catAx>
      <c:valAx>
        <c:axId val="706549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654862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'7C'!$A$57</c:f>
              <c:strCache>
                <c:ptCount val="1"/>
                <c:pt idx="0">
                  <c:v>Øvre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'7C'!$B$56:$Q$56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'7C'!$B$57:$Q$57</c:f>
              <c:numCache>
                <c:formatCode>General</c:formatCode>
                <c:ptCount val="16"/>
                <c:pt idx="1">
                  <c:v>20</c:v>
                </c:pt>
                <c:pt idx="2">
                  <c:v>22</c:v>
                </c:pt>
                <c:pt idx="3">
                  <c:v>25</c:v>
                </c:pt>
                <c:pt idx="4">
                  <c:v>29</c:v>
                </c:pt>
                <c:pt idx="5">
                  <c:v>30</c:v>
                </c:pt>
                <c:pt idx="6">
                  <c:v>33</c:v>
                </c:pt>
                <c:pt idx="7">
                  <c:v>36</c:v>
                </c:pt>
                <c:pt idx="8">
                  <c:v>38</c:v>
                </c:pt>
                <c:pt idx="9">
                  <c:v>41</c:v>
                </c:pt>
                <c:pt idx="10">
                  <c:v>43</c:v>
                </c:pt>
                <c:pt idx="11">
                  <c:v>43</c:v>
                </c:pt>
                <c:pt idx="12">
                  <c:v>43</c:v>
                </c:pt>
                <c:pt idx="13">
                  <c:v>43</c:v>
                </c:pt>
                <c:pt idx="14">
                  <c:v>42</c:v>
                </c:pt>
                <c:pt idx="1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D0-443B-A493-5C2BBA690761}"/>
            </c:ext>
          </c:extLst>
        </c:ser>
        <c:ser>
          <c:idx val="2"/>
          <c:order val="1"/>
          <c:tx>
            <c:strRef>
              <c:f>'7C'!$A$58</c:f>
              <c:strCache>
                <c:ptCount val="1"/>
                <c:pt idx="0">
                  <c:v>Middel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'7C'!$B$56:$Q$56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'7C'!$B$58:$Q$58</c:f>
              <c:numCache>
                <c:formatCode>General</c:formatCode>
                <c:ptCount val="16"/>
                <c:pt idx="1">
                  <c:v>20</c:v>
                </c:pt>
                <c:pt idx="2">
                  <c:v>22</c:v>
                </c:pt>
                <c:pt idx="3">
                  <c:v>25</c:v>
                </c:pt>
                <c:pt idx="4">
                  <c:v>28</c:v>
                </c:pt>
                <c:pt idx="5">
                  <c:v>29</c:v>
                </c:pt>
                <c:pt idx="6">
                  <c:v>32</c:v>
                </c:pt>
                <c:pt idx="7">
                  <c:v>34</c:v>
                </c:pt>
                <c:pt idx="8">
                  <c:v>36</c:v>
                </c:pt>
                <c:pt idx="9">
                  <c:v>38</c:v>
                </c:pt>
                <c:pt idx="10">
                  <c:v>40</c:v>
                </c:pt>
                <c:pt idx="11">
                  <c:v>40</c:v>
                </c:pt>
                <c:pt idx="12">
                  <c:v>40</c:v>
                </c:pt>
                <c:pt idx="13">
                  <c:v>40</c:v>
                </c:pt>
                <c:pt idx="14">
                  <c:v>39</c:v>
                </c:pt>
                <c:pt idx="15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D0-443B-A493-5C2BBA690761}"/>
            </c:ext>
          </c:extLst>
        </c:ser>
        <c:ser>
          <c:idx val="3"/>
          <c:order val="2"/>
          <c:tx>
            <c:strRef>
              <c:f>'7C'!$A$59</c:f>
              <c:strCache>
                <c:ptCount val="1"/>
                <c:pt idx="0">
                  <c:v>Nedre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'7C'!$B$56:$Q$56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'7C'!$B$59:$Q$59</c:f>
              <c:numCache>
                <c:formatCode>General</c:formatCode>
                <c:ptCount val="16"/>
                <c:pt idx="1">
                  <c:v>20</c:v>
                </c:pt>
                <c:pt idx="2">
                  <c:v>22</c:v>
                </c:pt>
                <c:pt idx="3">
                  <c:v>25</c:v>
                </c:pt>
                <c:pt idx="4">
                  <c:v>28</c:v>
                </c:pt>
                <c:pt idx="5">
                  <c:v>28</c:v>
                </c:pt>
                <c:pt idx="6">
                  <c:v>30</c:v>
                </c:pt>
                <c:pt idx="7">
                  <c:v>32</c:v>
                </c:pt>
                <c:pt idx="8">
                  <c:v>33</c:v>
                </c:pt>
                <c:pt idx="9">
                  <c:v>35</c:v>
                </c:pt>
                <c:pt idx="10">
                  <c:v>37</c:v>
                </c:pt>
                <c:pt idx="11">
                  <c:v>37</c:v>
                </c:pt>
                <c:pt idx="12">
                  <c:v>37</c:v>
                </c:pt>
                <c:pt idx="13">
                  <c:v>37</c:v>
                </c:pt>
                <c:pt idx="14">
                  <c:v>36</c:v>
                </c:pt>
                <c:pt idx="15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D0-443B-A493-5C2BBA6907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67780720"/>
        <c:axId val="467777112"/>
      </c:lineChart>
      <c:catAx>
        <c:axId val="4677807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7777112"/>
        <c:crosses val="autoZero"/>
        <c:auto val="1"/>
        <c:lblAlgn val="ctr"/>
        <c:lblOffset val="100"/>
        <c:tickLblSkip val="5"/>
        <c:noMultiLvlLbl val="0"/>
      </c:catAx>
      <c:valAx>
        <c:axId val="4677771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677807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430577427821522"/>
          <c:y val="5.0925925925925923E-2"/>
          <c:w val="0.59347069116360451"/>
          <c:h val="0.84731481481481485"/>
        </c:manualLayout>
      </c:layout>
      <c:areaChart>
        <c:grouping val="stacked"/>
        <c:varyColors val="0"/>
        <c:ser>
          <c:idx val="0"/>
          <c:order val="0"/>
          <c:tx>
            <c:strRef>
              <c:f>'7C'!$A$23</c:f>
              <c:strCache>
                <c:ptCount val="1"/>
                <c:pt idx="0">
                  <c:v>Landbrugsanlæg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'7C'!$C$22:$Q$22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'7C'!$C$23:$Q$23</c:f>
              <c:numCache>
                <c:formatCode>0</c:formatCode>
                <c:ptCount val="15"/>
                <c:pt idx="0">
                  <c:v>27</c:v>
                </c:pt>
                <c:pt idx="1">
                  <c:v>30</c:v>
                </c:pt>
                <c:pt idx="2">
                  <c:v>34</c:v>
                </c:pt>
                <c:pt idx="3">
                  <c:v>37</c:v>
                </c:pt>
                <c:pt idx="4">
                  <c:v>38</c:v>
                </c:pt>
                <c:pt idx="5">
                  <c:v>40</c:v>
                </c:pt>
                <c:pt idx="6">
                  <c:v>42</c:v>
                </c:pt>
                <c:pt idx="7">
                  <c:v>44</c:v>
                </c:pt>
                <c:pt idx="8">
                  <c:v>46</c:v>
                </c:pt>
                <c:pt idx="9">
                  <c:v>49</c:v>
                </c:pt>
                <c:pt idx="10">
                  <c:v>49</c:v>
                </c:pt>
                <c:pt idx="11">
                  <c:v>47</c:v>
                </c:pt>
                <c:pt idx="12">
                  <c:v>44</c:v>
                </c:pt>
                <c:pt idx="13">
                  <c:v>43</c:v>
                </c:pt>
                <c:pt idx="14">
                  <c:v>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C-4B2C-9DBB-F8CD7211E510}"/>
            </c:ext>
          </c:extLst>
        </c:ser>
        <c:ser>
          <c:idx val="1"/>
          <c:order val="1"/>
          <c:tx>
            <c:strRef>
              <c:f>'7C'!$A$24</c:f>
              <c:strCache>
                <c:ptCount val="1"/>
                <c:pt idx="0">
                  <c:v>Forgasning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'7C'!$C$22:$Q$22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'7C'!$C$24:$Q$24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76C-4B2C-9DBB-F8CD7211E510}"/>
            </c:ext>
          </c:extLst>
        </c:ser>
        <c:ser>
          <c:idx val="2"/>
          <c:order val="2"/>
          <c:tx>
            <c:strRef>
              <c:f>'7C'!$A$25</c:f>
              <c:strCache>
                <c:ptCount val="1"/>
                <c:pt idx="0">
                  <c:v>Renseanlæg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cat>
            <c:numRef>
              <c:f>'7C'!$C$22:$Q$22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'7C'!$C$25:$Q$25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C-4B2C-9DBB-F8CD7211E510}"/>
            </c:ext>
          </c:extLst>
        </c:ser>
        <c:ser>
          <c:idx val="3"/>
          <c:order val="3"/>
          <c:tx>
            <c:strRef>
              <c:f>'7C'!$A$26</c:f>
              <c:strCache>
                <c:ptCount val="1"/>
                <c:pt idx="0">
                  <c:v>Lossepladsanlæg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cat>
            <c:numRef>
              <c:f>'7C'!$C$22:$Q$22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'7C'!$C$26:$Q$26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C-4B2C-9DBB-F8CD7211E510}"/>
            </c:ext>
          </c:extLst>
        </c:ser>
        <c:ser>
          <c:idx val="4"/>
          <c:order val="4"/>
          <c:tx>
            <c:strRef>
              <c:f>'7C'!$A$27</c:f>
              <c:strCache>
                <c:ptCount val="1"/>
                <c:pt idx="0">
                  <c:v>Industrianlæg</c:v>
                </c:pt>
              </c:strCache>
            </c:strRef>
          </c:tx>
          <c:spPr>
            <a:solidFill>
              <a:srgbClr val="002060"/>
            </a:solidFill>
            <a:ln>
              <a:noFill/>
            </a:ln>
            <a:effectLst/>
          </c:spPr>
          <c:cat>
            <c:numRef>
              <c:f>'7C'!$C$22:$Q$22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'7C'!$C$27:$Q$27</c:f>
              <c:numCache>
                <c:formatCode>0</c:formatCode>
                <c:ptCount val="15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76C-4B2C-9DBB-F8CD7211E5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02052544"/>
        <c:axId val="702048936"/>
      </c:areaChart>
      <c:catAx>
        <c:axId val="702052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2048936"/>
        <c:crosses val="autoZero"/>
        <c:auto val="1"/>
        <c:lblAlgn val="ctr"/>
        <c:lblOffset val="100"/>
        <c:tickLblSkip val="2"/>
        <c:noMultiLvlLbl val="0"/>
      </c:catAx>
      <c:valAx>
        <c:axId val="7020489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PJ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702052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areaChart>
        <c:grouping val="stacked"/>
        <c:varyColors val="0"/>
        <c:ser>
          <c:idx val="0"/>
          <c:order val="0"/>
          <c:tx>
            <c:strRef>
              <c:f>'7D'!$A$5:$B$5</c:f>
              <c:strCache>
                <c:ptCount val="2"/>
                <c:pt idx="0">
                  <c:v>Øvrige PtX-projekter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'7D'!$C$4:$R$4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'7D'!$C$5:$R$5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32</c:v>
                </c:pt>
                <c:pt idx="3">
                  <c:v>54</c:v>
                </c:pt>
                <c:pt idx="4">
                  <c:v>54</c:v>
                </c:pt>
                <c:pt idx="5">
                  <c:v>54</c:v>
                </c:pt>
                <c:pt idx="6">
                  <c:v>54</c:v>
                </c:pt>
                <c:pt idx="7">
                  <c:v>54</c:v>
                </c:pt>
                <c:pt idx="8">
                  <c:v>54</c:v>
                </c:pt>
                <c:pt idx="9">
                  <c:v>54</c:v>
                </c:pt>
                <c:pt idx="10">
                  <c:v>54</c:v>
                </c:pt>
                <c:pt idx="11">
                  <c:v>54</c:v>
                </c:pt>
                <c:pt idx="12">
                  <c:v>54</c:v>
                </c:pt>
                <c:pt idx="13">
                  <c:v>54</c:v>
                </c:pt>
                <c:pt idx="14">
                  <c:v>54</c:v>
                </c:pt>
                <c:pt idx="15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90B-4D58-92BF-DA4350829866}"/>
            </c:ext>
          </c:extLst>
        </c:ser>
        <c:ser>
          <c:idx val="1"/>
          <c:order val="1"/>
          <c:tx>
            <c:strRef>
              <c:f>'7D'!$A$6:$B$6</c:f>
              <c:strCache>
                <c:ptCount val="2"/>
                <c:pt idx="0">
                  <c:v>Udbud til PtX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'7D'!$C$4:$R$4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'7D'!$C$6:$R$6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50</c:v>
                </c:pt>
                <c:pt idx="5">
                  <c:v>200</c:v>
                </c:pt>
                <c:pt idx="6">
                  <c:v>200</c:v>
                </c:pt>
                <c:pt idx="7">
                  <c:v>200</c:v>
                </c:pt>
                <c:pt idx="8">
                  <c:v>200</c:v>
                </c:pt>
                <c:pt idx="9">
                  <c:v>200</c:v>
                </c:pt>
                <c:pt idx="10">
                  <c:v>200</c:v>
                </c:pt>
                <c:pt idx="11">
                  <c:v>200</c:v>
                </c:pt>
                <c:pt idx="12">
                  <c:v>200</c:v>
                </c:pt>
                <c:pt idx="13">
                  <c:v>200</c:v>
                </c:pt>
                <c:pt idx="14">
                  <c:v>200</c:v>
                </c:pt>
                <c:pt idx="15">
                  <c:v>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90B-4D58-92BF-DA43508298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58243544"/>
        <c:axId val="358242232"/>
      </c:areaChart>
      <c:catAx>
        <c:axId val="358243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58242232"/>
        <c:crosses val="autoZero"/>
        <c:auto val="1"/>
        <c:lblAlgn val="ctr"/>
        <c:lblOffset val="100"/>
        <c:tickLblSkip val="5"/>
        <c:noMultiLvlLbl val="0"/>
      </c:catAx>
      <c:valAx>
        <c:axId val="3582422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582435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Fossile brændselspriser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'3A'!$E$5</c:f>
              <c:strCache>
                <c:ptCount val="1"/>
                <c:pt idx="0">
                  <c:v>Kul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'3A'!$A$6:$A$21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'3A'!$E$6:$E$21</c:f>
              <c:numCache>
                <c:formatCode>0.0</c:formatCode>
                <c:ptCount val="16"/>
                <c:pt idx="0">
                  <c:v>15.36108635810489</c:v>
                </c:pt>
                <c:pt idx="1">
                  <c:v>31.309284194631264</c:v>
                </c:pt>
                <c:pt idx="2">
                  <c:v>28.836113988021943</c:v>
                </c:pt>
                <c:pt idx="3">
                  <c:v>25.951428306625548</c:v>
                </c:pt>
                <c:pt idx="4">
                  <c:v>21.384983172940508</c:v>
                </c:pt>
                <c:pt idx="5">
                  <c:v>21.355407436366921</c:v>
                </c:pt>
                <c:pt idx="6">
                  <c:v>21.614793954293908</c:v>
                </c:pt>
                <c:pt idx="7">
                  <c:v>21.873430374886428</c:v>
                </c:pt>
                <c:pt idx="8">
                  <c:v>22.121698091298342</c:v>
                </c:pt>
                <c:pt idx="9">
                  <c:v>22.358148663109937</c:v>
                </c:pt>
                <c:pt idx="10">
                  <c:v>22.584669500726115</c:v>
                </c:pt>
                <c:pt idx="11">
                  <c:v>22.625673162493957</c:v>
                </c:pt>
                <c:pt idx="12">
                  <c:v>22.6646417200865</c:v>
                </c:pt>
                <c:pt idx="13">
                  <c:v>22.688298622661982</c:v>
                </c:pt>
                <c:pt idx="14">
                  <c:v>22.710618567080445</c:v>
                </c:pt>
                <c:pt idx="15">
                  <c:v>22.721105269061258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54-47B1-BF06-E59FD89860AF}"/>
            </c:ext>
          </c:extLst>
        </c:ser>
        <c:ser>
          <c:idx val="1"/>
          <c:order val="1"/>
          <c:tx>
            <c:strRef>
              <c:f>'3A'!$F$5</c:f>
              <c:strCache>
                <c:ptCount val="1"/>
                <c:pt idx="0">
                  <c:v>Fuelolie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'3A'!$A$6:$A$21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'3A'!$F$6:$F$21</c:f>
              <c:numCache>
                <c:formatCode>0.0</c:formatCode>
                <c:ptCount val="16"/>
                <c:pt idx="0">
                  <c:v>36.196844137778136</c:v>
                </c:pt>
                <c:pt idx="1">
                  <c:v>65.229494087735588</c:v>
                </c:pt>
                <c:pt idx="2">
                  <c:v>72.586198368571473</c:v>
                </c:pt>
                <c:pt idx="3">
                  <c:v>70.432367380307113</c:v>
                </c:pt>
                <c:pt idx="4">
                  <c:v>67.309831045324273</c:v>
                </c:pt>
                <c:pt idx="5">
                  <c:v>64.416831156820507</c:v>
                </c:pt>
                <c:pt idx="6">
                  <c:v>64.11228214898793</c:v>
                </c:pt>
                <c:pt idx="7">
                  <c:v>64.098964653512695</c:v>
                </c:pt>
                <c:pt idx="8">
                  <c:v>64.229890727908554</c:v>
                </c:pt>
                <c:pt idx="9">
                  <c:v>64.386752466181292</c:v>
                </c:pt>
                <c:pt idx="10">
                  <c:v>64.475766566837422</c:v>
                </c:pt>
                <c:pt idx="11">
                  <c:v>65.358080878467376</c:v>
                </c:pt>
                <c:pt idx="12">
                  <c:v>66.25836791938562</c:v>
                </c:pt>
                <c:pt idx="13">
                  <c:v>67.075599244028723</c:v>
                </c:pt>
                <c:pt idx="14">
                  <c:v>67.862542149407233</c:v>
                </c:pt>
                <c:pt idx="15">
                  <c:v>68.580374534962374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54-47B1-BF06-E59FD89860AF}"/>
            </c:ext>
          </c:extLst>
        </c:ser>
        <c:ser>
          <c:idx val="2"/>
          <c:order val="2"/>
          <c:tx>
            <c:strRef>
              <c:f>'3A'!$G$5</c:f>
              <c:strCache>
                <c:ptCount val="1"/>
                <c:pt idx="0">
                  <c:v>Gasolie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'3A'!$A$6:$A$21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'3A'!$G$6:$G$21</c:f>
              <c:numCache>
                <c:formatCode>0.0</c:formatCode>
                <c:ptCount val="16"/>
                <c:pt idx="0">
                  <c:v>71.317251577416201</c:v>
                </c:pt>
                <c:pt idx="1">
                  <c:v>100.34990152737365</c:v>
                </c:pt>
                <c:pt idx="2">
                  <c:v>107.70660580820955</c:v>
                </c:pt>
                <c:pt idx="3">
                  <c:v>105.55277481994517</c:v>
                </c:pt>
                <c:pt idx="4">
                  <c:v>102.43023848496233</c:v>
                </c:pt>
                <c:pt idx="5">
                  <c:v>99.537238596458579</c:v>
                </c:pt>
                <c:pt idx="6">
                  <c:v>99.232689588625988</c:v>
                </c:pt>
                <c:pt idx="7">
                  <c:v>99.219372093150753</c:v>
                </c:pt>
                <c:pt idx="8">
                  <c:v>99.350298167546612</c:v>
                </c:pt>
                <c:pt idx="9">
                  <c:v>99.507159905819364</c:v>
                </c:pt>
                <c:pt idx="10">
                  <c:v>99.596174006475479</c:v>
                </c:pt>
                <c:pt idx="11">
                  <c:v>100.47848831810545</c:v>
                </c:pt>
                <c:pt idx="12">
                  <c:v>101.37877535902368</c:v>
                </c:pt>
                <c:pt idx="13">
                  <c:v>102.19600668366679</c:v>
                </c:pt>
                <c:pt idx="14">
                  <c:v>102.9829495890453</c:v>
                </c:pt>
                <c:pt idx="15">
                  <c:v>103.70078197460045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354-47B1-BF06-E59FD89860AF}"/>
            </c:ext>
          </c:extLst>
        </c:ser>
        <c:ser>
          <c:idx val="3"/>
          <c:order val="3"/>
          <c:tx>
            <c:strRef>
              <c:f>'3A'!$H$5</c:f>
              <c:strCache>
                <c:ptCount val="1"/>
                <c:pt idx="0">
                  <c:v>Naturgas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'3A'!$A$6:$A$21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'3A'!$H$6:$H$21</c:f>
              <c:numCache>
                <c:formatCode>0.0</c:formatCode>
                <c:ptCount val="16"/>
                <c:pt idx="0">
                  <c:v>27.44215499840686</c:v>
                </c:pt>
                <c:pt idx="1">
                  <c:v>107.29287491489276</c:v>
                </c:pt>
                <c:pt idx="2">
                  <c:v>134.97615148570833</c:v>
                </c:pt>
                <c:pt idx="3">
                  <c:v>83.911329652478955</c:v>
                </c:pt>
                <c:pt idx="4">
                  <c:v>47.6397514738659</c:v>
                </c:pt>
                <c:pt idx="5">
                  <c:v>44.095440296245627</c:v>
                </c:pt>
                <c:pt idx="6">
                  <c:v>45.628437555037394</c:v>
                </c:pt>
                <c:pt idx="7">
                  <c:v>47.139434639131949</c:v>
                </c:pt>
                <c:pt idx="8">
                  <c:v>48.603826277485275</c:v>
                </c:pt>
                <c:pt idx="9">
                  <c:v>50.01794638675829</c:v>
                </c:pt>
                <c:pt idx="10">
                  <c:v>51.387486519442177</c:v>
                </c:pt>
                <c:pt idx="11">
                  <c:v>52.586144506637154</c:v>
                </c:pt>
                <c:pt idx="12">
                  <c:v>53.75894476510593</c:v>
                </c:pt>
                <c:pt idx="13">
                  <c:v>54.868894740249175</c:v>
                </c:pt>
                <c:pt idx="14">
                  <c:v>55.956214072582078</c:v>
                </c:pt>
                <c:pt idx="15">
                  <c:v>56.991297624470562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354-47B1-BF06-E59FD8986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5864"/>
        <c:axId val="538989800"/>
      </c:lineChart>
      <c:catAx>
        <c:axId val="53898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9800"/>
        <c:crosses val="autoZero"/>
        <c:auto val="1"/>
        <c:lblAlgn val="ctr"/>
        <c:lblOffset val="100"/>
        <c:noMultiLvlLbl val="0"/>
      </c:catAx>
      <c:valAx>
        <c:axId val="5389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kr./GJ,</a:t>
                </a:r>
                <a:r>
                  <a:rPr lang="da-DK" baseline="0"/>
                  <a:t> 2021-priser</a:t>
                </a:r>
                <a:endParaRPr lang="da-DK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'7D'!$A$23:$B$23</c:f>
              <c:strCache>
                <c:ptCount val="2"/>
                <c:pt idx="0">
                  <c:v>KF21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'7D'!$C$22:$R$22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'7D'!$C$23:$R$23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32</c:v>
                </c:pt>
                <c:pt idx="3">
                  <c:v>57</c:v>
                </c:pt>
                <c:pt idx="4">
                  <c:v>132</c:v>
                </c:pt>
                <c:pt idx="5">
                  <c:v>132</c:v>
                </c:pt>
                <c:pt idx="6">
                  <c:v>132</c:v>
                </c:pt>
                <c:pt idx="7">
                  <c:v>132</c:v>
                </c:pt>
                <c:pt idx="8">
                  <c:v>132</c:v>
                </c:pt>
                <c:pt idx="9">
                  <c:v>132</c:v>
                </c:pt>
                <c:pt idx="10">
                  <c:v>132</c:v>
                </c:pt>
                <c:pt idx="11">
                  <c:v>132</c:v>
                </c:pt>
                <c:pt idx="12">
                  <c:v>132</c:v>
                </c:pt>
                <c:pt idx="13">
                  <c:v>132</c:v>
                </c:pt>
                <c:pt idx="14">
                  <c:v>132</c:v>
                </c:pt>
                <c:pt idx="15">
                  <c:v>132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E4B-45A4-B742-79BA7347B9B2}"/>
            </c:ext>
          </c:extLst>
        </c:ser>
        <c:ser>
          <c:idx val="1"/>
          <c:order val="1"/>
          <c:tx>
            <c:strRef>
              <c:f>'7D'!$A$24:$B$24</c:f>
              <c:strCache>
                <c:ptCount val="2"/>
                <c:pt idx="0">
                  <c:v>KF22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'7D'!$C$22:$R$22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'7D'!$C$24:$R$24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32</c:v>
                </c:pt>
                <c:pt idx="3">
                  <c:v>54</c:v>
                </c:pt>
                <c:pt idx="4">
                  <c:v>104</c:v>
                </c:pt>
                <c:pt idx="5">
                  <c:v>254</c:v>
                </c:pt>
                <c:pt idx="6">
                  <c:v>254</c:v>
                </c:pt>
                <c:pt idx="7">
                  <c:v>254</c:v>
                </c:pt>
                <c:pt idx="8">
                  <c:v>254</c:v>
                </c:pt>
                <c:pt idx="9">
                  <c:v>254</c:v>
                </c:pt>
                <c:pt idx="10">
                  <c:v>254</c:v>
                </c:pt>
                <c:pt idx="11">
                  <c:v>254</c:v>
                </c:pt>
                <c:pt idx="12">
                  <c:v>254</c:v>
                </c:pt>
                <c:pt idx="13">
                  <c:v>254</c:v>
                </c:pt>
                <c:pt idx="14">
                  <c:v>254</c:v>
                </c:pt>
                <c:pt idx="15">
                  <c:v>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E4B-45A4-B742-79BA7347B9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60305656"/>
        <c:axId val="360304672"/>
      </c:lineChart>
      <c:catAx>
        <c:axId val="3603056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60304672"/>
        <c:crosses val="autoZero"/>
        <c:auto val="1"/>
        <c:lblAlgn val="ctr"/>
        <c:lblOffset val="100"/>
        <c:tickLblSkip val="5"/>
        <c:noMultiLvlLbl val="0"/>
      </c:catAx>
      <c:valAx>
        <c:axId val="360304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MW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603056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CO2-effekt</a:t>
            </a:r>
            <a:r>
              <a:rPr lang="da-DK" baseline="0"/>
              <a:t> fra CCS (mio. ton/år)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'7E'!$A$5</c:f>
              <c:strCache>
                <c:ptCount val="1"/>
                <c:pt idx="0">
                  <c:v>CCUS-pulje</c:v>
                </c:pt>
              </c:strCache>
            </c:strRef>
          </c:tx>
          <c:spPr>
            <a:solidFill>
              <a:srgbClr val="0097A7"/>
            </a:solidFill>
            <a:ln>
              <a:noFill/>
            </a:ln>
            <a:effectLst/>
          </c:spPr>
          <c:invertIfNegative val="0"/>
          <c:cat>
            <c:numRef>
              <c:f>'7E'!$B$4:$O$4</c:f>
              <c:numCache>
                <c:formatCode>General</c:formatCod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numCache>
            </c:numRef>
          </c:cat>
          <c:val>
            <c:numRef>
              <c:f>'7E'!$B$5:$O$5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0.4</c:v>
                </c:pt>
                <c:pt idx="4">
                  <c:v>0.4</c:v>
                </c:pt>
                <c:pt idx="5">
                  <c:v>0.6</c:v>
                </c:pt>
                <c:pt idx="6">
                  <c:v>0.6</c:v>
                </c:pt>
                <c:pt idx="7">
                  <c:v>0.9</c:v>
                </c:pt>
                <c:pt idx="8">
                  <c:v>0.9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90-4DC4-807E-205E8FBFD079}"/>
            </c:ext>
          </c:extLst>
        </c:ser>
        <c:ser>
          <c:idx val="1"/>
          <c:order val="1"/>
          <c:tx>
            <c:strRef>
              <c:f>'7E'!$A$6</c:f>
              <c:strCache>
                <c:ptCount val="1"/>
                <c:pt idx="0">
                  <c:v>Pulje til negative emissioner</c:v>
                </c:pt>
              </c:strCache>
            </c:strRef>
          </c:tx>
          <c:spPr>
            <a:solidFill>
              <a:srgbClr val="FF5252"/>
            </a:solidFill>
            <a:ln>
              <a:noFill/>
            </a:ln>
            <a:effectLst/>
          </c:spPr>
          <c:invertIfNegative val="0"/>
          <c:cat>
            <c:numRef>
              <c:f>'7E'!$B$4:$O$4</c:f>
              <c:numCache>
                <c:formatCode>General</c:formatCode>
                <c:ptCount val="1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  <c:pt idx="4">
                  <c:v>2026</c:v>
                </c:pt>
                <c:pt idx="5">
                  <c:v>2027</c:v>
                </c:pt>
                <c:pt idx="6">
                  <c:v>2028</c:v>
                </c:pt>
                <c:pt idx="7">
                  <c:v>2029</c:v>
                </c:pt>
                <c:pt idx="8">
                  <c:v>2030</c:v>
                </c:pt>
                <c:pt idx="9">
                  <c:v>2031</c:v>
                </c:pt>
                <c:pt idx="10">
                  <c:v>2032</c:v>
                </c:pt>
                <c:pt idx="11">
                  <c:v>2033</c:v>
                </c:pt>
                <c:pt idx="12">
                  <c:v>2034</c:v>
                </c:pt>
                <c:pt idx="13">
                  <c:v>2035</c:v>
                </c:pt>
              </c:numCache>
            </c:numRef>
          </c:cat>
          <c:val>
            <c:numRef>
              <c:f>'7E'!$B$6:$O$6</c:f>
              <c:numCache>
                <c:formatCode>General</c:formatCode>
                <c:ptCount val="14"/>
                <c:pt idx="2">
                  <c:v>0.5</c:v>
                </c:pt>
                <c:pt idx="3">
                  <c:v>0.5</c:v>
                </c:pt>
                <c:pt idx="4">
                  <c:v>0.5</c:v>
                </c:pt>
                <c:pt idx="5">
                  <c:v>0.5</c:v>
                </c:pt>
                <c:pt idx="6">
                  <c:v>0.5</c:v>
                </c:pt>
                <c:pt idx="7">
                  <c:v>0.5</c:v>
                </c:pt>
                <c:pt idx="8">
                  <c:v>0.5</c:v>
                </c:pt>
                <c:pt idx="9">
                  <c:v>0.5</c:v>
                </c:pt>
                <c:pt idx="10">
                  <c:v>0.5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90-4DC4-807E-205E8FBFD0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2408688"/>
        <c:axId val="352409016"/>
      </c:barChart>
      <c:catAx>
        <c:axId val="35240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52409016"/>
        <c:crosses val="autoZero"/>
        <c:auto val="1"/>
        <c:lblAlgn val="ctr"/>
        <c:lblOffset val="100"/>
        <c:noMultiLvlLbl val="0"/>
      </c:catAx>
      <c:valAx>
        <c:axId val="3524090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35240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 havvind (MW, ultimo</a:t>
            </a:r>
            <a:r>
              <a:rPr lang="da-DK" baseline="0"/>
              <a:t> år)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'8A'!$A$5</c:f>
              <c:strCache>
                <c:ptCount val="1"/>
                <c:pt idx="0">
                  <c:v>Kommercielle (eksisterende)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'8A'!$B$4:$P$4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'8A'!$B$5:$P$5</c:f>
              <c:numCache>
                <c:formatCode>#,##0</c:formatCode>
                <c:ptCount val="15"/>
                <c:pt idx="0">
                  <c:v>2305.6000000000013</c:v>
                </c:pt>
                <c:pt idx="1">
                  <c:v>2305.6000000000013</c:v>
                </c:pt>
                <c:pt idx="2">
                  <c:v>2305.6000000000013</c:v>
                </c:pt>
                <c:pt idx="3">
                  <c:v>2305.6000000000013</c:v>
                </c:pt>
                <c:pt idx="4">
                  <c:v>2305.6000000000013</c:v>
                </c:pt>
                <c:pt idx="5">
                  <c:v>2260.6000000000013</c:v>
                </c:pt>
                <c:pt idx="6">
                  <c:v>2096.6000000000013</c:v>
                </c:pt>
                <c:pt idx="7">
                  <c:v>1889.5000000000005</c:v>
                </c:pt>
                <c:pt idx="8">
                  <c:v>1889.5000000000005</c:v>
                </c:pt>
                <c:pt idx="9">
                  <c:v>1889.5000000000005</c:v>
                </c:pt>
                <c:pt idx="10">
                  <c:v>1889.5000000000005</c:v>
                </c:pt>
                <c:pt idx="11">
                  <c:v>1889.5000000000005</c:v>
                </c:pt>
                <c:pt idx="12">
                  <c:v>1889.5000000000005</c:v>
                </c:pt>
                <c:pt idx="13">
                  <c:v>1652</c:v>
                </c:pt>
                <c:pt idx="14">
                  <c:v>1444.9999999999998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2-4A73-A7DB-EEEB8929A450}"/>
            </c:ext>
          </c:extLst>
        </c:ser>
        <c:ser>
          <c:idx val="1"/>
          <c:order val="1"/>
          <c:tx>
            <c:strRef>
              <c:f>'8A'!$A$6</c:f>
              <c:strCache>
                <c:ptCount val="1"/>
                <c:pt idx="0">
                  <c:v>Kommercielle (nye)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'8A'!$B$4:$P$4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'8A'!$B$6:$P$6</c:f>
              <c:numCache>
                <c:formatCode>#,##0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350</c:v>
                </c:pt>
                <c:pt idx="3">
                  <c:v>350</c:v>
                </c:pt>
                <c:pt idx="4">
                  <c:v>1075</c:v>
                </c:pt>
                <c:pt idx="5">
                  <c:v>1810</c:v>
                </c:pt>
                <c:pt idx="6">
                  <c:v>2550</c:v>
                </c:pt>
                <c:pt idx="7">
                  <c:v>3050</c:v>
                </c:pt>
                <c:pt idx="8">
                  <c:v>4050</c:v>
                </c:pt>
                <c:pt idx="9">
                  <c:v>5050</c:v>
                </c:pt>
                <c:pt idx="10">
                  <c:v>5050</c:v>
                </c:pt>
                <c:pt idx="11">
                  <c:v>5050</c:v>
                </c:pt>
                <c:pt idx="12">
                  <c:v>5050</c:v>
                </c:pt>
                <c:pt idx="13">
                  <c:v>5050</c:v>
                </c:pt>
                <c:pt idx="14">
                  <c:v>5050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2-4A73-A7DB-EEEB8929A4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443744"/>
        <c:axId val="1155452928"/>
      </c:areaChart>
      <c:catAx>
        <c:axId val="11554437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5452928"/>
        <c:crosses val="autoZero"/>
        <c:auto val="1"/>
        <c:lblAlgn val="ctr"/>
        <c:lblOffset val="100"/>
        <c:noMultiLvlLbl val="0"/>
      </c:catAx>
      <c:valAx>
        <c:axId val="1155452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544374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 havvind (TWh)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'8A'!$A$22</c:f>
              <c:strCache>
                <c:ptCount val="1"/>
                <c:pt idx="0">
                  <c:v>Kommercielle (eksisterende)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'8A'!$B$21:$P$21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'8A'!$B$22:$P$22</c:f>
              <c:numCache>
                <c:formatCode>0</c:formatCode>
                <c:ptCount val="15"/>
                <c:pt idx="0">
                  <c:v>9.1537850000000009</c:v>
                </c:pt>
                <c:pt idx="1">
                  <c:v>9.1537850000000009</c:v>
                </c:pt>
                <c:pt idx="2">
                  <c:v>9.1537850000000009</c:v>
                </c:pt>
                <c:pt idx="3">
                  <c:v>9.1537850000000009</c:v>
                </c:pt>
                <c:pt idx="4">
                  <c:v>9.1537850000000009</c:v>
                </c:pt>
                <c:pt idx="5">
                  <c:v>9.0542850000000001</c:v>
                </c:pt>
                <c:pt idx="6">
                  <c:v>8.4396850000000008</c:v>
                </c:pt>
                <c:pt idx="7">
                  <c:v>7.7685100000000009</c:v>
                </c:pt>
                <c:pt idx="8">
                  <c:v>7.7685100000000009</c:v>
                </c:pt>
                <c:pt idx="9">
                  <c:v>7.7685100000000009</c:v>
                </c:pt>
                <c:pt idx="10">
                  <c:v>7.7685100000000009</c:v>
                </c:pt>
                <c:pt idx="11">
                  <c:v>7.7685100000000009</c:v>
                </c:pt>
                <c:pt idx="12">
                  <c:v>7.7685100000000009</c:v>
                </c:pt>
                <c:pt idx="13">
                  <c:v>6.8184049999999994</c:v>
                </c:pt>
                <c:pt idx="14">
                  <c:v>6.0318049999999985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47-4E72-8C1D-0A7D5359906D}"/>
            </c:ext>
          </c:extLst>
        </c:ser>
        <c:ser>
          <c:idx val="1"/>
          <c:order val="1"/>
          <c:tx>
            <c:strRef>
              <c:f>'8A'!$A$23</c:f>
              <c:strCache>
                <c:ptCount val="1"/>
                <c:pt idx="0">
                  <c:v>Kommercielle (nye)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'8A'!$B$21:$P$21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'8A'!$B$23:$P$23</c:f>
              <c:numCache>
                <c:formatCode>0</c:formatCode>
                <c:ptCount val="15"/>
                <c:pt idx="0">
                  <c:v>0</c:v>
                </c:pt>
                <c:pt idx="1">
                  <c:v>0</c:v>
                </c:pt>
                <c:pt idx="2">
                  <c:v>1.619</c:v>
                </c:pt>
                <c:pt idx="3">
                  <c:v>1.619</c:v>
                </c:pt>
                <c:pt idx="4">
                  <c:v>4.8214999999999995</c:v>
                </c:pt>
                <c:pt idx="5">
                  <c:v>8.0640000000000001</c:v>
                </c:pt>
                <c:pt idx="6">
                  <c:v>11.236499999999999</c:v>
                </c:pt>
                <c:pt idx="7">
                  <c:v>13.448999999999998</c:v>
                </c:pt>
                <c:pt idx="8">
                  <c:v>18.123999999999999</c:v>
                </c:pt>
                <c:pt idx="9">
                  <c:v>22.798999999999999</c:v>
                </c:pt>
                <c:pt idx="10">
                  <c:v>22.798999999999999</c:v>
                </c:pt>
                <c:pt idx="11">
                  <c:v>22.798999999999999</c:v>
                </c:pt>
                <c:pt idx="12">
                  <c:v>22.798999999999999</c:v>
                </c:pt>
                <c:pt idx="13">
                  <c:v>22.798999999999999</c:v>
                </c:pt>
                <c:pt idx="14">
                  <c:v>22.798999999999999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47-4E72-8C1D-0A7D53599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392248"/>
        <c:axId val="1155395200"/>
      </c:areaChart>
      <c:catAx>
        <c:axId val="1155392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5395200"/>
        <c:crosses val="autoZero"/>
        <c:auto val="1"/>
        <c:lblAlgn val="ctr"/>
        <c:lblOffset val="100"/>
        <c:noMultiLvlLbl val="0"/>
      </c:catAx>
      <c:valAx>
        <c:axId val="11553952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53922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 havvind (MW, ultimo</a:t>
            </a:r>
            <a:r>
              <a:rPr lang="da-DK" baseline="0"/>
              <a:t> år)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'8A'!$A$41</c:f>
              <c:strCache>
                <c:ptCount val="1"/>
                <c:pt idx="0">
                  <c:v>Partielt alternativforløb til KF22 med energiøer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'8A'!$B$38:$P$38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'8A'!$B$41:$P$41</c:f>
              <c:numCache>
                <c:formatCode>#,##0</c:formatCode>
                <c:ptCount val="15"/>
                <c:pt idx="0">
                  <c:v>2305.6000000000013</c:v>
                </c:pt>
                <c:pt idx="1">
                  <c:v>2305.6000000000013</c:v>
                </c:pt>
                <c:pt idx="2">
                  <c:v>2655.6000000000013</c:v>
                </c:pt>
                <c:pt idx="3">
                  <c:v>2655.6000000000013</c:v>
                </c:pt>
                <c:pt idx="4">
                  <c:v>3380.6000000000013</c:v>
                </c:pt>
                <c:pt idx="5">
                  <c:v>4070.6000000000013</c:v>
                </c:pt>
                <c:pt idx="6">
                  <c:v>4646.6000000000013</c:v>
                </c:pt>
                <c:pt idx="7">
                  <c:v>4939.5</c:v>
                </c:pt>
                <c:pt idx="8">
                  <c:v>6939.5</c:v>
                </c:pt>
                <c:pt idx="9">
                  <c:v>8939.5</c:v>
                </c:pt>
                <c:pt idx="10">
                  <c:v>8939.5</c:v>
                </c:pt>
                <c:pt idx="11">
                  <c:v>10439.5</c:v>
                </c:pt>
                <c:pt idx="12">
                  <c:v>11939.5</c:v>
                </c:pt>
                <c:pt idx="13">
                  <c:v>11702</c:v>
                </c:pt>
                <c:pt idx="14">
                  <c:v>11495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DC-48C0-A73A-D196CC8685AC}"/>
            </c:ext>
          </c:extLst>
        </c:ser>
        <c:ser>
          <c:idx val="0"/>
          <c:order val="1"/>
          <c:tx>
            <c:strRef>
              <c:f>'8A'!$A$39</c:f>
              <c:strCache>
                <c:ptCount val="1"/>
                <c:pt idx="0">
                  <c:v>KF21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'8A'!$B$38:$P$38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'8A'!$B$39:$P$39</c:f>
              <c:numCache>
                <c:formatCode>#,##0</c:formatCode>
                <c:ptCount val="15"/>
                <c:pt idx="0">
                  <c:v>2305.6</c:v>
                </c:pt>
                <c:pt idx="1">
                  <c:v>2305.6</c:v>
                </c:pt>
                <c:pt idx="2">
                  <c:v>2655.6</c:v>
                </c:pt>
                <c:pt idx="3">
                  <c:v>2655.6</c:v>
                </c:pt>
                <c:pt idx="4">
                  <c:v>3290.6</c:v>
                </c:pt>
                <c:pt idx="5">
                  <c:v>4470.6000000000004</c:v>
                </c:pt>
                <c:pt idx="6">
                  <c:v>5046.6000000000004</c:v>
                </c:pt>
                <c:pt idx="7">
                  <c:v>4839.5</c:v>
                </c:pt>
                <c:pt idx="8">
                  <c:v>4839.5</c:v>
                </c:pt>
                <c:pt idx="9">
                  <c:v>4839.5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DC-48C0-A73A-D196CC8685AC}"/>
            </c:ext>
          </c:extLst>
        </c:ser>
        <c:ser>
          <c:idx val="1"/>
          <c:order val="2"/>
          <c:tx>
            <c:strRef>
              <c:f>'8A'!$A$40</c:f>
              <c:strCache>
                <c:ptCount val="1"/>
                <c:pt idx="0">
                  <c:v>KF22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'8A'!$B$38:$P$38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'8A'!$B$40:$P$40</c:f>
              <c:numCache>
                <c:formatCode>#,##0</c:formatCode>
                <c:ptCount val="15"/>
                <c:pt idx="0">
                  <c:v>2305.6000000000013</c:v>
                </c:pt>
                <c:pt idx="1">
                  <c:v>2305.6000000000013</c:v>
                </c:pt>
                <c:pt idx="2">
                  <c:v>2655.6000000000013</c:v>
                </c:pt>
                <c:pt idx="3">
                  <c:v>2655.6000000000013</c:v>
                </c:pt>
                <c:pt idx="4">
                  <c:v>3380.6000000000013</c:v>
                </c:pt>
                <c:pt idx="5">
                  <c:v>4070.6000000000013</c:v>
                </c:pt>
                <c:pt idx="6">
                  <c:v>4646.6000000000013</c:v>
                </c:pt>
                <c:pt idx="7">
                  <c:v>4939.5</c:v>
                </c:pt>
                <c:pt idx="8">
                  <c:v>5939.5</c:v>
                </c:pt>
                <c:pt idx="9">
                  <c:v>6939.5</c:v>
                </c:pt>
                <c:pt idx="10">
                  <c:v>6939.5</c:v>
                </c:pt>
                <c:pt idx="11">
                  <c:v>6939.5</c:v>
                </c:pt>
                <c:pt idx="12">
                  <c:v>6939.5</c:v>
                </c:pt>
                <c:pt idx="13">
                  <c:v>6702</c:v>
                </c:pt>
                <c:pt idx="14">
                  <c:v>6495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DC-48C0-A73A-D196CC8685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434888"/>
        <c:axId val="1155444072"/>
      </c:scatterChart>
      <c:valAx>
        <c:axId val="1155434888"/>
        <c:scaling>
          <c:orientation val="minMax"/>
          <c:max val="2035"/>
          <c:min val="2021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5444072"/>
        <c:crosses val="autoZero"/>
        <c:crossBetween val="midCat"/>
        <c:majorUnit val="1"/>
      </c:valAx>
      <c:valAx>
        <c:axId val="115544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5434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Samlet havvind (TWh</a:t>
            </a:r>
            <a:r>
              <a:rPr lang="da-DK" baseline="0"/>
              <a:t>)</a:t>
            </a:r>
            <a:endParaRPr lang="da-DK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'8A'!$A$41</c:f>
              <c:strCache>
                <c:ptCount val="1"/>
                <c:pt idx="0">
                  <c:v>Partielt alternativforløb til KF22 med energiøer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xVal>
            <c:numRef>
              <c:f>'8A'!$B$38:$P$38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'8A'!$B$58:$P$58</c:f>
              <c:numCache>
                <c:formatCode>0</c:formatCode>
                <c:ptCount val="15"/>
                <c:pt idx="0">
                  <c:v>9.1537850000000009</c:v>
                </c:pt>
                <c:pt idx="1">
                  <c:v>9.1537850000000009</c:v>
                </c:pt>
                <c:pt idx="2">
                  <c:v>10.772785000000001</c:v>
                </c:pt>
                <c:pt idx="3">
                  <c:v>10.772785000000001</c:v>
                </c:pt>
                <c:pt idx="4">
                  <c:v>13.975285</c:v>
                </c:pt>
                <c:pt idx="5">
                  <c:v>17.118285</c:v>
                </c:pt>
                <c:pt idx="6">
                  <c:v>19.676185</c:v>
                </c:pt>
                <c:pt idx="7">
                  <c:v>21.217509999999997</c:v>
                </c:pt>
                <c:pt idx="8">
                  <c:v>30.467510000000001</c:v>
                </c:pt>
                <c:pt idx="9">
                  <c:v>39.717509999999997</c:v>
                </c:pt>
                <c:pt idx="10">
                  <c:v>39.717509999999997</c:v>
                </c:pt>
                <c:pt idx="11">
                  <c:v>46.692509999999999</c:v>
                </c:pt>
                <c:pt idx="12">
                  <c:v>53.66751</c:v>
                </c:pt>
                <c:pt idx="13">
                  <c:v>52.717404999999999</c:v>
                </c:pt>
                <c:pt idx="14">
                  <c:v>51.930804999999999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628-49FD-A619-6C7455AA92A8}"/>
            </c:ext>
          </c:extLst>
        </c:ser>
        <c:ser>
          <c:idx val="0"/>
          <c:order val="1"/>
          <c:tx>
            <c:strRef>
              <c:f>'8A'!$A$39</c:f>
              <c:strCache>
                <c:ptCount val="1"/>
                <c:pt idx="0">
                  <c:v>KF21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'8A'!$B$38:$P$38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'8A'!$B$56:$P$56</c:f>
              <c:numCache>
                <c:formatCode>0</c:formatCode>
                <c:ptCount val="15"/>
                <c:pt idx="0">
                  <c:v>8.3000000000000007</c:v>
                </c:pt>
                <c:pt idx="1">
                  <c:v>9.5</c:v>
                </c:pt>
                <c:pt idx="2">
                  <c:v>9.9</c:v>
                </c:pt>
                <c:pt idx="3">
                  <c:v>11.2</c:v>
                </c:pt>
                <c:pt idx="4">
                  <c:v>12.5</c:v>
                </c:pt>
                <c:pt idx="5">
                  <c:v>16.899999999999999</c:v>
                </c:pt>
                <c:pt idx="6">
                  <c:v>20.7</c:v>
                </c:pt>
                <c:pt idx="7">
                  <c:v>21</c:v>
                </c:pt>
                <c:pt idx="8">
                  <c:v>21</c:v>
                </c:pt>
                <c:pt idx="9">
                  <c:v>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628-49FD-A619-6C7455AA92A8}"/>
            </c:ext>
          </c:extLst>
        </c:ser>
        <c:ser>
          <c:idx val="1"/>
          <c:order val="2"/>
          <c:tx>
            <c:strRef>
              <c:f>'8A'!$A$40</c:f>
              <c:strCache>
                <c:ptCount val="1"/>
                <c:pt idx="0">
                  <c:v>KF22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'8A'!$B$38:$P$38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xVal>
          <c:yVal>
            <c:numRef>
              <c:f>'8A'!$B$57:$P$57</c:f>
              <c:numCache>
                <c:formatCode>0</c:formatCode>
                <c:ptCount val="15"/>
                <c:pt idx="0">
                  <c:v>9.1537850000000009</c:v>
                </c:pt>
                <c:pt idx="1">
                  <c:v>9.1537850000000009</c:v>
                </c:pt>
                <c:pt idx="2">
                  <c:v>10.772785000000001</c:v>
                </c:pt>
                <c:pt idx="3">
                  <c:v>10.772785000000001</c:v>
                </c:pt>
                <c:pt idx="4">
                  <c:v>13.975285</c:v>
                </c:pt>
                <c:pt idx="5">
                  <c:v>17.118285</c:v>
                </c:pt>
                <c:pt idx="6">
                  <c:v>19.676185</c:v>
                </c:pt>
                <c:pt idx="7">
                  <c:v>21.217509999999997</c:v>
                </c:pt>
                <c:pt idx="8">
                  <c:v>25.892510000000001</c:v>
                </c:pt>
                <c:pt idx="9">
                  <c:v>30.567509999999999</c:v>
                </c:pt>
                <c:pt idx="10">
                  <c:v>30.567509999999999</c:v>
                </c:pt>
                <c:pt idx="11">
                  <c:v>30.567509999999999</c:v>
                </c:pt>
                <c:pt idx="12">
                  <c:v>30.567509999999999</c:v>
                </c:pt>
                <c:pt idx="13">
                  <c:v>29.617404999999998</c:v>
                </c:pt>
                <c:pt idx="14">
                  <c:v>28.830804999999998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628-49FD-A619-6C7455AA92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434888"/>
        <c:axId val="1155444072"/>
      </c:scatterChart>
      <c:valAx>
        <c:axId val="1155434888"/>
        <c:scaling>
          <c:orientation val="minMax"/>
          <c:max val="2035"/>
          <c:min val="2021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5444072"/>
        <c:crosses val="autoZero"/>
        <c:crossBetween val="midCat"/>
        <c:majorUnit val="1"/>
      </c:valAx>
      <c:valAx>
        <c:axId val="11554440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15543488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/>
              <a:t>Samlet landvind (MW, ultimo året)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'8B'!$A$5</c:f>
              <c:strCache>
                <c:ptCount val="1"/>
                <c:pt idx="0">
                  <c:v>Kommercielle (eksisterende)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'8B'!$B$4:$P$4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'8B'!$B$5:$P$5</c:f>
              <c:numCache>
                <c:formatCode>#,##0</c:formatCode>
                <c:ptCount val="15"/>
                <c:pt idx="0">
                  <c:v>4541.7700000000004</c:v>
                </c:pt>
                <c:pt idx="1">
                  <c:v>4514.8360000000002</c:v>
                </c:pt>
                <c:pt idx="2">
                  <c:v>4493.0559999999996</c:v>
                </c:pt>
                <c:pt idx="3">
                  <c:v>4437.9269999999997</c:v>
                </c:pt>
                <c:pt idx="4">
                  <c:v>4389.8919999999998</c:v>
                </c:pt>
                <c:pt idx="5">
                  <c:v>4272.0419999999995</c:v>
                </c:pt>
                <c:pt idx="6">
                  <c:v>4250.7669999999998</c:v>
                </c:pt>
                <c:pt idx="7">
                  <c:v>4221.1120000000001</c:v>
                </c:pt>
                <c:pt idx="8">
                  <c:v>4182.1620000000003</c:v>
                </c:pt>
                <c:pt idx="9">
                  <c:v>4101.3119999999999</c:v>
                </c:pt>
                <c:pt idx="10">
                  <c:v>3992.2370000000001</c:v>
                </c:pt>
                <c:pt idx="11">
                  <c:v>3842.4690000000001</c:v>
                </c:pt>
                <c:pt idx="12">
                  <c:v>3643.6890000000003</c:v>
                </c:pt>
                <c:pt idx="13">
                  <c:v>3273.0050000000001</c:v>
                </c:pt>
                <c:pt idx="14">
                  <c:v>2972.82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E1-40E8-BFF2-0A79A33FADCF}"/>
            </c:ext>
          </c:extLst>
        </c:ser>
        <c:ser>
          <c:idx val="1"/>
          <c:order val="1"/>
          <c:tx>
            <c:strRef>
              <c:f>'8B'!$A$6</c:f>
              <c:strCache>
                <c:ptCount val="1"/>
                <c:pt idx="0">
                  <c:v>Kommercielle (nye)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'8B'!$B$4:$P$4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'8B'!$B$6:$P$6</c:f>
              <c:numCache>
                <c:formatCode>#,##0</c:formatCode>
                <c:ptCount val="15"/>
                <c:pt idx="0">
                  <c:v>18</c:v>
                </c:pt>
                <c:pt idx="1">
                  <c:v>146.6</c:v>
                </c:pt>
                <c:pt idx="2">
                  <c:v>146.6</c:v>
                </c:pt>
                <c:pt idx="3">
                  <c:v>405.3</c:v>
                </c:pt>
                <c:pt idx="4">
                  <c:v>514.29999999999995</c:v>
                </c:pt>
                <c:pt idx="5">
                  <c:v>664.3</c:v>
                </c:pt>
                <c:pt idx="6">
                  <c:v>814.3</c:v>
                </c:pt>
                <c:pt idx="7">
                  <c:v>964.3</c:v>
                </c:pt>
                <c:pt idx="8">
                  <c:v>1114.3</c:v>
                </c:pt>
                <c:pt idx="9">
                  <c:v>1264.3</c:v>
                </c:pt>
                <c:pt idx="10">
                  <c:v>1414.3</c:v>
                </c:pt>
                <c:pt idx="11">
                  <c:v>1564.3</c:v>
                </c:pt>
                <c:pt idx="12">
                  <c:v>1714.3</c:v>
                </c:pt>
                <c:pt idx="13">
                  <c:v>1864.3</c:v>
                </c:pt>
                <c:pt idx="14">
                  <c:v>2014.3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1E1-40E8-BFF2-0A79A33FADCF}"/>
            </c:ext>
          </c:extLst>
        </c:ser>
        <c:ser>
          <c:idx val="2"/>
          <c:order val="2"/>
          <c:tx>
            <c:strRef>
              <c:f>'8B'!$A$7</c:f>
              <c:strCache>
                <c:ptCount val="1"/>
                <c:pt idx="0">
                  <c:v>Husstand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'8B'!$B$4:$P$4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'8B'!$B$7:$P$7</c:f>
              <c:numCache>
                <c:formatCode>#,##0</c:formatCode>
                <c:ptCount val="15"/>
                <c:pt idx="0">
                  <c:v>22</c:v>
                </c:pt>
                <c:pt idx="1">
                  <c:v>22.099999999999998</c:v>
                </c:pt>
                <c:pt idx="2">
                  <c:v>22.2</c:v>
                </c:pt>
                <c:pt idx="3">
                  <c:v>22.299999999999997</c:v>
                </c:pt>
                <c:pt idx="4">
                  <c:v>22.4</c:v>
                </c:pt>
                <c:pt idx="5">
                  <c:v>22.5</c:v>
                </c:pt>
                <c:pt idx="6">
                  <c:v>22.599999999999998</c:v>
                </c:pt>
                <c:pt idx="7">
                  <c:v>22.7</c:v>
                </c:pt>
                <c:pt idx="8">
                  <c:v>22.799999999999997</c:v>
                </c:pt>
                <c:pt idx="9">
                  <c:v>22.9</c:v>
                </c:pt>
                <c:pt idx="10">
                  <c:v>22.999999999999996</c:v>
                </c:pt>
                <c:pt idx="11">
                  <c:v>23.1</c:v>
                </c:pt>
                <c:pt idx="12">
                  <c:v>23.199999999999996</c:v>
                </c:pt>
                <c:pt idx="13">
                  <c:v>23.3</c:v>
                </c:pt>
                <c:pt idx="14">
                  <c:v>23.4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E1-40E8-BFF2-0A79A33FADCF}"/>
            </c:ext>
          </c:extLst>
        </c:ser>
        <c:ser>
          <c:idx val="3"/>
          <c:order val="3"/>
          <c:tx>
            <c:strRef>
              <c:f>'8B'!$A$8</c:f>
              <c:strCache>
                <c:ptCount val="1"/>
                <c:pt idx="0">
                  <c:v>Testcentre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'8B'!$B$4:$P$4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'8B'!$B$8:$P$8</c:f>
              <c:numCache>
                <c:formatCode>#,##0</c:formatCode>
                <c:ptCount val="15"/>
                <c:pt idx="0">
                  <c:v>107</c:v>
                </c:pt>
                <c:pt idx="1">
                  <c:v>107</c:v>
                </c:pt>
                <c:pt idx="2">
                  <c:v>107</c:v>
                </c:pt>
                <c:pt idx="3">
                  <c:v>107</c:v>
                </c:pt>
                <c:pt idx="4">
                  <c:v>146.5</c:v>
                </c:pt>
                <c:pt idx="5">
                  <c:v>146.5</c:v>
                </c:pt>
                <c:pt idx="6">
                  <c:v>146.5</c:v>
                </c:pt>
                <c:pt idx="7">
                  <c:v>146.5</c:v>
                </c:pt>
                <c:pt idx="8">
                  <c:v>146.5</c:v>
                </c:pt>
                <c:pt idx="9">
                  <c:v>186</c:v>
                </c:pt>
                <c:pt idx="10">
                  <c:v>186</c:v>
                </c:pt>
                <c:pt idx="11">
                  <c:v>186</c:v>
                </c:pt>
                <c:pt idx="12">
                  <c:v>186</c:v>
                </c:pt>
                <c:pt idx="13">
                  <c:v>186</c:v>
                </c:pt>
                <c:pt idx="14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E1-40E8-BFF2-0A79A33FAD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362672"/>
        <c:axId val="515356440"/>
      </c:areaChart>
      <c:catAx>
        <c:axId val="5153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56440"/>
        <c:crosses val="autoZero"/>
        <c:auto val="1"/>
        <c:lblAlgn val="ctr"/>
        <c:lblOffset val="100"/>
        <c:noMultiLvlLbl val="0"/>
      </c:catAx>
      <c:valAx>
        <c:axId val="51535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62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/>
              <a:t>Samlet landvind (TWh)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'8B'!$A$22</c:f>
              <c:strCache>
                <c:ptCount val="1"/>
                <c:pt idx="0">
                  <c:v>Kommercielle (eksisterende)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'8B'!$B$21:$P$21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'8B'!$B$22:$P$22</c:f>
              <c:numCache>
                <c:formatCode>0.0</c:formatCode>
                <c:ptCount val="15"/>
                <c:pt idx="0">
                  <c:v>10.550323371658436</c:v>
                </c:pt>
                <c:pt idx="1">
                  <c:v>10.550323371658436</c:v>
                </c:pt>
                <c:pt idx="2">
                  <c:v>10.506427700992111</c:v>
                </c:pt>
                <c:pt idx="3">
                  <c:v>10.472242293468488</c:v>
                </c:pt>
                <c:pt idx="4">
                  <c:v>10.377579752817091</c:v>
                </c:pt>
                <c:pt idx="5">
                  <c:v>10.290368105786078</c:v>
                </c:pt>
                <c:pt idx="6">
                  <c:v>10.039152663655013</c:v>
                </c:pt>
                <c:pt idx="7">
                  <c:v>9.9934546999025038</c:v>
                </c:pt>
                <c:pt idx="8">
                  <c:v>9.9409726696289979</c:v>
                </c:pt>
                <c:pt idx="9">
                  <c:v>9.8530615494960756</c:v>
                </c:pt>
                <c:pt idx="10">
                  <c:v>9.690456296614343</c:v>
                </c:pt>
                <c:pt idx="11">
                  <c:v>9.4860094867421036</c:v>
                </c:pt>
                <c:pt idx="12">
                  <c:v>9.1497887939460512</c:v>
                </c:pt>
                <c:pt idx="13">
                  <c:v>8.6709225711908839</c:v>
                </c:pt>
                <c:pt idx="14">
                  <c:v>7.847228585483542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70-45C0-8C83-E679ED4BB3A2}"/>
            </c:ext>
          </c:extLst>
        </c:ser>
        <c:ser>
          <c:idx val="1"/>
          <c:order val="1"/>
          <c:tx>
            <c:strRef>
              <c:f>'8B'!$A$23</c:f>
              <c:strCache>
                <c:ptCount val="1"/>
                <c:pt idx="0">
                  <c:v>Kommercielle (nye)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'8B'!$B$21:$P$21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'8B'!$B$23:$P$23</c:f>
              <c:numCache>
                <c:formatCode>0.0</c:formatCode>
                <c:ptCount val="15"/>
                <c:pt idx="0">
                  <c:v>0</c:v>
                </c:pt>
                <c:pt idx="1">
                  <c:v>6.1199999999999997E-2</c:v>
                </c:pt>
                <c:pt idx="2">
                  <c:v>0.49843999999999988</c:v>
                </c:pt>
                <c:pt idx="3">
                  <c:v>0.49843999999999988</c:v>
                </c:pt>
                <c:pt idx="4">
                  <c:v>1.37802</c:v>
                </c:pt>
                <c:pt idx="5">
                  <c:v>1.7486200000000001</c:v>
                </c:pt>
                <c:pt idx="6">
                  <c:v>2.2736200000000002</c:v>
                </c:pt>
                <c:pt idx="7">
                  <c:v>2.7986199999999997</c:v>
                </c:pt>
                <c:pt idx="8">
                  <c:v>3.32362</c:v>
                </c:pt>
                <c:pt idx="9">
                  <c:v>3.8486199999999995</c:v>
                </c:pt>
                <c:pt idx="10">
                  <c:v>4.3736199999999998</c:v>
                </c:pt>
                <c:pt idx="11">
                  <c:v>4.9136199999999999</c:v>
                </c:pt>
                <c:pt idx="12">
                  <c:v>5.4536199999999999</c:v>
                </c:pt>
                <c:pt idx="13">
                  <c:v>5.9936199999999999</c:v>
                </c:pt>
                <c:pt idx="14">
                  <c:v>6.5336199999999991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270-45C0-8C83-E679ED4BB3A2}"/>
            </c:ext>
          </c:extLst>
        </c:ser>
        <c:ser>
          <c:idx val="2"/>
          <c:order val="2"/>
          <c:tx>
            <c:strRef>
              <c:f>'8B'!$A$24</c:f>
              <c:strCache>
                <c:ptCount val="1"/>
                <c:pt idx="0">
                  <c:v>Husstand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'8B'!$B$21:$P$21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'8B'!$B$24:$P$24</c:f>
              <c:numCache>
                <c:formatCode>0.0</c:formatCode>
                <c:ptCount val="15"/>
                <c:pt idx="0">
                  <c:v>5.2470000000000003E-2</c:v>
                </c:pt>
                <c:pt idx="1">
                  <c:v>5.2470000000000003E-2</c:v>
                </c:pt>
                <c:pt idx="2">
                  <c:v>5.2708500000000012E-2</c:v>
                </c:pt>
                <c:pt idx="3">
                  <c:v>5.2947000000000001E-2</c:v>
                </c:pt>
                <c:pt idx="4">
                  <c:v>5.3185499999999997E-2</c:v>
                </c:pt>
                <c:pt idx="5">
                  <c:v>5.3423999999999999E-2</c:v>
                </c:pt>
                <c:pt idx="6">
                  <c:v>5.3662500000000002E-2</c:v>
                </c:pt>
                <c:pt idx="7">
                  <c:v>5.3901000000000004E-2</c:v>
                </c:pt>
                <c:pt idx="8">
                  <c:v>5.41395E-2</c:v>
                </c:pt>
                <c:pt idx="9">
                  <c:v>5.4377999999999996E-2</c:v>
                </c:pt>
                <c:pt idx="10">
                  <c:v>5.4616499999999985E-2</c:v>
                </c:pt>
                <c:pt idx="11">
                  <c:v>5.4855000000000015E-2</c:v>
                </c:pt>
                <c:pt idx="12">
                  <c:v>5.5093499999999997E-2</c:v>
                </c:pt>
                <c:pt idx="13">
                  <c:v>5.5332000000000006E-2</c:v>
                </c:pt>
                <c:pt idx="14">
                  <c:v>5.5570500000000002E-2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70-45C0-8C83-E679ED4BB3A2}"/>
            </c:ext>
          </c:extLst>
        </c:ser>
        <c:ser>
          <c:idx val="3"/>
          <c:order val="3"/>
          <c:tx>
            <c:strRef>
              <c:f>'8B'!$A$25</c:f>
              <c:strCache>
                <c:ptCount val="1"/>
                <c:pt idx="0">
                  <c:v>Testcentre</c:v>
                </c:pt>
              </c:strCache>
            </c:strRef>
          </c:tx>
          <c:spPr>
            <a:solidFill>
              <a:schemeClr val="accent4"/>
            </a:solidFill>
            <a:ln w="25400">
              <a:noFill/>
            </a:ln>
            <a:effectLst/>
          </c:spPr>
          <c:cat>
            <c:numRef>
              <c:f>'8B'!$B$21:$P$21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'8B'!$B$25:$P$25</c:f>
              <c:numCache>
                <c:formatCode>0.0</c:formatCode>
                <c:ptCount val="15"/>
                <c:pt idx="0">
                  <c:v>0.36380000000000001</c:v>
                </c:pt>
                <c:pt idx="1">
                  <c:v>0.36380000000000001</c:v>
                </c:pt>
                <c:pt idx="2">
                  <c:v>0.36380000000000001</c:v>
                </c:pt>
                <c:pt idx="3">
                  <c:v>0.36380000000000001</c:v>
                </c:pt>
                <c:pt idx="4">
                  <c:v>0.36380000000000001</c:v>
                </c:pt>
                <c:pt idx="5">
                  <c:v>0.49809999999999999</c:v>
                </c:pt>
                <c:pt idx="6">
                  <c:v>0.49809999999999999</c:v>
                </c:pt>
                <c:pt idx="7">
                  <c:v>0.49809999999999999</c:v>
                </c:pt>
                <c:pt idx="8">
                  <c:v>0.49809999999999999</c:v>
                </c:pt>
                <c:pt idx="9">
                  <c:v>0.49809999999999999</c:v>
                </c:pt>
                <c:pt idx="10">
                  <c:v>0.63239999999999996</c:v>
                </c:pt>
                <c:pt idx="11">
                  <c:v>0.63239999999999996</c:v>
                </c:pt>
                <c:pt idx="12">
                  <c:v>0.63239999999999996</c:v>
                </c:pt>
                <c:pt idx="13">
                  <c:v>0.63239999999999996</c:v>
                </c:pt>
                <c:pt idx="14">
                  <c:v>0.63239999999999996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70-45C0-8C83-E679ED4BB3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362672"/>
        <c:axId val="515356440"/>
      </c:areaChart>
      <c:catAx>
        <c:axId val="5153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56440"/>
        <c:crosses val="autoZero"/>
        <c:auto val="1"/>
        <c:lblAlgn val="ctr"/>
        <c:lblOffset val="100"/>
        <c:noMultiLvlLbl val="0"/>
      </c:catAx>
      <c:valAx>
        <c:axId val="51535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62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Samlet landvind (MW, ultimo året)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'8B'!$A$39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'8B'!$B$38:$P$38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'8B'!$B$39:$P$39</c:f>
              <c:numCache>
                <c:formatCode>#,##0</c:formatCode>
                <c:ptCount val="15"/>
                <c:pt idx="0">
                  <c:v>4697.0494999999992</c:v>
                </c:pt>
                <c:pt idx="1">
                  <c:v>4893.7454999999982</c:v>
                </c:pt>
                <c:pt idx="2">
                  <c:v>5069.2304999999988</c:v>
                </c:pt>
                <c:pt idx="3">
                  <c:v>5202.3454999999994</c:v>
                </c:pt>
                <c:pt idx="4">
                  <c:v>5297.3164999999999</c:v>
                </c:pt>
                <c:pt idx="5">
                  <c:v>5398.9315000000006</c:v>
                </c:pt>
                <c:pt idx="6">
                  <c:v>5415.0315000000001</c:v>
                </c:pt>
                <c:pt idx="7">
                  <c:v>5543.856499999999</c:v>
                </c:pt>
                <c:pt idx="8">
                  <c:v>5664.3014999999996</c:v>
                </c:pt>
                <c:pt idx="9">
                  <c:v>5774.9014999999999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5B-4180-B9A9-666FCE74E493}"/>
            </c:ext>
          </c:extLst>
        </c:ser>
        <c:ser>
          <c:idx val="1"/>
          <c:order val="1"/>
          <c:tx>
            <c:strRef>
              <c:f>'8B'!$A$40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'8B'!$B$38:$P$38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'8B'!$B$40:$P$40</c:f>
              <c:numCache>
                <c:formatCode>#,##0</c:formatCode>
                <c:ptCount val="15"/>
                <c:pt idx="0">
                  <c:v>4688.7700000000004</c:v>
                </c:pt>
                <c:pt idx="1">
                  <c:v>4790.536000000001</c:v>
                </c:pt>
                <c:pt idx="2">
                  <c:v>4768.8559999999998</c:v>
                </c:pt>
                <c:pt idx="3">
                  <c:v>4972.527</c:v>
                </c:pt>
                <c:pt idx="4">
                  <c:v>5073.0919999999996</c:v>
                </c:pt>
                <c:pt idx="5">
                  <c:v>5105.3419999999996</c:v>
                </c:pt>
                <c:pt idx="6">
                  <c:v>5234.1670000000004</c:v>
                </c:pt>
                <c:pt idx="7">
                  <c:v>5354.6120000000001</c:v>
                </c:pt>
                <c:pt idx="8">
                  <c:v>5465.7620000000006</c:v>
                </c:pt>
                <c:pt idx="9">
                  <c:v>5574.5119999999997</c:v>
                </c:pt>
                <c:pt idx="10">
                  <c:v>5615.5370000000003</c:v>
                </c:pt>
                <c:pt idx="11">
                  <c:v>5615.8690000000006</c:v>
                </c:pt>
                <c:pt idx="12">
                  <c:v>5567.1890000000003</c:v>
                </c:pt>
                <c:pt idx="13">
                  <c:v>5346.6050000000005</c:v>
                </c:pt>
                <c:pt idx="14">
                  <c:v>5196.5199999999995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5B-4180-B9A9-666FCE74E4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2776"/>
        <c:axId val="523110152"/>
      </c:lineChart>
      <c:catAx>
        <c:axId val="52311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23110152"/>
        <c:crosses val="autoZero"/>
        <c:auto val="1"/>
        <c:lblAlgn val="ctr"/>
        <c:lblOffset val="100"/>
        <c:noMultiLvlLbl val="0"/>
      </c:catAx>
      <c:valAx>
        <c:axId val="52311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23112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/>
              <a:t>Samlet landvind (MW, ultimo året)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'8B'!$A$56</c:f>
              <c:strCache>
                <c:ptCount val="1"/>
                <c:pt idx="0">
                  <c:v>Kommercielle (eksisterende)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'8B'!$B$55:$U$55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'8B'!$B$56:$U$56</c:f>
              <c:numCache>
                <c:formatCode>#,##0</c:formatCode>
                <c:ptCount val="20"/>
                <c:pt idx="0">
                  <c:v>4152</c:v>
                </c:pt>
                <c:pt idx="1">
                  <c:v>3985</c:v>
                </c:pt>
                <c:pt idx="2">
                  <c:v>3913</c:v>
                </c:pt>
                <c:pt idx="3">
                  <c:v>3827</c:v>
                </c:pt>
                <c:pt idx="4">
                  <c:v>3700</c:v>
                </c:pt>
                <c:pt idx="5">
                  <c:v>3596</c:v>
                </c:pt>
                <c:pt idx="6">
                  <c:v>3553</c:v>
                </c:pt>
                <c:pt idx="7">
                  <c:v>3479</c:v>
                </c:pt>
                <c:pt idx="8">
                  <c:v>3414</c:v>
                </c:pt>
                <c:pt idx="9">
                  <c:v>3263</c:v>
                </c:pt>
                <c:pt idx="10">
                  <c:v>3076</c:v>
                </c:pt>
                <c:pt idx="11">
                  <c:v>2910</c:v>
                </c:pt>
                <c:pt idx="12">
                  <c:v>2721</c:v>
                </c:pt>
                <c:pt idx="13">
                  <c:v>2385</c:v>
                </c:pt>
                <c:pt idx="14">
                  <c:v>2140</c:v>
                </c:pt>
                <c:pt idx="15">
                  <c:v>1770</c:v>
                </c:pt>
                <c:pt idx="16">
                  <c:v>1376</c:v>
                </c:pt>
                <c:pt idx="17">
                  <c:v>1069</c:v>
                </c:pt>
                <c:pt idx="18">
                  <c:v>575</c:v>
                </c:pt>
                <c:pt idx="19">
                  <c:v>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85D-42FA-9594-2B7CD93CD63F}"/>
            </c:ext>
          </c:extLst>
        </c:ser>
        <c:ser>
          <c:idx val="1"/>
          <c:order val="1"/>
          <c:tx>
            <c:strRef>
              <c:f>'8B'!$A$57</c:f>
              <c:strCache>
                <c:ptCount val="1"/>
                <c:pt idx="0">
                  <c:v>Kommercielle (nye)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'8B'!$B$55:$U$55</c:f>
              <c:numCache>
                <c:formatCode>General</c:formatCode>
                <c:ptCount val="20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  <c:pt idx="15">
                  <c:v>2036</c:v>
                </c:pt>
                <c:pt idx="16">
                  <c:v>2037</c:v>
                </c:pt>
                <c:pt idx="17">
                  <c:v>2038</c:v>
                </c:pt>
                <c:pt idx="18">
                  <c:v>2039</c:v>
                </c:pt>
                <c:pt idx="19">
                  <c:v>2040</c:v>
                </c:pt>
              </c:numCache>
            </c:numRef>
          </c:cat>
          <c:val>
            <c:numRef>
              <c:f>'8B'!$B$57:$U$57</c:f>
              <c:numCache>
                <c:formatCode>#,##0</c:formatCode>
                <c:ptCount val="20"/>
                <c:pt idx="0">
                  <c:v>5</c:v>
                </c:pt>
                <c:pt idx="1">
                  <c:v>34</c:v>
                </c:pt>
                <c:pt idx="2">
                  <c:v>34</c:v>
                </c:pt>
                <c:pt idx="3">
                  <c:v>89</c:v>
                </c:pt>
                <c:pt idx="4">
                  <c:v>114</c:v>
                </c:pt>
                <c:pt idx="5">
                  <c:v>148</c:v>
                </c:pt>
                <c:pt idx="6">
                  <c:v>182</c:v>
                </c:pt>
                <c:pt idx="7">
                  <c:v>216</c:v>
                </c:pt>
                <c:pt idx="8">
                  <c:v>250</c:v>
                </c:pt>
                <c:pt idx="9">
                  <c:v>284</c:v>
                </c:pt>
                <c:pt idx="10">
                  <c:v>314</c:v>
                </c:pt>
                <c:pt idx="11">
                  <c:v>344</c:v>
                </c:pt>
                <c:pt idx="12">
                  <c:v>374</c:v>
                </c:pt>
                <c:pt idx="13">
                  <c:v>404</c:v>
                </c:pt>
                <c:pt idx="14">
                  <c:v>434</c:v>
                </c:pt>
                <c:pt idx="15">
                  <c:v>464</c:v>
                </c:pt>
                <c:pt idx="16">
                  <c:v>494</c:v>
                </c:pt>
                <c:pt idx="17">
                  <c:v>524</c:v>
                </c:pt>
                <c:pt idx="18">
                  <c:v>554</c:v>
                </c:pt>
                <c:pt idx="19">
                  <c:v>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85D-42FA-9594-2B7CD93CD6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362672"/>
        <c:axId val="515356440"/>
      </c:areaChart>
      <c:catAx>
        <c:axId val="5153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56440"/>
        <c:crosses val="autoZero"/>
        <c:auto val="1"/>
        <c:lblAlgn val="ctr"/>
        <c:lblOffset val="100"/>
        <c:noMultiLvlLbl val="0"/>
      </c:catAx>
      <c:valAx>
        <c:axId val="51535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62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Biomassepriser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'3A'!$D$38</c:f>
              <c:strCache>
                <c:ptCount val="1"/>
                <c:pt idx="0">
                  <c:v>Halm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'3A'!$A$39:$A$54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'3A'!$D$39:$D$54</c:f>
              <c:numCache>
                <c:formatCode>0.0</c:formatCode>
                <c:ptCount val="16"/>
                <c:pt idx="0">
                  <c:v>44.002208278730102</c:v>
                </c:pt>
                <c:pt idx="1">
                  <c:v>45.461521914244351</c:v>
                </c:pt>
                <c:pt idx="2">
                  <c:v>46.066906375047964</c:v>
                </c:pt>
                <c:pt idx="3">
                  <c:v>46.291087319392105</c:v>
                </c:pt>
                <c:pt idx="4">
                  <c:v>46.463470254075034</c:v>
                </c:pt>
                <c:pt idx="5">
                  <c:v>46.653431065126576</c:v>
                </c:pt>
                <c:pt idx="6">
                  <c:v>46.902038658693449</c:v>
                </c:pt>
                <c:pt idx="7">
                  <c:v>47.160909678267217</c:v>
                </c:pt>
                <c:pt idx="8">
                  <c:v>47.427817595831776</c:v>
                </c:pt>
                <c:pt idx="9">
                  <c:v>47.697974062567518</c:v>
                </c:pt>
                <c:pt idx="10">
                  <c:v>47.9660262517544</c:v>
                </c:pt>
                <c:pt idx="11">
                  <c:v>48.228255848329198</c:v>
                </c:pt>
                <c:pt idx="12">
                  <c:v>48.493779933482458</c:v>
                </c:pt>
                <c:pt idx="13">
                  <c:v>48.759895652157304</c:v>
                </c:pt>
                <c:pt idx="14">
                  <c:v>49.026593628694975</c:v>
                </c:pt>
                <c:pt idx="15">
                  <c:v>49.293864578241546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D22-40CB-9F80-C20590606ABB}"/>
            </c:ext>
          </c:extLst>
        </c:ser>
        <c:ser>
          <c:idx val="1"/>
          <c:order val="1"/>
          <c:tx>
            <c:strRef>
              <c:f>'3A'!$E$38</c:f>
              <c:strCache>
                <c:ptCount val="1"/>
                <c:pt idx="0">
                  <c:v>Træflis</c:v>
                </c:pt>
              </c:strCache>
            </c:strRef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'3A'!$A$39:$A$54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'3A'!$E$39:$E$54</c:f>
              <c:numCache>
                <c:formatCode>0.0</c:formatCode>
                <c:ptCount val="16"/>
                <c:pt idx="0">
                  <c:v>51.404448923750117</c:v>
                </c:pt>
                <c:pt idx="1">
                  <c:v>53.109254572715365</c:v>
                </c:pt>
                <c:pt idx="2">
                  <c:v>53.816479410102765</c:v>
                </c:pt>
                <c:pt idx="3">
                  <c:v>54.078373036673021</c:v>
                </c:pt>
                <c:pt idx="4">
                  <c:v>54.279754969713828</c:v>
                </c:pt>
                <c:pt idx="5">
                  <c:v>54.501671805054414</c:v>
                </c:pt>
                <c:pt idx="6">
                  <c:v>54.79210123679141</c:v>
                </c:pt>
                <c:pt idx="7">
                  <c:v>55.09452065218133</c:v>
                </c:pt>
                <c:pt idx="8">
                  <c:v>55.406328967093195</c:v>
                </c:pt>
                <c:pt idx="9">
                  <c:v>55.721932316083553</c:v>
                </c:pt>
                <c:pt idx="10">
                  <c:v>56.035077396909344</c:v>
                </c:pt>
                <c:pt idx="11">
                  <c:v>56.341420383562145</c:v>
                </c:pt>
                <c:pt idx="12">
                  <c:v>56.651612071825305</c:v>
                </c:pt>
                <c:pt idx="13">
                  <c:v>56.962494920744518</c:v>
                </c:pt>
                <c:pt idx="14">
                  <c:v>57.274057977447399</c:v>
                </c:pt>
                <c:pt idx="15">
                  <c:v>57.586290395141994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D22-40CB-9F80-C20590606ABB}"/>
            </c:ext>
          </c:extLst>
        </c:ser>
        <c:ser>
          <c:idx val="2"/>
          <c:order val="2"/>
          <c:tx>
            <c:strRef>
              <c:f>'3A'!$F$38</c:f>
              <c:strCache>
                <c:ptCount val="1"/>
                <c:pt idx="0">
                  <c:v>Træpiller</c:v>
                </c:pt>
              </c:strCache>
            </c:strRef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'3A'!$A$39:$A$54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'3A'!$F$39:$F$54</c:f>
              <c:numCache>
                <c:formatCode>0.0</c:formatCode>
                <c:ptCount val="16"/>
                <c:pt idx="0">
                  <c:v>60.142484373289328</c:v>
                </c:pt>
                <c:pt idx="1">
                  <c:v>70.056375901980786</c:v>
                </c:pt>
                <c:pt idx="2">
                  <c:v>85.638523010022851</c:v>
                </c:pt>
                <c:pt idx="3">
                  <c:v>81.703725102122007</c:v>
                </c:pt>
                <c:pt idx="4">
                  <c:v>74.934909281408039</c:v>
                </c:pt>
                <c:pt idx="5">
                  <c:v>74.445590559515253</c:v>
                </c:pt>
                <c:pt idx="6">
                  <c:v>74.674258205380099</c:v>
                </c:pt>
                <c:pt idx="7">
                  <c:v>74.920352903749574</c:v>
                </c:pt>
                <c:pt idx="8">
                  <c:v>75.179944296545145</c:v>
                </c:pt>
                <c:pt idx="9">
                  <c:v>75.444492405608699</c:v>
                </c:pt>
                <c:pt idx="10">
                  <c:v>75.70440872902077</c:v>
                </c:pt>
                <c:pt idx="11">
                  <c:v>75.976485238614657</c:v>
                </c:pt>
                <c:pt idx="12">
                  <c:v>76.253950764567747</c:v>
                </c:pt>
                <c:pt idx="13">
                  <c:v>76.531947656836948</c:v>
                </c:pt>
                <c:pt idx="14">
                  <c:v>76.810449202364254</c:v>
                </c:pt>
                <c:pt idx="15">
                  <c:v>77.089428925457767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D22-40CB-9F80-C20590606A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63560"/>
        <c:axId val="538968808"/>
      </c:lineChart>
      <c:catAx>
        <c:axId val="53896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68808"/>
        <c:crosses val="autoZero"/>
        <c:auto val="1"/>
        <c:lblAlgn val="ctr"/>
        <c:lblOffset val="100"/>
        <c:noMultiLvlLbl val="0"/>
      </c:catAx>
      <c:valAx>
        <c:axId val="53896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kr./GJ, 2021-priser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6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/>
              <a:t>Samlet solceller (MW, ultimo året)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'8C'!$A$5</c:f>
              <c:strCache>
                <c:ptCount val="1"/>
                <c:pt idx="0">
                  <c:v>Taganlæg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cat>
            <c:numRef>
              <c:f>'8C'!$B$4:$P$4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'8C'!$B$5:$P$5</c:f>
              <c:numCache>
                <c:formatCode>#,##0</c:formatCode>
                <c:ptCount val="15"/>
                <c:pt idx="0">
                  <c:v>789.4</c:v>
                </c:pt>
                <c:pt idx="1">
                  <c:v>831.67000000000041</c:v>
                </c:pt>
                <c:pt idx="2">
                  <c:v>879.05</c:v>
                </c:pt>
                <c:pt idx="3">
                  <c:v>931.54</c:v>
                </c:pt>
                <c:pt idx="4">
                  <c:v>989.14</c:v>
                </c:pt>
                <c:pt idx="5">
                  <c:v>1051.850000000004</c:v>
                </c:pt>
                <c:pt idx="6">
                  <c:v>1119.67</c:v>
                </c:pt>
                <c:pt idx="7">
                  <c:v>1192.5999999999999</c:v>
                </c:pt>
                <c:pt idx="8">
                  <c:v>1270.6400000000001</c:v>
                </c:pt>
                <c:pt idx="9">
                  <c:v>1353.79</c:v>
                </c:pt>
                <c:pt idx="10">
                  <c:v>1442.05</c:v>
                </c:pt>
                <c:pt idx="11">
                  <c:v>1535.42</c:v>
                </c:pt>
                <c:pt idx="12">
                  <c:v>1633.9</c:v>
                </c:pt>
                <c:pt idx="13">
                  <c:v>1737.49</c:v>
                </c:pt>
                <c:pt idx="14">
                  <c:v>1846.19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32-4804-B6AF-E57307FBD958}"/>
            </c:ext>
          </c:extLst>
        </c:ser>
        <c:ser>
          <c:idx val="1"/>
          <c:order val="1"/>
          <c:tx>
            <c:strRef>
              <c:f>'8C'!$A$6</c:f>
              <c:strCache>
                <c:ptCount val="1"/>
                <c:pt idx="0">
                  <c:v>Markanlæg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'8C'!$B$4:$P$4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'8C'!$B$6:$P$6</c:f>
              <c:numCache>
                <c:formatCode>#,##0</c:formatCode>
                <c:ptCount val="15"/>
                <c:pt idx="0">
                  <c:v>1256.0500000000002</c:v>
                </c:pt>
                <c:pt idx="1">
                  <c:v>2176.15</c:v>
                </c:pt>
                <c:pt idx="2">
                  <c:v>2676.15</c:v>
                </c:pt>
                <c:pt idx="3">
                  <c:v>3516.15</c:v>
                </c:pt>
                <c:pt idx="4">
                  <c:v>4356.1499999999996</c:v>
                </c:pt>
                <c:pt idx="5">
                  <c:v>5196.1499999999996</c:v>
                </c:pt>
                <c:pt idx="6">
                  <c:v>5696.15</c:v>
                </c:pt>
                <c:pt idx="7">
                  <c:v>6196.15</c:v>
                </c:pt>
                <c:pt idx="8">
                  <c:v>6696.15</c:v>
                </c:pt>
                <c:pt idx="9">
                  <c:v>7196.15</c:v>
                </c:pt>
                <c:pt idx="10">
                  <c:v>7596.15</c:v>
                </c:pt>
                <c:pt idx="11">
                  <c:v>7996.15</c:v>
                </c:pt>
                <c:pt idx="12">
                  <c:v>8396.15</c:v>
                </c:pt>
                <c:pt idx="13">
                  <c:v>8796.15</c:v>
                </c:pt>
                <c:pt idx="14">
                  <c:v>9196.15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32-4804-B6AF-E57307FBD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362672"/>
        <c:axId val="515356440"/>
      </c:areaChart>
      <c:catAx>
        <c:axId val="5153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56440"/>
        <c:crosses val="autoZero"/>
        <c:auto val="1"/>
        <c:lblAlgn val="ctr"/>
        <c:lblOffset val="100"/>
        <c:noMultiLvlLbl val="0"/>
      </c:catAx>
      <c:valAx>
        <c:axId val="51535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62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400"/>
              <a:t>Samlet solceller (TWh)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'8C'!$A$22</c:f>
              <c:strCache>
                <c:ptCount val="1"/>
                <c:pt idx="0">
                  <c:v>Taganlæg</c:v>
                </c:pt>
              </c:strCache>
            </c:strRef>
          </c:tx>
          <c:spPr>
            <a:solidFill>
              <a:schemeClr val="accent1"/>
            </a:solidFill>
            <a:ln w="25400">
              <a:noFill/>
            </a:ln>
            <a:effectLst/>
          </c:spPr>
          <c:cat>
            <c:numRef>
              <c:f>'8C'!$B$21:$P$21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'8C'!$B$22:$P$22</c:f>
              <c:numCache>
                <c:formatCode>0.0</c:formatCode>
                <c:ptCount val="15"/>
                <c:pt idx="0">
                  <c:v>0.753</c:v>
                </c:pt>
                <c:pt idx="1">
                  <c:v>0.79323371629200001</c:v>
                </c:pt>
                <c:pt idx="2">
                  <c:v>0.84055312012920047</c:v>
                </c:pt>
                <c:pt idx="3">
                  <c:v>0.89417063733960112</c:v>
                </c:pt>
                <c:pt idx="4">
                  <c:v>0.95420423311560199</c:v>
                </c:pt>
                <c:pt idx="5">
                  <c:v>1.0207718726496031</c:v>
                </c:pt>
                <c:pt idx="6">
                  <c:v>1.0939915211340043</c:v>
                </c:pt>
                <c:pt idx="7">
                  <c:v>1.1739811437612062</c:v>
                </c:pt>
                <c:pt idx="8">
                  <c:v>1.2608587057236058</c:v>
                </c:pt>
                <c:pt idx="9">
                  <c:v>1.3547421722136057</c:v>
                </c:pt>
                <c:pt idx="10">
                  <c:v>1.4557495084236063</c:v>
                </c:pt>
                <c:pt idx="11">
                  <c:v>1.563095662477207</c:v>
                </c:pt>
                <c:pt idx="12">
                  <c:v>1.6767937416180079</c:v>
                </c:pt>
                <c:pt idx="13">
                  <c:v>1.796856853089609</c:v>
                </c:pt>
                <c:pt idx="14">
                  <c:v>1.9232981041356103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B-481F-9D8E-F555171BF14C}"/>
            </c:ext>
          </c:extLst>
        </c:ser>
        <c:ser>
          <c:idx val="1"/>
          <c:order val="1"/>
          <c:tx>
            <c:strRef>
              <c:f>'8C'!$A$23</c:f>
              <c:strCache>
                <c:ptCount val="1"/>
                <c:pt idx="0">
                  <c:v>Markanlæg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'8C'!$B$21:$P$21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'8C'!$B$23:$P$23</c:f>
              <c:numCache>
                <c:formatCode>0.0</c:formatCode>
                <c:ptCount val="15"/>
                <c:pt idx="0">
                  <c:v>0.60910000000000009</c:v>
                </c:pt>
                <c:pt idx="1">
                  <c:v>1.4872275871225002</c:v>
                </c:pt>
                <c:pt idx="2">
                  <c:v>2.7490454583325006</c:v>
                </c:pt>
                <c:pt idx="3">
                  <c:v>3.4417702833325006</c:v>
                </c:pt>
                <c:pt idx="4">
                  <c:v>4.617356331332501</c:v>
                </c:pt>
                <c:pt idx="5">
                  <c:v>5.8047507213325016</c:v>
                </c:pt>
                <c:pt idx="6">
                  <c:v>7.0039534533325014</c:v>
                </c:pt>
                <c:pt idx="7">
                  <c:v>7.7247933783325013</c:v>
                </c:pt>
                <c:pt idx="8">
                  <c:v>8.4526620783325015</c:v>
                </c:pt>
                <c:pt idx="9">
                  <c:v>9.1875595533325018</c:v>
                </c:pt>
                <c:pt idx="10">
                  <c:v>9.9294858033325006</c:v>
                </c:pt>
                <c:pt idx="11">
                  <c:v>10.523651583332502</c:v>
                </c:pt>
                <c:pt idx="12">
                  <c:v>11.118442143332501</c:v>
                </c:pt>
                <c:pt idx="13">
                  <c:v>11.713857483332502</c:v>
                </c:pt>
                <c:pt idx="14">
                  <c:v>12.309897603332502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B-481F-9D8E-F555171BF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15362672"/>
        <c:axId val="515356440"/>
      </c:areaChart>
      <c:catAx>
        <c:axId val="5153626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56440"/>
        <c:crosses val="autoZero"/>
        <c:auto val="1"/>
        <c:lblAlgn val="ctr"/>
        <c:lblOffset val="100"/>
        <c:noMultiLvlLbl val="0"/>
      </c:catAx>
      <c:valAx>
        <c:axId val="515356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1536267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400" b="0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da-DK" sz="1400" b="0" i="0" baseline="0">
                <a:effectLst/>
              </a:rPr>
              <a:t>Samlet solceller (MW, ultimo året)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400" b="0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'8C'!$A$39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'8C'!$B$38:$P$38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'8C'!$B$39:$P$39</c:f>
              <c:numCache>
                <c:formatCode>#,##0</c:formatCode>
                <c:ptCount val="15"/>
                <c:pt idx="0">
                  <c:v>1886.1383227046094</c:v>
                </c:pt>
                <c:pt idx="1">
                  <c:v>3013.5865376285255</c:v>
                </c:pt>
                <c:pt idx="2">
                  <c:v>4142.4109326959024</c:v>
                </c:pt>
                <c:pt idx="3">
                  <c:v>5277.5933488370347</c:v>
                </c:pt>
                <c:pt idx="4">
                  <c:v>5813.6356230287993</c:v>
                </c:pt>
                <c:pt idx="5">
                  <c:v>6356.2555202857266</c:v>
                </c:pt>
                <c:pt idx="6">
                  <c:v>6903.0909989941201</c:v>
                </c:pt>
                <c:pt idx="7">
                  <c:v>7464.5798946430104</c:v>
                </c:pt>
                <c:pt idx="8">
                  <c:v>8039.1935665026376</c:v>
                </c:pt>
                <c:pt idx="9">
                  <c:v>8516.3243606010965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6D-4CDF-A5AA-D968A4E12D5F}"/>
            </c:ext>
          </c:extLst>
        </c:ser>
        <c:ser>
          <c:idx val="1"/>
          <c:order val="1"/>
          <c:tx>
            <c:strRef>
              <c:f>'8C'!$A$40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'8C'!$B$38:$P$38</c:f>
              <c:numCache>
                <c:formatCode>General</c:formatCode>
                <c:ptCount val="15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  <c:pt idx="3">
                  <c:v>2024</c:v>
                </c:pt>
                <c:pt idx="4">
                  <c:v>2025</c:v>
                </c:pt>
                <c:pt idx="5">
                  <c:v>2026</c:v>
                </c:pt>
                <c:pt idx="6">
                  <c:v>2027</c:v>
                </c:pt>
                <c:pt idx="7">
                  <c:v>2028</c:v>
                </c:pt>
                <c:pt idx="8">
                  <c:v>2029</c:v>
                </c:pt>
                <c:pt idx="9">
                  <c:v>2030</c:v>
                </c:pt>
                <c:pt idx="10">
                  <c:v>2031</c:v>
                </c:pt>
                <c:pt idx="11">
                  <c:v>2032</c:v>
                </c:pt>
                <c:pt idx="12">
                  <c:v>2033</c:v>
                </c:pt>
                <c:pt idx="13">
                  <c:v>2034</c:v>
                </c:pt>
                <c:pt idx="14">
                  <c:v>2035</c:v>
                </c:pt>
              </c:numCache>
            </c:numRef>
          </c:cat>
          <c:val>
            <c:numRef>
              <c:f>'8C'!$B$40:$P$40</c:f>
              <c:numCache>
                <c:formatCode>#,##0</c:formatCode>
                <c:ptCount val="15"/>
                <c:pt idx="0">
                  <c:v>2045.4500000000003</c:v>
                </c:pt>
                <c:pt idx="1">
                  <c:v>3007.8200000000006</c:v>
                </c:pt>
                <c:pt idx="2">
                  <c:v>3555.2</c:v>
                </c:pt>
                <c:pt idx="3">
                  <c:v>4447.6900000000005</c:v>
                </c:pt>
                <c:pt idx="4">
                  <c:v>5345.29</c:v>
                </c:pt>
                <c:pt idx="5">
                  <c:v>6248.0000000000036</c:v>
                </c:pt>
                <c:pt idx="6">
                  <c:v>6815.82</c:v>
                </c:pt>
                <c:pt idx="7">
                  <c:v>7388.75</c:v>
                </c:pt>
                <c:pt idx="8">
                  <c:v>7966.79</c:v>
                </c:pt>
                <c:pt idx="9">
                  <c:v>8549.9399999999987</c:v>
                </c:pt>
                <c:pt idx="10">
                  <c:v>9038.1999999999989</c:v>
                </c:pt>
                <c:pt idx="11">
                  <c:v>9531.57</c:v>
                </c:pt>
                <c:pt idx="12">
                  <c:v>10030.049999999999</c:v>
                </c:pt>
                <c:pt idx="13">
                  <c:v>10533.64</c:v>
                </c:pt>
                <c:pt idx="14">
                  <c:v>11042.34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6D-4CDF-A5AA-D968A4E12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23112776"/>
        <c:axId val="523110152"/>
      </c:lineChart>
      <c:catAx>
        <c:axId val="5231127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23110152"/>
        <c:crosses val="autoZero"/>
        <c:auto val="1"/>
        <c:lblAlgn val="ctr"/>
        <c:lblOffset val="100"/>
        <c:noMultiLvlLbl val="0"/>
      </c:catAx>
      <c:valAx>
        <c:axId val="5231101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231127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'8D'!$B$5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'8D'!$A$6:$A$10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'8D'!$B$6:$B$10</c:f>
              <c:numCache>
                <c:formatCode>0</c:formatCode>
                <c:ptCount val="5"/>
                <c:pt idx="0">
                  <c:v>112.83500000000002</c:v>
                </c:pt>
                <c:pt idx="1">
                  <c:v>329.01700000000005</c:v>
                </c:pt>
                <c:pt idx="2">
                  <c:v>382.66699999999992</c:v>
                </c:pt>
                <c:pt idx="3">
                  <c:v>460.36299999999994</c:v>
                </c:pt>
                <c:pt idx="4">
                  <c:v>497.86299999999994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C-4C86-B17F-D2E159D85E68}"/>
            </c:ext>
          </c:extLst>
        </c:ser>
        <c:ser>
          <c:idx val="2"/>
          <c:order val="1"/>
          <c:tx>
            <c:strRef>
              <c:f>'8D'!$D$5</c:f>
              <c:strCache>
                <c:ptCount val="1"/>
                <c:pt idx="0">
                  <c:v>KF22 - eksisterende</c:v>
                </c:pt>
              </c:strCache>
            </c:strRef>
          </c:tx>
          <c:spPr>
            <a:ln w="28575" cap="rnd">
              <a:solidFill>
                <a:srgbClr val="FF3434"/>
              </a:solidFill>
              <a:round/>
            </a:ln>
            <a:effectLst/>
          </c:spPr>
          <c:marker>
            <c:symbol val="none"/>
          </c:marker>
          <c:cat>
            <c:numRef>
              <c:f>'8D'!$A$6:$A$10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'8D'!$D$6:$D$10</c:f>
              <c:numCache>
                <c:formatCode>0</c:formatCode>
                <c:ptCount val="5"/>
                <c:pt idx="0">
                  <c:v>114.50500000000002</c:v>
                </c:pt>
                <c:pt idx="1">
                  <c:v>277.30900000000003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C-4C86-B17F-D2E159D85E68}"/>
            </c:ext>
          </c:extLst>
        </c:ser>
        <c:ser>
          <c:idx val="0"/>
          <c:order val="2"/>
          <c:tx>
            <c:strRef>
              <c:f>'8D'!$E$5</c:f>
              <c:strCache>
                <c:ptCount val="1"/>
                <c:pt idx="0">
                  <c:v>KF22 - pipeline</c:v>
                </c:pt>
              </c:strCache>
            </c:strRef>
          </c:tx>
          <c:spPr>
            <a:ln w="28575" cap="rnd">
              <a:solidFill>
                <a:srgbClr val="FF3434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'8D'!$E$6:$E$10</c:f>
              <c:numCache>
                <c:formatCode>0</c:formatCode>
                <c:ptCount val="5"/>
                <c:pt idx="1">
                  <c:v>277.30900000000003</c:v>
                </c:pt>
                <c:pt idx="2">
                  <c:v>430.62199999999996</c:v>
                </c:pt>
                <c:pt idx="3">
                  <c:v>541.17200000000003</c:v>
                </c:pt>
                <c:pt idx="4">
                  <c:v>622.23199999999997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C-4C86-B17F-D2E159D85E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57104"/>
        <c:axId val="483857760"/>
      </c:lineChart>
      <c:catAx>
        <c:axId val="48385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83857760"/>
        <c:crosses val="autoZero"/>
        <c:auto val="1"/>
        <c:lblAlgn val="ctr"/>
        <c:lblOffset val="100"/>
        <c:noMultiLvlLbl val="0"/>
      </c:catAx>
      <c:valAx>
        <c:axId val="483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69696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/>
                  <a:t>Varmekapacitet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838571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'8D'!$B$22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'8D'!$A$23:$A$27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'8D'!$B$23:$B$27</c:f>
              <c:numCache>
                <c:formatCode>0</c:formatCode>
                <c:ptCount val="5"/>
                <c:pt idx="0">
                  <c:v>763.31</c:v>
                </c:pt>
                <c:pt idx="1">
                  <c:v>924.31</c:v>
                </c:pt>
                <c:pt idx="2">
                  <c:v>942.31</c:v>
                </c:pt>
                <c:pt idx="3">
                  <c:v>998.31</c:v>
                </c:pt>
                <c:pt idx="4">
                  <c:v>1028.31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6-4E6C-8552-E7FF9F0369C9}"/>
            </c:ext>
          </c:extLst>
        </c:ser>
        <c:ser>
          <c:idx val="2"/>
          <c:order val="1"/>
          <c:tx>
            <c:strRef>
              <c:f>'8D'!$D$22</c:f>
              <c:strCache>
                <c:ptCount val="1"/>
                <c:pt idx="0">
                  <c:v>KF22 - eksisterende</c:v>
                </c:pt>
              </c:strCache>
            </c:strRef>
          </c:tx>
          <c:spPr>
            <a:ln w="28575" cap="rnd">
              <a:solidFill>
                <a:srgbClr val="FF3434"/>
              </a:solidFill>
              <a:round/>
            </a:ln>
            <a:effectLst/>
          </c:spPr>
          <c:marker>
            <c:symbol val="none"/>
          </c:marker>
          <c:cat>
            <c:numRef>
              <c:f>'8D'!$A$23:$A$27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'8D'!$D$23:$D$27</c:f>
              <c:numCache>
                <c:formatCode>0</c:formatCode>
                <c:ptCount val="5"/>
                <c:pt idx="0">
                  <c:v>703.51</c:v>
                </c:pt>
                <c:pt idx="1">
                  <c:v>884.51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46-4E6C-8552-E7FF9F0369C9}"/>
            </c:ext>
          </c:extLst>
        </c:ser>
        <c:ser>
          <c:idx val="0"/>
          <c:order val="2"/>
          <c:tx>
            <c:strRef>
              <c:f>'8D'!$E$22</c:f>
              <c:strCache>
                <c:ptCount val="1"/>
                <c:pt idx="0">
                  <c:v>KF22 - pipeline</c:v>
                </c:pt>
              </c:strCache>
            </c:strRef>
          </c:tx>
          <c:spPr>
            <a:ln w="28575" cap="rnd">
              <a:solidFill>
                <a:srgbClr val="FF3434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'8D'!$E$23:$E$27</c:f>
              <c:numCache>
                <c:formatCode>0</c:formatCode>
                <c:ptCount val="5"/>
                <c:pt idx="1">
                  <c:v>884.51</c:v>
                </c:pt>
                <c:pt idx="2">
                  <c:v>1169.01</c:v>
                </c:pt>
                <c:pt idx="3">
                  <c:v>1279.01</c:v>
                </c:pt>
                <c:pt idx="4">
                  <c:v>1279.01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46-4E6C-8552-E7FF9F0369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57104"/>
        <c:axId val="483857760"/>
      </c:lineChart>
      <c:catAx>
        <c:axId val="48385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83857760"/>
        <c:crosses val="autoZero"/>
        <c:auto val="1"/>
        <c:lblAlgn val="ctr"/>
        <c:lblOffset val="100"/>
        <c:noMultiLvlLbl val="0"/>
      </c:catAx>
      <c:valAx>
        <c:axId val="4838577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rgbClr val="969696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/>
                  <a:t>Varmekapacitet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838571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'8D'!$B$40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'8D'!$A$41:$A$45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'8D'!$B$41:$B$45</c:f>
              <c:numCache>
                <c:formatCode>0</c:formatCode>
                <c:ptCount val="5"/>
                <c:pt idx="0">
                  <c:v>1034.8226666666667</c:v>
                </c:pt>
                <c:pt idx="1">
                  <c:v>1079.5931666666668</c:v>
                </c:pt>
                <c:pt idx="2">
                  <c:v>1099.8931666666667</c:v>
                </c:pt>
                <c:pt idx="3">
                  <c:v>1099.8931666666667</c:v>
                </c:pt>
                <c:pt idx="4">
                  <c:v>1099.8931666666667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71-4EA3-AC98-FECFE72C0B47}"/>
            </c:ext>
          </c:extLst>
        </c:ser>
        <c:ser>
          <c:idx val="2"/>
          <c:order val="1"/>
          <c:tx>
            <c:strRef>
              <c:f>'8D'!$D$40</c:f>
              <c:strCache>
                <c:ptCount val="1"/>
                <c:pt idx="0">
                  <c:v>KF22 - eksisterende</c:v>
                </c:pt>
              </c:strCache>
            </c:strRef>
          </c:tx>
          <c:spPr>
            <a:ln w="28575" cap="rnd">
              <a:solidFill>
                <a:srgbClr val="FF3434"/>
              </a:solidFill>
              <a:round/>
            </a:ln>
            <a:effectLst/>
          </c:spPr>
          <c:marker>
            <c:symbol val="none"/>
          </c:marker>
          <c:cat>
            <c:numRef>
              <c:f>'8D'!$A$41:$A$45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'8D'!$D$41:$D$45</c:f>
              <c:numCache>
                <c:formatCode>0</c:formatCode>
                <c:ptCount val="5"/>
                <c:pt idx="0">
                  <c:v>1069.5840000000001</c:v>
                </c:pt>
                <c:pt idx="1">
                  <c:v>1070.4839999999999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71-4EA3-AC98-FECFE72C0B47}"/>
            </c:ext>
          </c:extLst>
        </c:ser>
        <c:ser>
          <c:idx val="0"/>
          <c:order val="2"/>
          <c:tx>
            <c:strRef>
              <c:f>'8D'!$E$40</c:f>
              <c:strCache>
                <c:ptCount val="1"/>
                <c:pt idx="0">
                  <c:v>KF22 - pipeline</c:v>
                </c:pt>
              </c:strCache>
            </c:strRef>
          </c:tx>
          <c:spPr>
            <a:ln w="28575" cap="rnd">
              <a:solidFill>
                <a:srgbClr val="FF3434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'8D'!$E$41:$E$45</c:f>
              <c:numCache>
                <c:formatCode>0</c:formatCode>
                <c:ptCount val="5"/>
                <c:pt idx="1">
                  <c:v>1070.4839999999999</c:v>
                </c:pt>
                <c:pt idx="2">
                  <c:v>1101.5577000000001</c:v>
                </c:pt>
                <c:pt idx="3">
                  <c:v>1101.5577000000001</c:v>
                </c:pt>
                <c:pt idx="4">
                  <c:v>1101.5577000000001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71-4EA3-AC98-FECFE72C0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57104"/>
        <c:axId val="483857760"/>
      </c:lineChart>
      <c:catAx>
        <c:axId val="48385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83857760"/>
        <c:crosses val="autoZero"/>
        <c:auto val="1"/>
        <c:lblAlgn val="ctr"/>
        <c:lblOffset val="100"/>
        <c:noMultiLvlLbl val="0"/>
      </c:catAx>
      <c:valAx>
        <c:axId val="4838577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969696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/>
                  <a:t>Varmekapacitet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838571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'8D'!$B$58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rgbClr val="00206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'8D'!$A$59:$A$63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'8D'!$B$59:$B$63</c:f>
              <c:numCache>
                <c:formatCode>0</c:formatCode>
                <c:ptCount val="5"/>
                <c:pt idx="0">
                  <c:v>1957.94</c:v>
                </c:pt>
                <c:pt idx="1">
                  <c:v>1978.29</c:v>
                </c:pt>
                <c:pt idx="2">
                  <c:v>1994.29</c:v>
                </c:pt>
                <c:pt idx="3">
                  <c:v>1994.29</c:v>
                </c:pt>
                <c:pt idx="4">
                  <c:v>2054.29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EE-41C2-BBBC-9083A4FD2698}"/>
            </c:ext>
          </c:extLst>
        </c:ser>
        <c:ser>
          <c:idx val="2"/>
          <c:order val="1"/>
          <c:tx>
            <c:strRef>
              <c:f>'8D'!$D$58</c:f>
              <c:strCache>
                <c:ptCount val="1"/>
                <c:pt idx="0">
                  <c:v>KF22 - eksisterende</c:v>
                </c:pt>
              </c:strCache>
            </c:strRef>
          </c:tx>
          <c:spPr>
            <a:ln w="28575" cap="rnd">
              <a:solidFill>
                <a:srgbClr val="FF3434"/>
              </a:solidFill>
              <a:round/>
            </a:ln>
            <a:effectLst/>
          </c:spPr>
          <c:marker>
            <c:symbol val="none"/>
          </c:marker>
          <c:cat>
            <c:numRef>
              <c:f>'8D'!$A$59:$A$63</c:f>
              <c:numCache>
                <c:formatCode>General</c:formatCode>
                <c:ptCount val="5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</c:numCache>
            </c:numRef>
          </c:cat>
          <c:val>
            <c:numRef>
              <c:f>'8D'!$D$59:$D$63</c:f>
              <c:numCache>
                <c:formatCode>0</c:formatCode>
                <c:ptCount val="5"/>
                <c:pt idx="0">
                  <c:v>1979.348</c:v>
                </c:pt>
                <c:pt idx="1">
                  <c:v>2017.348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EE-41C2-BBBC-9083A4FD2698}"/>
            </c:ext>
          </c:extLst>
        </c:ser>
        <c:ser>
          <c:idx val="0"/>
          <c:order val="2"/>
          <c:tx>
            <c:strRef>
              <c:f>'8D'!$E$58</c:f>
              <c:strCache>
                <c:ptCount val="1"/>
                <c:pt idx="0">
                  <c:v>KF22 - pipeline</c:v>
                </c:pt>
              </c:strCache>
            </c:strRef>
          </c:tx>
          <c:spPr>
            <a:ln w="28575" cap="rnd">
              <a:solidFill>
                <a:srgbClr val="FF3434"/>
              </a:solidFill>
              <a:prstDash val="sysDash"/>
              <a:round/>
            </a:ln>
            <a:effectLst/>
          </c:spPr>
          <c:marker>
            <c:symbol val="none"/>
          </c:marker>
          <c:val>
            <c:numRef>
              <c:f>'8D'!$E$59:$E$63</c:f>
              <c:numCache>
                <c:formatCode>0</c:formatCode>
                <c:ptCount val="5"/>
                <c:pt idx="1">
                  <c:v>2017.348</c:v>
                </c:pt>
                <c:pt idx="2">
                  <c:v>2055.6980000000003</c:v>
                </c:pt>
                <c:pt idx="3">
                  <c:v>2055.6980000000003</c:v>
                </c:pt>
                <c:pt idx="4">
                  <c:v>2115.6980000000003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1EE-41C2-BBBC-9083A4FD26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83857104"/>
        <c:axId val="483857760"/>
      </c:lineChart>
      <c:catAx>
        <c:axId val="483857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83857760"/>
        <c:crosses val="autoZero"/>
        <c:auto val="1"/>
        <c:lblAlgn val="ctr"/>
        <c:lblOffset val="100"/>
        <c:noMultiLvlLbl val="0"/>
      </c:catAx>
      <c:valAx>
        <c:axId val="483857760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rgbClr val="969696"/>
              </a:solidFill>
              <a:prstDash val="dash"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da-DK"/>
                  <a:t>Varmekapacitet [MW]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  <a:extLst>
            <a:ext uri="{91240B29-F687-4F45-9708-019B960494DF}">
              <a14:hiddenLine xmlns:a14="http://schemas.microsoft.com/office/drawing/2010/main">
                <a:noFill/>
              </a14:hiddenLine>
            </a:ext>
          </a:extLst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da-DK"/>
          </a:p>
        </c:txPr>
        <c:crossAx val="483857104"/>
        <c:crosses val="autoZero"/>
        <c:crossBetween val="between"/>
      </c:valAx>
      <c:spPr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rgbClr val="F8F8F8"/>
    </a:solidFill>
    <a:ln w="9525" cap="flat" cmpd="sng" algn="ctr">
      <a:noFill/>
      <a:round/>
    </a:ln>
    <a:effectLst/>
    <a:ex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200" b="1"/>
              <a:t>Samlet affald til 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'9A'!$A$5</c:f>
              <c:strCache>
                <c:ptCount val="1"/>
                <c:pt idx="0">
                  <c:v>Fossilt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'9A'!$B$4:$Q$4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'9A'!$B$5:$Q$5</c:f>
              <c:numCache>
                <c:formatCode>#,##0.0</c:formatCode>
                <c:ptCount val="16"/>
                <c:pt idx="0">
                  <c:v>16.946702076063936</c:v>
                </c:pt>
                <c:pt idx="1">
                  <c:v>17.788226186625931</c:v>
                </c:pt>
                <c:pt idx="2">
                  <c:v>17.570337246714267</c:v>
                </c:pt>
                <c:pt idx="3">
                  <c:v>16.848888816448319</c:v>
                </c:pt>
                <c:pt idx="4">
                  <c:v>17.312232970387232</c:v>
                </c:pt>
                <c:pt idx="5">
                  <c:v>16.245260069097565</c:v>
                </c:pt>
                <c:pt idx="6">
                  <c:v>14.356247578781039</c:v>
                </c:pt>
                <c:pt idx="7">
                  <c:v>12.419594813054893</c:v>
                </c:pt>
                <c:pt idx="8">
                  <c:v>10.45372830485287</c:v>
                </c:pt>
                <c:pt idx="9">
                  <c:v>8.4128403991116159</c:v>
                </c:pt>
                <c:pt idx="10">
                  <c:v>6.2475146571208402</c:v>
                </c:pt>
                <c:pt idx="11">
                  <c:v>6.0214607701084351</c:v>
                </c:pt>
                <c:pt idx="12">
                  <c:v>5.7969957234215075</c:v>
                </c:pt>
                <c:pt idx="13">
                  <c:v>5.588242616902475</c:v>
                </c:pt>
                <c:pt idx="14">
                  <c:v>5.3899373218910753</c:v>
                </c:pt>
                <c:pt idx="15">
                  <c:v>5.1277184099478523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20-418E-A36C-F5A38F1DC3F6}"/>
            </c:ext>
          </c:extLst>
        </c:ser>
        <c:ser>
          <c:idx val="1"/>
          <c:order val="1"/>
          <c:tx>
            <c:strRef>
              <c:f>'9A'!$A$6</c:f>
              <c:strCache>
                <c:ptCount val="1"/>
                <c:pt idx="0">
                  <c:v>Biogent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'9A'!$B$4:$Q$4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'9A'!$B$6:$Q$6</c:f>
              <c:numCache>
                <c:formatCode>#,##0.0</c:formatCode>
                <c:ptCount val="16"/>
                <c:pt idx="0">
                  <c:v>20.712635870744812</c:v>
                </c:pt>
                <c:pt idx="1">
                  <c:v>20.802923559693969</c:v>
                </c:pt>
                <c:pt idx="2">
                  <c:v>20.849127590981517</c:v>
                </c:pt>
                <c:pt idx="3">
                  <c:v>20.669587712237838</c:v>
                </c:pt>
                <c:pt idx="4">
                  <c:v>20.57133413500636</c:v>
                </c:pt>
                <c:pt idx="5">
                  <c:v>20.39732717105716</c:v>
                </c:pt>
                <c:pt idx="6">
                  <c:v>19.920242150134392</c:v>
                </c:pt>
                <c:pt idx="7">
                  <c:v>19.400141761920924</c:v>
                </c:pt>
                <c:pt idx="8">
                  <c:v>18.833118602468062</c:v>
                </c:pt>
                <c:pt idx="9">
                  <c:v>18.228886328323089</c:v>
                </c:pt>
                <c:pt idx="10">
                  <c:v>17.597923849894293</c:v>
                </c:pt>
                <c:pt idx="11">
                  <c:v>17.645859283755353</c:v>
                </c:pt>
                <c:pt idx="12">
                  <c:v>17.693457799055341</c:v>
                </c:pt>
                <c:pt idx="13">
                  <c:v>17.737724548294143</c:v>
                </c:pt>
                <c:pt idx="14">
                  <c:v>17.779775806420908</c:v>
                </c:pt>
                <c:pt idx="15">
                  <c:v>17.835380146946513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20-418E-A36C-F5A38F1DC3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458304"/>
        <c:axId val="555458960"/>
      </c:areaChart>
      <c:catAx>
        <c:axId val="5554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458960"/>
        <c:crosses val="autoZero"/>
        <c:auto val="1"/>
        <c:lblAlgn val="ctr"/>
        <c:lblOffset val="100"/>
        <c:tickLblSkip val="5"/>
        <c:noMultiLvlLbl val="0"/>
      </c:catAx>
      <c:valAx>
        <c:axId val="5554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PJ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46820975503062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4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200" b="1"/>
              <a:t>Dansk affald til 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'9A'!$A$22</c:f>
              <c:strCache>
                <c:ptCount val="1"/>
                <c:pt idx="0">
                  <c:v>Fossilt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cat>
            <c:numRef>
              <c:f>'9A'!$B$21:$Q$21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'9A'!$B$22:$Q$22</c:f>
              <c:numCache>
                <c:formatCode>#,##0.0</c:formatCode>
                <c:ptCount val="16"/>
                <c:pt idx="0">
                  <c:v>0.39561073408470776</c:v>
                </c:pt>
                <c:pt idx="1">
                  <c:v>0.37772009338534812</c:v>
                </c:pt>
                <c:pt idx="2">
                  <c:v>0.34987570170339183</c:v>
                </c:pt>
                <c:pt idx="3">
                  <c:v>0.32294017368925948</c:v>
                </c:pt>
                <c:pt idx="4">
                  <c:v>0.29564073045113443</c:v>
                </c:pt>
                <c:pt idx="5">
                  <c:v>0.26800073853616602</c:v>
                </c:pt>
                <c:pt idx="6">
                  <c:v>0.24221374497864334</c:v>
                </c:pt>
                <c:pt idx="7">
                  <c:v>0.21704930713061998</c:v>
                </c:pt>
                <c:pt idx="8">
                  <c:v>0.19698050300505249</c:v>
                </c:pt>
                <c:pt idx="9">
                  <c:v>0.17687511835362488</c:v>
                </c:pt>
                <c:pt idx="10">
                  <c:v>0.15659675022520508</c:v>
                </c:pt>
                <c:pt idx="11">
                  <c:v>0.15376090927487809</c:v>
                </c:pt>
                <c:pt idx="12">
                  <c:v>0.15096397152562324</c:v>
                </c:pt>
                <c:pt idx="13">
                  <c:v>0.14817437819296198</c:v>
                </c:pt>
                <c:pt idx="14">
                  <c:v>0.14540451410919747</c:v>
                </c:pt>
                <c:pt idx="15">
                  <c:v>0.14275015918252856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CF-45F8-8993-97789824DBFD}"/>
            </c:ext>
          </c:extLst>
        </c:ser>
        <c:ser>
          <c:idx val="1"/>
          <c:order val="1"/>
          <c:tx>
            <c:strRef>
              <c:f>'9A'!$A$23</c:f>
              <c:strCache>
                <c:ptCount val="1"/>
                <c:pt idx="0">
                  <c:v>Biogent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cat>
            <c:numRef>
              <c:f>'9A'!$B$21:$Q$21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'9A'!$B$23:$Q$23</c:f>
              <c:numCache>
                <c:formatCode>#,##0.0</c:formatCode>
                <c:ptCount val="16"/>
                <c:pt idx="0">
                  <c:v>2.7441569967463062</c:v>
                </c:pt>
                <c:pt idx="1">
                  <c:v>2.7180719007160912</c:v>
                </c:pt>
                <c:pt idx="2">
                  <c:v>2.6856549390603592</c:v>
                </c:pt>
                <c:pt idx="3">
                  <c:v>2.6509160272164243</c:v>
                </c:pt>
                <c:pt idx="4">
                  <c:v>2.5591879664856436</c:v>
                </c:pt>
                <c:pt idx="5">
                  <c:v>2.5438369339926026</c:v>
                </c:pt>
                <c:pt idx="6">
                  <c:v>2.5349455307448197</c:v>
                </c:pt>
                <c:pt idx="7">
                  <c:v>2.523665474477339</c:v>
                </c:pt>
                <c:pt idx="8">
                  <c:v>2.5166722417776817</c:v>
                </c:pt>
                <c:pt idx="9">
                  <c:v>2.5084908424919381</c:v>
                </c:pt>
                <c:pt idx="10">
                  <c:v>2.5032437792897904</c:v>
                </c:pt>
                <c:pt idx="11">
                  <c:v>2.5179942745279043</c:v>
                </c:pt>
                <c:pt idx="12">
                  <c:v>2.5326763268604511</c:v>
                </c:pt>
                <c:pt idx="13">
                  <c:v>2.5459807275431157</c:v>
                </c:pt>
                <c:pt idx="14">
                  <c:v>2.5583966152294804</c:v>
                </c:pt>
                <c:pt idx="15">
                  <c:v>2.5766865665472491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CF-45F8-8993-97789824D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458304"/>
        <c:axId val="555458960"/>
      </c:areaChart>
      <c:catAx>
        <c:axId val="5554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458960"/>
        <c:crosses val="autoZero"/>
        <c:auto val="1"/>
        <c:lblAlgn val="ctr"/>
        <c:lblOffset val="100"/>
        <c:tickLblSkip val="5"/>
        <c:noMultiLvlLbl val="0"/>
      </c:catAx>
      <c:valAx>
        <c:axId val="5554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mio. ton</a:t>
                </a:r>
              </a:p>
            </c:rich>
          </c:tx>
          <c:layout>
            <c:manualLayout>
              <c:xMode val="edge"/>
              <c:yMode val="edge"/>
              <c:x val="1.6666666666666666E-2"/>
              <c:y val="0.3802467920676582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4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200" b="1"/>
              <a:t>Fossil energiandel i affald til 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'9A'!$A$39</c:f>
              <c:strCache>
                <c:ptCount val="1"/>
                <c:pt idx="0">
                  <c:v>Fossil</c:v>
                </c:pt>
              </c:strCache>
            </c:strRef>
          </c:tx>
          <c:spPr>
            <a:solidFill>
              <a:schemeClr val="accent2"/>
            </a:solidFill>
            <a:ln w="25400">
              <a:noFill/>
            </a:ln>
            <a:effectLst/>
          </c:spPr>
          <c:cat>
            <c:numRef>
              <c:f>'9A'!$B$38:$Q$38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'9A'!$B$39:$Q$39</c:f>
              <c:numCache>
                <c:formatCode>0%</c:formatCode>
                <c:ptCount val="16"/>
                <c:pt idx="0">
                  <c:v>0.44999999999999996</c:v>
                </c:pt>
                <c:pt idx="1">
                  <c:v>0.46094056029834241</c:v>
                </c:pt>
                <c:pt idx="2">
                  <c:v>0.45732904716243961</c:v>
                </c:pt>
                <c:pt idx="3">
                  <c:v>0.44908243551856031</c:v>
                </c:pt>
                <c:pt idx="4">
                  <c:v>0.4569852918608196</c:v>
                </c:pt>
                <c:pt idx="5">
                  <c:v>0.44334369630142334</c:v>
                </c:pt>
                <c:pt idx="6">
                  <c:v>0.41883657551637199</c:v>
                </c:pt>
                <c:pt idx="7">
                  <c:v>0.3903110506207681</c:v>
                </c:pt>
                <c:pt idx="8">
                  <c:v>0.35694277154293852</c:v>
                </c:pt>
                <c:pt idx="9">
                  <c:v>0.31577684454094979</c:v>
                </c:pt>
                <c:pt idx="10">
                  <c:v>0.26200040964995763</c:v>
                </c:pt>
                <c:pt idx="11">
                  <c:v>0.25442089583460925</c:v>
                </c:pt>
                <c:pt idx="12">
                  <c:v>0.24678091965634674</c:v>
                </c:pt>
                <c:pt idx="13">
                  <c:v>0.23957174325617592</c:v>
                </c:pt>
                <c:pt idx="14">
                  <c:v>0.23262857386459823</c:v>
                </c:pt>
                <c:pt idx="15">
                  <c:v>0.22330254766111801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41-4580-B407-CBA3C63D62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5458304"/>
        <c:axId val="555458960"/>
      </c:areaChart>
      <c:catAx>
        <c:axId val="555458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458960"/>
        <c:crosses val="autoZero"/>
        <c:auto val="1"/>
        <c:lblAlgn val="ctr"/>
        <c:lblOffset val="100"/>
        <c:tickLblSkip val="5"/>
        <c:noMultiLvlLbl val="0"/>
      </c:catAx>
      <c:valAx>
        <c:axId val="5554589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55458304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Konvergensforløb, naturgas</a:t>
            </a:r>
          </a:p>
        </c:rich>
      </c:tx>
      <c:layout>
        <c:manualLayout>
          <c:xMode val="edge"/>
          <c:yMode val="edge"/>
          <c:x val="0.20000959361649101"/>
          <c:y val="3.27989950852702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'3A'!$C$60</c:f>
              <c:strCache>
                <c:ptCount val="1"/>
                <c:pt idx="0">
                  <c:v>Naturgas (forward)</c:v>
                </c:pt>
              </c:strCache>
            </c:strRef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'3A'!$A$61:$A$75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'3A'!$C$61:$C$75</c:f>
              <c:numCache>
                <c:formatCode>0.0</c:formatCode>
                <c:ptCount val="15"/>
                <c:pt idx="0">
                  <c:v>22.827295623673603</c:v>
                </c:pt>
                <c:pt idx="1">
                  <c:v>102.67801554015951</c:v>
                </c:pt>
                <c:pt idx="2">
                  <c:v>130.36129211097506</c:v>
                </c:pt>
                <c:pt idx="3">
                  <c:v>79.296470277745698</c:v>
                </c:pt>
                <c:pt idx="4">
                  <c:v>58.409418822511121</c:v>
                </c:pt>
                <c:pt idx="5">
                  <c:v>48.209850376496028</c:v>
                </c:pt>
                <c:pt idx="6">
                  <c:v>48.209850376496021</c:v>
                </c:pt>
                <c:pt idx="7">
                  <c:v>48.209850376496028</c:v>
                </c:pt>
                <c:pt idx="8">
                  <c:v>48.209850376496028</c:v>
                </c:pt>
                <c:pt idx="9">
                  <c:v>48.209850376496036</c:v>
                </c:pt>
                <c:pt idx="10">
                  <c:v>48.209850376496036</c:v>
                </c:pt>
                <c:pt idx="11">
                  <c:v>48.209850376496021</c:v>
                </c:pt>
                <c:pt idx="12">
                  <c:v>48.209850376496028</c:v>
                </c:pt>
                <c:pt idx="13">
                  <c:v>48.209850376496036</c:v>
                </c:pt>
                <c:pt idx="14">
                  <c:v>48.209850376496036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D1-4EED-B423-803EF500DDDA}"/>
            </c:ext>
          </c:extLst>
        </c:ser>
        <c:ser>
          <c:idx val="3"/>
          <c:order val="1"/>
          <c:tx>
            <c:v>Naturgas (CIF-priser)</c:v>
          </c:tx>
          <c:spPr>
            <a:ln w="28575" cap="rnd">
              <a:solidFill>
                <a:schemeClr val="accent4"/>
              </a:solidFill>
              <a:prstDash val="dash"/>
              <a:round/>
            </a:ln>
            <a:effectLst/>
          </c:spPr>
          <c:marker>
            <c:symbol val="none"/>
          </c:marker>
          <c:cat>
            <c:numRef>
              <c:f>'3A'!$A$61:$A$75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'3A'!$E$61:$E$76</c:f>
              <c:numCache>
                <c:formatCode>0.0</c:formatCode>
                <c:ptCount val="16"/>
                <c:pt idx="0">
                  <c:v>13.247157130161282</c:v>
                </c:pt>
                <c:pt idx="1">
                  <c:v>17.081577554094203</c:v>
                </c:pt>
                <c:pt idx="2">
                  <c:v>20.792704747395483</c:v>
                </c:pt>
                <c:pt idx="3">
                  <c:v>24.249302467317079</c:v>
                </c:pt>
                <c:pt idx="4">
                  <c:v>27.640365375754172</c:v>
                </c:pt>
                <c:pt idx="5">
                  <c:v>30.751311466528705</c:v>
                </c:pt>
                <c:pt idx="6">
                  <c:v>33.817305984112245</c:v>
                </c:pt>
                <c:pt idx="7">
                  <c:v>36.839300152301355</c:v>
                </c:pt>
                <c:pt idx="8">
                  <c:v>39.768083429008009</c:v>
                </c:pt>
                <c:pt idx="9">
                  <c:v>42.59632364755403</c:v>
                </c:pt>
                <c:pt idx="10">
                  <c:v>45.335403912921798</c:v>
                </c:pt>
                <c:pt idx="11">
                  <c:v>46.497229692662749</c:v>
                </c:pt>
                <c:pt idx="12">
                  <c:v>47.633992296618295</c:v>
                </c:pt>
                <c:pt idx="13">
                  <c:v>48.70983587261783</c:v>
                </c:pt>
                <c:pt idx="14">
                  <c:v>49.763744197269574</c:v>
                </c:pt>
                <c:pt idx="15">
                  <c:v>50.767021835776021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D1-4EED-B423-803EF500DDDA}"/>
            </c:ext>
          </c:extLst>
        </c:ser>
        <c:ser>
          <c:idx val="5"/>
          <c:order val="2"/>
          <c:tx>
            <c:strRef>
              <c:f>'3A'!$G$60</c:f>
              <c:strCache>
                <c:ptCount val="1"/>
                <c:pt idx="0">
                  <c:v>Naturgas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'3A'!$A$61:$A$75</c:f>
              <c:numCache>
                <c:formatCode>General</c:formatCode>
                <c:ptCount val="15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</c:numCache>
            </c:numRef>
          </c:cat>
          <c:val>
            <c:numRef>
              <c:f>'3A'!$G$61:$G$76</c:f>
              <c:numCache>
                <c:formatCode>0.0</c:formatCode>
                <c:ptCount val="16"/>
                <c:pt idx="0">
                  <c:v>22.827295623673603</c:v>
                </c:pt>
                <c:pt idx="1">
                  <c:v>102.67801554015951</c:v>
                </c:pt>
                <c:pt idx="2">
                  <c:v>130.36129211097506</c:v>
                </c:pt>
                <c:pt idx="3">
                  <c:v>79.296470277745698</c:v>
                </c:pt>
                <c:pt idx="4">
                  <c:v>43.024892099132643</c:v>
                </c:pt>
                <c:pt idx="5">
                  <c:v>39.48058092151237</c:v>
                </c:pt>
                <c:pt idx="6">
                  <c:v>41.013578180304137</c:v>
                </c:pt>
                <c:pt idx="7">
                  <c:v>42.524575264398692</c:v>
                </c:pt>
                <c:pt idx="8">
                  <c:v>43.988966902752018</c:v>
                </c:pt>
                <c:pt idx="9">
                  <c:v>45.403087012025033</c:v>
                </c:pt>
                <c:pt idx="10">
                  <c:v>46.77262714470892</c:v>
                </c:pt>
                <c:pt idx="11">
                  <c:v>47.971285131903898</c:v>
                </c:pt>
                <c:pt idx="12">
                  <c:v>49.144085390372673</c:v>
                </c:pt>
                <c:pt idx="13">
                  <c:v>50.254035365515918</c:v>
                </c:pt>
                <c:pt idx="14">
                  <c:v>51.341354697848821</c:v>
                </c:pt>
                <c:pt idx="15">
                  <c:v>52.376438249737305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4D1-4EED-B423-803EF500DD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5864"/>
        <c:axId val="538989800"/>
      </c:lineChart>
      <c:catAx>
        <c:axId val="53898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9800"/>
        <c:crosses val="autoZero"/>
        <c:auto val="1"/>
        <c:lblAlgn val="ctr"/>
        <c:lblOffset val="100"/>
        <c:noMultiLvlLbl val="0"/>
      </c:catAx>
      <c:valAx>
        <c:axId val="5389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kr./GJ, 2021-priser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b="1"/>
              <a:t>Brændværdi for affald til 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'9A'!$A$56</c:f>
              <c:strCache>
                <c:ptCount val="1"/>
                <c:pt idx="0">
                  <c:v>Brændværdi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'9A'!$B$55:$Q$55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'9A'!$B$56:$Q$56</c:f>
              <c:numCache>
                <c:formatCode>0.0</c:formatCode>
                <c:ptCount val="16"/>
                <c:pt idx="0">
                  <c:v>10.6</c:v>
                </c:pt>
                <c:pt idx="1">
                  <c:v>10.744422267526167</c:v>
                </c:pt>
                <c:pt idx="2">
                  <c:v>10.696622314237782</c:v>
                </c:pt>
                <c:pt idx="3">
                  <c:v>10.589053129933454</c:v>
                </c:pt>
                <c:pt idx="4">
                  <c:v>10.692094720948942</c:v>
                </c:pt>
                <c:pt idx="5">
                  <c:v>10.515464516014211</c:v>
                </c:pt>
                <c:pt idx="6">
                  <c:v>10.212385073906384</c:v>
                </c:pt>
                <c:pt idx="7">
                  <c:v>9.8808985994259864</c:v>
                </c:pt>
                <c:pt idx="8">
                  <c:v>9.5194467077426577</c:v>
                </c:pt>
                <c:pt idx="9">
                  <c:v>9.1083917856148506</c:v>
                </c:pt>
                <c:pt idx="10">
                  <c:v>8.6220381211442785</c:v>
                </c:pt>
                <c:pt idx="11">
                  <c:v>8.5576340174957632</c:v>
                </c:pt>
                <c:pt idx="12">
                  <c:v>8.4936825839532784</c:v>
                </c:pt>
                <c:pt idx="13">
                  <c:v>8.4342075760828603</c:v>
                </c:pt>
                <c:pt idx="14">
                  <c:v>8.3777092121628325</c:v>
                </c:pt>
                <c:pt idx="15">
                  <c:v>8.3030014767348383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D-485C-B67F-F726524307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096016"/>
        <c:axId val="645090440"/>
      </c:lineChart>
      <c:catAx>
        <c:axId val="64509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090440"/>
        <c:crosses val="autoZero"/>
        <c:auto val="1"/>
        <c:lblAlgn val="ctr"/>
        <c:lblOffset val="100"/>
        <c:tickLblSkip val="5"/>
        <c:noMultiLvlLbl val="0"/>
      </c:catAx>
      <c:valAx>
        <c:axId val="64509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GJ/ton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3162219305920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09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b="1"/>
              <a:t>Emissionsfaktor for affald til 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'9A'!$A$73</c:f>
              <c:strCache>
                <c:ptCount val="1"/>
                <c:pt idx="0">
                  <c:v>Emissionsfaktor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'9A'!$B$72:$Q$72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'9A'!$B$73:$Q$73</c:f>
              <c:numCache>
                <c:formatCode>0.0</c:formatCode>
                <c:ptCount val="16"/>
                <c:pt idx="0">
                  <c:v>42.5</c:v>
                </c:pt>
                <c:pt idx="1">
                  <c:v>43.533275139287895</c:v>
                </c:pt>
                <c:pt idx="2">
                  <c:v>43.192187787563739</c:v>
                </c:pt>
                <c:pt idx="3">
                  <c:v>42.413341132308474</c:v>
                </c:pt>
                <c:pt idx="4">
                  <c:v>43.159722009077406</c:v>
                </c:pt>
                <c:pt idx="5">
                  <c:v>41.871349095134427</c:v>
                </c:pt>
                <c:pt idx="6">
                  <c:v>39.556787687657355</c:v>
                </c:pt>
                <c:pt idx="7">
                  <c:v>36.862710336405875</c:v>
                </c:pt>
                <c:pt idx="8">
                  <c:v>33.711261756833082</c:v>
                </c:pt>
                <c:pt idx="9">
                  <c:v>29.823368651089702</c:v>
                </c:pt>
                <c:pt idx="10">
                  <c:v>24.744483133607108</c:v>
                </c:pt>
                <c:pt idx="11">
                  <c:v>24.02864016215754</c:v>
                </c:pt>
                <c:pt idx="12">
                  <c:v>23.307086856432747</c:v>
                </c:pt>
                <c:pt idx="13">
                  <c:v>22.626220196416615</c:v>
                </c:pt>
                <c:pt idx="14">
                  <c:v>21.970476420545388</c:v>
                </c:pt>
                <c:pt idx="15">
                  <c:v>21.089685056883368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5-42A5-A216-225C1060FC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45096016"/>
        <c:axId val="645090440"/>
      </c:lineChart>
      <c:catAx>
        <c:axId val="6450960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090440"/>
        <c:crosses val="autoZero"/>
        <c:auto val="1"/>
        <c:lblAlgn val="ctr"/>
        <c:lblOffset val="100"/>
        <c:tickLblSkip val="5"/>
        <c:noMultiLvlLbl val="0"/>
      </c:catAx>
      <c:valAx>
        <c:axId val="645090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ton CO2/TJ</a:t>
                </a:r>
              </a:p>
            </c:rich>
          </c:tx>
          <c:layout>
            <c:manualLayout>
              <c:xMode val="edge"/>
              <c:yMode val="edge"/>
              <c:x val="1.9444444444444445E-2"/>
              <c:y val="0.4316221930592009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450960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b="1"/>
              <a:t>Samlet affald til forbrænding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'9A'!$A$90</c:f>
              <c:strCache>
                <c:ptCount val="1"/>
                <c:pt idx="0">
                  <c:v>KF21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'9A'!$B$89:$Q$89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'9A'!$B$90:$Q$90</c:f>
              <c:numCache>
                <c:formatCode>0.0</c:formatCode>
                <c:ptCount val="16"/>
                <c:pt idx="0">
                  <c:v>37.544047129911924</c:v>
                </c:pt>
                <c:pt idx="1">
                  <c:v>37.509902200725456</c:v>
                </c:pt>
                <c:pt idx="2">
                  <c:v>37.368600325786836</c:v>
                </c:pt>
                <c:pt idx="3">
                  <c:v>37.262522755392048</c:v>
                </c:pt>
                <c:pt idx="4">
                  <c:v>35.610362449256137</c:v>
                </c:pt>
                <c:pt idx="5">
                  <c:v>32.899772945546196</c:v>
                </c:pt>
                <c:pt idx="6">
                  <c:v>31.217399989182386</c:v>
                </c:pt>
                <c:pt idx="7">
                  <c:v>29.412236490990356</c:v>
                </c:pt>
                <c:pt idx="8">
                  <c:v>27.538527566336182</c:v>
                </c:pt>
                <c:pt idx="9">
                  <c:v>25.561165200298689</c:v>
                </c:pt>
                <c:pt idx="10">
                  <c:v>23.878235922326649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67-4D89-A4A1-A9DB12C4B87B}"/>
            </c:ext>
          </c:extLst>
        </c:ser>
        <c:ser>
          <c:idx val="1"/>
          <c:order val="1"/>
          <c:tx>
            <c:strRef>
              <c:f>'9A'!$A$91</c:f>
              <c:strCache>
                <c:ptCount val="1"/>
                <c:pt idx="0">
                  <c:v>KF22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'9A'!$B$89:$Q$89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'9A'!$B$91:$Q$91</c:f>
              <c:numCache>
                <c:formatCode>#,##0.0</c:formatCode>
                <c:ptCount val="16"/>
                <c:pt idx="0">
                  <c:v>37.659337946808748</c:v>
                </c:pt>
                <c:pt idx="1">
                  <c:v>38.5911497463199</c:v>
                </c:pt>
                <c:pt idx="2">
                  <c:v>38.419464837695784</c:v>
                </c:pt>
                <c:pt idx="3">
                  <c:v>37.518476528686158</c:v>
                </c:pt>
                <c:pt idx="4">
                  <c:v>37.883567105393595</c:v>
                </c:pt>
                <c:pt idx="5">
                  <c:v>36.642587240154725</c:v>
                </c:pt>
                <c:pt idx="6">
                  <c:v>34.276489728915429</c:v>
                </c:pt>
                <c:pt idx="7">
                  <c:v>31.819736574975817</c:v>
                </c:pt>
                <c:pt idx="8">
                  <c:v>29.286846907320932</c:v>
                </c:pt>
                <c:pt idx="9">
                  <c:v>26.641726727434705</c:v>
                </c:pt>
                <c:pt idx="10">
                  <c:v>23.845438507015132</c:v>
                </c:pt>
                <c:pt idx="11">
                  <c:v>23.66732005386379</c:v>
                </c:pt>
                <c:pt idx="12">
                  <c:v>23.490453522476848</c:v>
                </c:pt>
                <c:pt idx="13">
                  <c:v>23.325967165196616</c:v>
                </c:pt>
                <c:pt idx="14">
                  <c:v>23.169713128311983</c:v>
                </c:pt>
                <c:pt idx="15">
                  <c:v>22.963098556894366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67-4D89-A4A1-A9DB12C4B8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4488880"/>
        <c:axId val="424490520"/>
      </c:lineChart>
      <c:catAx>
        <c:axId val="424488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24490520"/>
        <c:crosses val="autoZero"/>
        <c:auto val="1"/>
        <c:lblAlgn val="ctr"/>
        <c:lblOffset val="100"/>
        <c:noMultiLvlLbl val="0"/>
      </c:catAx>
      <c:valAx>
        <c:axId val="424490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PJ</a:t>
                </a:r>
              </a:p>
            </c:rich>
          </c:tx>
          <c:layout>
            <c:manualLayout>
              <c:xMode val="edge"/>
              <c:yMode val="edge"/>
              <c:x val="2.2222222222222223E-2"/>
              <c:y val="0.464114902303878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24488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000"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 sz="1600"/>
              <a:t>Årlig udledning</a:t>
            </a:r>
            <a:r>
              <a:rPr lang="da-DK" sz="1600" baseline="0"/>
              <a:t> af F-gasser fordelt på sektoranvendelser</a:t>
            </a:r>
            <a:endParaRPr lang="da-DK" sz="16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areaChart>
        <c:grouping val="stacked"/>
        <c:varyColors val="0"/>
        <c:ser>
          <c:idx val="0"/>
          <c:order val="0"/>
          <c:tx>
            <c:strRef>
              <c:f>'9C'!$A$6</c:f>
              <c:strCache>
                <c:ptCount val="1"/>
                <c:pt idx="0">
                  <c:v>Serviceerhverv</c:v>
                </c:pt>
              </c:strCache>
            </c:strRef>
          </c:tx>
          <c:spPr>
            <a:solidFill>
              <a:srgbClr val="00B0F0"/>
            </a:solidFill>
            <a:ln w="25400">
              <a:noFill/>
            </a:ln>
            <a:effectLst/>
          </c:spPr>
          <c:cat>
            <c:numRef>
              <c:f>'9C'!$B$5:$AU$5</c:f>
              <c:numCache>
                <c:formatCode>General</c:formatCod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numCache>
            </c:numRef>
          </c:cat>
          <c:val>
            <c:numRef>
              <c:f>'9C'!$B$6:$AU$6</c:f>
              <c:numCache>
                <c:formatCode>#,##0.00</c:formatCode>
                <c:ptCount val="46"/>
                <c:pt idx="0">
                  <c:v>3.7599999999999999E-3</c:v>
                </c:pt>
                <c:pt idx="1">
                  <c:v>2.2988874999999999E-2</c:v>
                </c:pt>
                <c:pt idx="2">
                  <c:v>4.9142854999999999E-2</c:v>
                </c:pt>
                <c:pt idx="3">
                  <c:v>5.8367636400549996E-2</c:v>
                </c:pt>
                <c:pt idx="4">
                  <c:v>7.5552835660849985E-2</c:v>
                </c:pt>
                <c:pt idx="5">
                  <c:v>9.3033037383449979E-2</c:v>
                </c:pt>
                <c:pt idx="6">
                  <c:v>0.14145576558125</c:v>
                </c:pt>
                <c:pt idx="7">
                  <c:v>0.20207911990595001</c:v>
                </c:pt>
                <c:pt idx="8">
                  <c:v>0.24888015824769996</c:v>
                </c:pt>
                <c:pt idx="9">
                  <c:v>0.32881836590337504</c:v>
                </c:pt>
                <c:pt idx="10">
                  <c:v>0.3948140801959325</c:v>
                </c:pt>
                <c:pt idx="11">
                  <c:v>0.45854629298070432</c:v>
                </c:pt>
                <c:pt idx="12">
                  <c:v>0.48611568424669538</c:v>
                </c:pt>
                <c:pt idx="13">
                  <c:v>0.54570701572319869</c:v>
                </c:pt>
                <c:pt idx="14">
                  <c:v>0.58664792708303626</c:v>
                </c:pt>
                <c:pt idx="15">
                  <c:v>0.65751561266637981</c:v>
                </c:pt>
                <c:pt idx="16">
                  <c:v>0.68793905441657821</c:v>
                </c:pt>
                <c:pt idx="17">
                  <c:v>0.72352090612335984</c:v>
                </c:pt>
                <c:pt idx="18">
                  <c:v>0.73739633324702014</c:v>
                </c:pt>
                <c:pt idx="19">
                  <c:v>0.77189557643553097</c:v>
                </c:pt>
                <c:pt idx="20">
                  <c:v>0.64133206294051515</c:v>
                </c:pt>
                <c:pt idx="21">
                  <c:v>0.60511601828232231</c:v>
                </c:pt>
                <c:pt idx="22">
                  <c:v>0.66097481542582048</c:v>
                </c:pt>
                <c:pt idx="23">
                  <c:v>0.6188693576471691</c:v>
                </c:pt>
                <c:pt idx="24">
                  <c:v>0.59276995387751474</c:v>
                </c:pt>
                <c:pt idx="25">
                  <c:v>0.45474127958333815</c:v>
                </c:pt>
                <c:pt idx="26">
                  <c:v>0.46151361823134868</c:v>
                </c:pt>
                <c:pt idx="27">
                  <c:v>0.37065906547460753</c:v>
                </c:pt>
                <c:pt idx="28">
                  <c:v>0.41713927509187132</c:v>
                </c:pt>
                <c:pt idx="29">
                  <c:v>0.29274135269081258</c:v>
                </c:pt>
                <c:pt idx="30">
                  <c:v>0.26472469389786235</c:v>
                </c:pt>
                <c:pt idx="31">
                  <c:v>0.16763922028865916</c:v>
                </c:pt>
                <c:pt idx="32">
                  <c:v>0.15258903380364788</c:v>
                </c:pt>
                <c:pt idx="33">
                  <c:v>0.14528511374663924</c:v>
                </c:pt>
                <c:pt idx="34">
                  <c:v>0.1509054556844302</c:v>
                </c:pt>
                <c:pt idx="35">
                  <c:v>0.15055246186929258</c:v>
                </c:pt>
                <c:pt idx="36">
                  <c:v>0.14452055034936845</c:v>
                </c:pt>
                <c:pt idx="37">
                  <c:v>0.13627179917078422</c:v>
                </c:pt>
                <c:pt idx="38">
                  <c:v>0.12509365501793632</c:v>
                </c:pt>
                <c:pt idx="39">
                  <c:v>9.364367797442795E-2</c:v>
                </c:pt>
                <c:pt idx="40">
                  <c:v>7.5339492161280192E-2</c:v>
                </c:pt>
                <c:pt idx="41">
                  <c:v>7.166061716128018E-2</c:v>
                </c:pt>
                <c:pt idx="42">
                  <c:v>6.7981742161280181E-2</c:v>
                </c:pt>
                <c:pt idx="43">
                  <c:v>6.4302867161280183E-2</c:v>
                </c:pt>
                <c:pt idx="44">
                  <c:v>6.0623992161280178E-2</c:v>
                </c:pt>
                <c:pt idx="45">
                  <c:v>5.694511716128018E-2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FA-4D15-AE82-2E3F06980019}"/>
            </c:ext>
          </c:extLst>
        </c:ser>
        <c:ser>
          <c:idx val="1"/>
          <c:order val="1"/>
          <c:tx>
            <c:strRef>
              <c:f>'9C'!$A$7</c:f>
              <c:strCache>
                <c:ptCount val="1"/>
                <c:pt idx="0">
                  <c:v>Husholdninger</c:v>
                </c:pt>
              </c:strCache>
            </c:strRef>
          </c:tx>
          <c:spPr>
            <a:solidFill>
              <a:srgbClr val="F1960F"/>
            </a:solidFill>
            <a:ln w="25400">
              <a:noFill/>
            </a:ln>
            <a:effectLst/>
          </c:spPr>
          <c:cat>
            <c:numRef>
              <c:f>'9C'!$B$5:$AU$5</c:f>
              <c:numCache>
                <c:formatCode>General</c:formatCod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numCache>
            </c:numRef>
          </c:cat>
          <c:val>
            <c:numRef>
              <c:f>'9C'!$B$7:$AU$7</c:f>
              <c:numCache>
                <c:formatCode>#,##0.00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3.0992000000000004E-4</c:v>
                </c:pt>
                <c:pt idx="3">
                  <c:v>2.9469949722200003E-2</c:v>
                </c:pt>
                <c:pt idx="4">
                  <c:v>4.3795548963400002E-2</c:v>
                </c:pt>
                <c:pt idx="5">
                  <c:v>5.9865580733799995E-2</c:v>
                </c:pt>
                <c:pt idx="6">
                  <c:v>7.6313429464999985E-2</c:v>
                </c:pt>
                <c:pt idx="7">
                  <c:v>9.5390575202400019E-2</c:v>
                </c:pt>
                <c:pt idx="8">
                  <c:v>0.12981726569500002</c:v>
                </c:pt>
                <c:pt idx="9">
                  <c:v>0.12898596475159999</c:v>
                </c:pt>
                <c:pt idx="10">
                  <c:v>0.13916245071960001</c:v>
                </c:pt>
                <c:pt idx="11">
                  <c:v>0.13940893286167996</c:v>
                </c:pt>
                <c:pt idx="12">
                  <c:v>0.13315928332108798</c:v>
                </c:pt>
                <c:pt idx="13">
                  <c:v>0.12463637700302396</c:v>
                </c:pt>
                <c:pt idx="14">
                  <c:v>0.124725956105744</c:v>
                </c:pt>
                <c:pt idx="15">
                  <c:v>0.12383885759841599</c:v>
                </c:pt>
                <c:pt idx="16">
                  <c:v>0.12519133210047201</c:v>
                </c:pt>
                <c:pt idx="17">
                  <c:v>0.12582500281398401</c:v>
                </c:pt>
                <c:pt idx="18">
                  <c:v>0.11855675820610398</c:v>
                </c:pt>
                <c:pt idx="19">
                  <c:v>0.10921219830750402</c:v>
                </c:pt>
                <c:pt idx="20">
                  <c:v>9.8475571905215997E-2</c:v>
                </c:pt>
                <c:pt idx="21">
                  <c:v>8.5884414491056008E-2</c:v>
                </c:pt>
                <c:pt idx="22">
                  <c:v>7.3295094072227979E-2</c:v>
                </c:pt>
                <c:pt idx="23">
                  <c:v>5.3350893713728004E-2</c:v>
                </c:pt>
                <c:pt idx="24">
                  <c:v>3.9086461733847999E-2</c:v>
                </c:pt>
                <c:pt idx="25">
                  <c:v>2.3621874732111994E-2</c:v>
                </c:pt>
                <c:pt idx="26">
                  <c:v>1.5045282354788003E-2</c:v>
                </c:pt>
                <c:pt idx="27">
                  <c:v>1.1797076678256E-2</c:v>
                </c:pt>
                <c:pt idx="28">
                  <c:v>1.1913757398555998E-2</c:v>
                </c:pt>
                <c:pt idx="29">
                  <c:v>1.1953141908396E-2</c:v>
                </c:pt>
                <c:pt idx="30">
                  <c:v>1.1471946190583998E-2</c:v>
                </c:pt>
                <c:pt idx="31">
                  <c:v>1.0941312019907999E-2</c:v>
                </c:pt>
                <c:pt idx="32">
                  <c:v>1.0623323844975999E-2</c:v>
                </c:pt>
                <c:pt idx="33">
                  <c:v>1.0305759377435999E-2</c:v>
                </c:pt>
                <c:pt idx="34">
                  <c:v>1.0128329633415999E-2</c:v>
                </c:pt>
                <c:pt idx="35">
                  <c:v>9.9803427960839988E-3</c:v>
                </c:pt>
                <c:pt idx="36">
                  <c:v>9.8487495746239981E-3</c:v>
                </c:pt>
                <c:pt idx="37">
                  <c:v>9.690754611531998E-3</c:v>
                </c:pt>
                <c:pt idx="38">
                  <c:v>9.4347825699119987E-3</c:v>
                </c:pt>
                <c:pt idx="39">
                  <c:v>9.3454192511719988E-3</c:v>
                </c:pt>
                <c:pt idx="40">
                  <c:v>9.2600306110879986E-3</c:v>
                </c:pt>
                <c:pt idx="41">
                  <c:v>9.2586506110879999E-3</c:v>
                </c:pt>
                <c:pt idx="42">
                  <c:v>9.2572706110879976E-3</c:v>
                </c:pt>
                <c:pt idx="43">
                  <c:v>9.2558906110879989E-3</c:v>
                </c:pt>
                <c:pt idx="44">
                  <c:v>9.2545106110880002E-3</c:v>
                </c:pt>
                <c:pt idx="45">
                  <c:v>9.2531306110879979E-3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FA-4D15-AE82-2E3F06980019}"/>
            </c:ext>
          </c:extLst>
        </c:ser>
        <c:ser>
          <c:idx val="2"/>
          <c:order val="2"/>
          <c:tx>
            <c:strRef>
              <c:f>'9C'!$A$8</c:f>
              <c:strCache>
                <c:ptCount val="1"/>
                <c:pt idx="0">
                  <c:v>Transport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 w="25400">
              <a:noFill/>
            </a:ln>
            <a:effectLst/>
          </c:spPr>
          <c:cat>
            <c:numRef>
              <c:f>'9C'!$B$5:$AU$5</c:f>
              <c:numCache>
                <c:formatCode>General</c:formatCod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numCache>
            </c:numRef>
          </c:cat>
          <c:val>
            <c:numRef>
              <c:f>'9C'!$B$8:$AU$8</c:f>
              <c:numCache>
                <c:formatCode>#,##0.00</c:formatCode>
                <c:ptCount val="4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1.3070381999999998E-3</c:v>
                </c:pt>
                <c:pt idx="5">
                  <c:v>5.0602368000000003E-3</c:v>
                </c:pt>
                <c:pt idx="6">
                  <c:v>9.1898067000000007E-3</c:v>
                </c:pt>
                <c:pt idx="7">
                  <c:v>1.4625914738999999E-2</c:v>
                </c:pt>
                <c:pt idx="8">
                  <c:v>5.1174037259370003E-2</c:v>
                </c:pt>
                <c:pt idx="9">
                  <c:v>0.15912030526327708</c:v>
                </c:pt>
                <c:pt idx="10">
                  <c:v>0.16843731670552001</c:v>
                </c:pt>
                <c:pt idx="11">
                  <c:v>8.3388083924081605E-2</c:v>
                </c:pt>
                <c:pt idx="12">
                  <c:v>9.8957188330537724E-2</c:v>
                </c:pt>
                <c:pt idx="13">
                  <c:v>9.1458092483816297E-2</c:v>
                </c:pt>
                <c:pt idx="14">
                  <c:v>8.4493500876873018E-2</c:v>
                </c:pt>
                <c:pt idx="15">
                  <c:v>7.9583289539928506E-2</c:v>
                </c:pt>
                <c:pt idx="16">
                  <c:v>7.908590206040754E-2</c:v>
                </c:pt>
                <c:pt idx="17">
                  <c:v>8.0144350627287531E-2</c:v>
                </c:pt>
                <c:pt idx="18">
                  <c:v>7.5990795653053167E-2</c:v>
                </c:pt>
                <c:pt idx="19">
                  <c:v>7.1079138796037278E-2</c:v>
                </c:pt>
                <c:pt idx="20">
                  <c:v>7.5854791297329568E-2</c:v>
                </c:pt>
                <c:pt idx="21">
                  <c:v>8.6293593163368376E-2</c:v>
                </c:pt>
                <c:pt idx="22">
                  <c:v>9.4775706244205934E-2</c:v>
                </c:pt>
                <c:pt idx="23">
                  <c:v>0.10679253857231061</c:v>
                </c:pt>
                <c:pt idx="24">
                  <c:v>9.4125917830466796E-2</c:v>
                </c:pt>
                <c:pt idx="25">
                  <c:v>7.5207529938562154E-2</c:v>
                </c:pt>
                <c:pt idx="26">
                  <c:v>9.7002054606297905E-2</c:v>
                </c:pt>
                <c:pt idx="27">
                  <c:v>7.5507615455797747E-2</c:v>
                </c:pt>
                <c:pt idx="28">
                  <c:v>9.7049893060268871E-2</c:v>
                </c:pt>
                <c:pt idx="29">
                  <c:v>6.6987630683068178E-2</c:v>
                </c:pt>
                <c:pt idx="30">
                  <c:v>5.4437847113451343E-2</c:v>
                </c:pt>
                <c:pt idx="31">
                  <c:v>4.4777908765216888E-2</c:v>
                </c:pt>
                <c:pt idx="32">
                  <c:v>3.9205729105122489E-2</c:v>
                </c:pt>
                <c:pt idx="33">
                  <c:v>3.3653404834470803E-2</c:v>
                </c:pt>
                <c:pt idx="34">
                  <c:v>3.0002811567358206E-2</c:v>
                </c:pt>
                <c:pt idx="35">
                  <c:v>2.801936728499143E-2</c:v>
                </c:pt>
                <c:pt idx="36">
                  <c:v>2.4139356292683791E-2</c:v>
                </c:pt>
                <c:pt idx="37">
                  <c:v>2.1241055348666306E-2</c:v>
                </c:pt>
                <c:pt idx="38">
                  <c:v>1.9102077367183379E-2</c:v>
                </c:pt>
                <c:pt idx="39">
                  <c:v>1.7546326697656218E-2</c:v>
                </c:pt>
                <c:pt idx="40">
                  <c:v>1.6430364065699317E-2</c:v>
                </c:pt>
                <c:pt idx="41">
                  <c:v>1.6170364065699314E-2</c:v>
                </c:pt>
                <c:pt idx="42">
                  <c:v>1.5910364065699314E-2</c:v>
                </c:pt>
                <c:pt idx="43">
                  <c:v>1.5650364065699314E-2</c:v>
                </c:pt>
                <c:pt idx="44">
                  <c:v>1.5390364065699314E-2</c:v>
                </c:pt>
                <c:pt idx="45">
                  <c:v>1.5130364065699313E-2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6FA-4D15-AE82-2E3F06980019}"/>
            </c:ext>
          </c:extLst>
        </c:ser>
        <c:ser>
          <c:idx val="3"/>
          <c:order val="3"/>
          <c:tx>
            <c:strRef>
              <c:f>'9C'!$A$9</c:f>
              <c:strCache>
                <c:ptCount val="1"/>
                <c:pt idx="0">
                  <c:v>Fremstilling</c:v>
                </c:pt>
              </c:strCache>
            </c:strRef>
          </c:tx>
          <c:spPr>
            <a:solidFill>
              <a:schemeClr val="accent3"/>
            </a:solidFill>
            <a:ln w="25400">
              <a:noFill/>
            </a:ln>
            <a:effectLst/>
          </c:spPr>
          <c:cat>
            <c:numRef>
              <c:f>'9C'!$B$5:$AU$5</c:f>
              <c:numCache>
                <c:formatCode>General</c:formatCode>
                <c:ptCount val="46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  <c:pt idx="33">
                  <c:v>2023</c:v>
                </c:pt>
                <c:pt idx="34">
                  <c:v>2024</c:v>
                </c:pt>
                <c:pt idx="35">
                  <c:v>2025</c:v>
                </c:pt>
                <c:pt idx="36">
                  <c:v>2026</c:v>
                </c:pt>
                <c:pt idx="37">
                  <c:v>2027</c:v>
                </c:pt>
                <c:pt idx="38">
                  <c:v>2028</c:v>
                </c:pt>
                <c:pt idx="39">
                  <c:v>2029</c:v>
                </c:pt>
                <c:pt idx="40">
                  <c:v>2030</c:v>
                </c:pt>
                <c:pt idx="41">
                  <c:v>2031</c:v>
                </c:pt>
                <c:pt idx="42">
                  <c:v>2032</c:v>
                </c:pt>
                <c:pt idx="43">
                  <c:v>2033</c:v>
                </c:pt>
                <c:pt idx="44">
                  <c:v>2034</c:v>
                </c:pt>
                <c:pt idx="45">
                  <c:v>2035</c:v>
                </c:pt>
              </c:numCache>
            </c:numRef>
          </c:cat>
          <c:val>
            <c:numRef>
              <c:f>'9C'!$B$9:$AU$9</c:f>
              <c:numCache>
                <c:formatCode>#,##0.00</c:formatCode>
                <c:ptCount val="46"/>
                <c:pt idx="0">
                  <c:v>3.9949999999999999E-2</c:v>
                </c:pt>
                <c:pt idx="1">
                  <c:v>3.9949999999999999E-2</c:v>
                </c:pt>
                <c:pt idx="2">
                  <c:v>4.2963999999999995E-2</c:v>
                </c:pt>
                <c:pt idx="3">
                  <c:v>0.11379</c:v>
                </c:pt>
                <c:pt idx="4">
                  <c:v>0.1454946875</c:v>
                </c:pt>
                <c:pt idx="5">
                  <c:v>0.18724364375000002</c:v>
                </c:pt>
                <c:pt idx="6">
                  <c:v>0.20660349187499996</c:v>
                </c:pt>
                <c:pt idx="7">
                  <c:v>0.13804438871249999</c:v>
                </c:pt>
                <c:pt idx="8">
                  <c:v>0.14015444570375002</c:v>
                </c:pt>
                <c:pt idx="9">
                  <c:v>0.101180865995875</c:v>
                </c:pt>
                <c:pt idx="10">
                  <c:v>0.10733014109753751</c:v>
                </c:pt>
                <c:pt idx="11">
                  <c:v>9.9881718979033765E-2</c:v>
                </c:pt>
                <c:pt idx="12">
                  <c:v>7.9924914267380368E-2</c:v>
                </c:pt>
                <c:pt idx="13">
                  <c:v>5.9675446491892332E-2</c:v>
                </c:pt>
                <c:pt idx="14">
                  <c:v>7.6873511416515605E-2</c:v>
                </c:pt>
                <c:pt idx="15">
                  <c:v>4.9750310027301542E-2</c:v>
                </c:pt>
                <c:pt idx="16">
                  <c:v>5.6801366888658888E-2</c:v>
                </c:pt>
                <c:pt idx="17">
                  <c:v>4.6904877293305502E-2</c:v>
                </c:pt>
                <c:pt idx="18">
                  <c:v>4.359212005601245E-2</c:v>
                </c:pt>
                <c:pt idx="19">
                  <c:v>5.4327430581923707E-2</c:v>
                </c:pt>
                <c:pt idx="20">
                  <c:v>3.8667843058653645E-2</c:v>
                </c:pt>
                <c:pt idx="21">
                  <c:v>4.00440657050753E-2</c:v>
                </c:pt>
                <c:pt idx="22">
                  <c:v>3.535475470537628E-2</c:v>
                </c:pt>
                <c:pt idx="23">
                  <c:v>4.3071062219146236E-2</c:v>
                </c:pt>
                <c:pt idx="24">
                  <c:v>3.7927509837552546E-2</c:v>
                </c:pt>
                <c:pt idx="25">
                  <c:v>2.1818615684206191E-2</c:v>
                </c:pt>
                <c:pt idx="26">
                  <c:v>3.7349458871159286E-2</c:v>
                </c:pt>
                <c:pt idx="27">
                  <c:v>2.8649235700816449E-2</c:v>
                </c:pt>
                <c:pt idx="28">
                  <c:v>2.469690040927635E-2</c:v>
                </c:pt>
                <c:pt idx="29">
                  <c:v>2.2626312577918865E-2</c:v>
                </c:pt>
                <c:pt idx="30">
                  <c:v>2.157359878229342E-2</c:v>
                </c:pt>
                <c:pt idx="31">
                  <c:v>2.007864911337642E-2</c:v>
                </c:pt>
                <c:pt idx="32">
                  <c:v>2.0899117516648767E-2</c:v>
                </c:pt>
                <c:pt idx="33">
                  <c:v>1.7723083636164316E-2</c:v>
                </c:pt>
                <c:pt idx="34">
                  <c:v>2.0413522140434084E-2</c:v>
                </c:pt>
                <c:pt idx="35">
                  <c:v>1.831941167173929E-2</c:v>
                </c:pt>
                <c:pt idx="36">
                  <c:v>1.7512240328595042E-2</c:v>
                </c:pt>
                <c:pt idx="37">
                  <c:v>1.7200933631879026E-2</c:v>
                </c:pt>
                <c:pt idx="38">
                  <c:v>1.5611476321285268E-2</c:v>
                </c:pt>
                <c:pt idx="39">
                  <c:v>1.4433539470034772E-2</c:v>
                </c:pt>
                <c:pt idx="40">
                  <c:v>1.3152218771126061E-2</c:v>
                </c:pt>
                <c:pt idx="41">
                  <c:v>1.2590093771126062E-2</c:v>
                </c:pt>
                <c:pt idx="42">
                  <c:v>1.2027968771126061E-2</c:v>
                </c:pt>
                <c:pt idx="43">
                  <c:v>1.1465843771126062E-2</c:v>
                </c:pt>
                <c:pt idx="44">
                  <c:v>1.090371877112606E-2</c:v>
                </c:pt>
                <c:pt idx="45">
                  <c:v>1.0341593771126062E-2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6FA-4D15-AE82-2E3F069800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4836048"/>
        <c:axId val="484836704"/>
        <c:extLst/>
      </c:areaChart>
      <c:catAx>
        <c:axId val="484836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4836704"/>
        <c:crosses val="autoZero"/>
        <c:auto val="1"/>
        <c:lblAlgn val="ctr"/>
        <c:lblOffset val="100"/>
        <c:noMultiLvlLbl val="0"/>
      </c:catAx>
      <c:valAx>
        <c:axId val="4848367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/>
                  <a:t>Mio. ton CO2e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484836048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'10A'!$A$5</c:f>
              <c:strCache>
                <c:ptCount val="1"/>
                <c:pt idx="0">
                  <c:v>Salgsprodukter i alt  (Indeks 100 = 2015 )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'10A'!$B$4:$V$4</c:f>
              <c:strCache>
                <c:ptCount val="21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  <c:pt idx="10">
                  <c:v>2025</c:v>
                </c:pt>
                <c:pt idx="11">
                  <c:v>2026</c:v>
                </c:pt>
                <c:pt idx="12">
                  <c:v>2027</c:v>
                </c:pt>
                <c:pt idx="13">
                  <c:v>2028</c:v>
                </c:pt>
                <c:pt idx="14">
                  <c:v>2029</c:v>
                </c:pt>
                <c:pt idx="15">
                  <c:v>2030</c:v>
                </c:pt>
                <c:pt idx="16">
                  <c:v>2031</c:v>
                </c:pt>
                <c:pt idx="17">
                  <c:v>2032</c:v>
                </c:pt>
                <c:pt idx="18">
                  <c:v>2033</c:v>
                </c:pt>
                <c:pt idx="19">
                  <c:v>2034</c:v>
                </c:pt>
                <c:pt idx="20">
                  <c:v>2035</c:v>
                </c:pt>
              </c:strCache>
            </c:strRef>
          </c:cat>
          <c:val>
            <c:numRef>
              <c:f>'10A'!$B$5:$V$5</c:f>
              <c:numCache>
                <c:formatCode>0</c:formatCode>
                <c:ptCount val="21"/>
                <c:pt idx="0">
                  <c:v>100</c:v>
                </c:pt>
                <c:pt idx="1">
                  <c:v>104.36480994175295</c:v>
                </c:pt>
                <c:pt idx="2">
                  <c:v>108.39338101882139</c:v>
                </c:pt>
                <c:pt idx="3">
                  <c:v>104.52957582468336</c:v>
                </c:pt>
                <c:pt idx="4">
                  <c:v>105.10532756720443</c:v>
                </c:pt>
                <c:pt idx="5">
                  <c:v>109.99801004300909</c:v>
                </c:pt>
                <c:pt idx="6">
                  <c:v>104.98439561690118</c:v>
                </c:pt>
                <c:pt idx="7">
                  <c:v>104.45357315397614</c:v>
                </c:pt>
                <c:pt idx="8">
                  <c:v>104.23849069753463</c:v>
                </c:pt>
                <c:pt idx="9">
                  <c:v>104.52649523642509</c:v>
                </c:pt>
                <c:pt idx="10">
                  <c:v>104.86562068792939</c:v>
                </c:pt>
                <c:pt idx="11">
                  <c:v>105.03418991645337</c:v>
                </c:pt>
                <c:pt idx="12">
                  <c:v>105.45283526769589</c:v>
                </c:pt>
                <c:pt idx="13">
                  <c:v>105.66013106470345</c:v>
                </c:pt>
                <c:pt idx="14">
                  <c:v>105.90568056442457</c:v>
                </c:pt>
                <c:pt idx="15">
                  <c:v>106.15957779571772</c:v>
                </c:pt>
                <c:pt idx="16">
                  <c:v>103.88454484072109</c:v>
                </c:pt>
                <c:pt idx="17">
                  <c:v>103.03881886210058</c:v>
                </c:pt>
                <c:pt idx="18">
                  <c:v>102.15210533791446</c:v>
                </c:pt>
                <c:pt idx="19">
                  <c:v>101.24257526560827</c:v>
                </c:pt>
                <c:pt idx="20">
                  <c:v>100.31875008099772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2D-4312-87E4-BCB1F4A982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07519696"/>
        <c:axId val="607520352"/>
      </c:lineChart>
      <c:catAx>
        <c:axId val="607519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07520352"/>
        <c:crosses val="autoZero"/>
        <c:auto val="1"/>
        <c:lblAlgn val="ctr"/>
        <c:lblOffset val="100"/>
        <c:noMultiLvlLbl val="0"/>
      </c:catAx>
      <c:valAx>
        <c:axId val="60752035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Indeks 100 = 2015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6075196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Forventede dyretrends til 2035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'10B'!$A$5</c:f>
              <c:strCache>
                <c:ptCount val="1"/>
                <c:pt idx="0">
                  <c:v>Malkekvæg</c:v>
                </c:pt>
              </c:strCache>
            </c:strRef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'10B'!$B$4:$Q$4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'10B'!$B$5:$Q$5</c:f>
              <c:numCache>
                <c:formatCode>0</c:formatCode>
                <c:ptCount val="16"/>
                <c:pt idx="0">
                  <c:v>100</c:v>
                </c:pt>
                <c:pt idx="1">
                  <c:v>99.295220693279902</c:v>
                </c:pt>
                <c:pt idx="2">
                  <c:v>100.20176865037232</c:v>
                </c:pt>
                <c:pt idx="3">
                  <c:v>100.47161658312551</c:v>
                </c:pt>
                <c:pt idx="4">
                  <c:v>100.78202989139062</c:v>
                </c:pt>
                <c:pt idx="5">
                  <c:v>100.9248905616717</c:v>
                </c:pt>
                <c:pt idx="6">
                  <c:v>101.24059500587317</c:v>
                </c:pt>
                <c:pt idx="7">
                  <c:v>102.05013880413274</c:v>
                </c:pt>
                <c:pt idx="8">
                  <c:v>102.60041694151178</c:v>
                </c:pt>
                <c:pt idx="9">
                  <c:v>103.38174134811089</c:v>
                </c:pt>
                <c:pt idx="10">
                  <c:v>104.18246658647656</c:v>
                </c:pt>
                <c:pt idx="11">
                  <c:v>103.72549692022484</c:v>
                </c:pt>
                <c:pt idx="12">
                  <c:v>102.74540314347824</c:v>
                </c:pt>
                <c:pt idx="13">
                  <c:v>101.79175377818059</c:v>
                </c:pt>
                <c:pt idx="14">
                  <c:v>100.86384863833302</c:v>
                </c:pt>
                <c:pt idx="15">
                  <c:v>99.961019100535566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20-4951-B68E-1C7E229C5D60}"/>
            </c:ext>
          </c:extLst>
        </c:ser>
        <c:ser>
          <c:idx val="1"/>
          <c:order val="1"/>
          <c:tx>
            <c:strRef>
              <c:f>'10B'!$A$6</c:f>
              <c:strCache>
                <c:ptCount val="1"/>
                <c:pt idx="0">
                  <c:v>Øvrige kvæg</c:v>
                </c:pt>
              </c:strCache>
            </c:strRef>
          </c:tx>
          <c:spPr>
            <a:ln w="28575" cap="rnd">
              <a:solidFill>
                <a:srgbClr val="F6910A"/>
              </a:solidFill>
              <a:round/>
            </a:ln>
            <a:effectLst/>
          </c:spPr>
          <c:marker>
            <c:symbol val="none"/>
          </c:marker>
          <c:cat>
            <c:numRef>
              <c:f>'10B'!$B$4:$Q$4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'10B'!$B$6:$Q$6</c:f>
              <c:numCache>
                <c:formatCode>0</c:formatCode>
                <c:ptCount val="16"/>
                <c:pt idx="0">
                  <c:v>100</c:v>
                </c:pt>
                <c:pt idx="1">
                  <c:v>98.740188556608175</c:v>
                </c:pt>
                <c:pt idx="2">
                  <c:v>99.119515832526687</c:v>
                </c:pt>
                <c:pt idx="3">
                  <c:v>99.340792133032281</c:v>
                </c:pt>
                <c:pt idx="4">
                  <c:v>99.545292073019127</c:v>
                </c:pt>
                <c:pt idx="5">
                  <c:v>99.756855743750748</c:v>
                </c:pt>
                <c:pt idx="6">
                  <c:v>99.95164305396365</c:v>
                </c:pt>
                <c:pt idx="7">
                  <c:v>100.1340688353733</c:v>
                </c:pt>
                <c:pt idx="8">
                  <c:v>100.31914351581226</c:v>
                </c:pt>
                <c:pt idx="9">
                  <c:v>100.49892039819264</c:v>
                </c:pt>
                <c:pt idx="10">
                  <c:v>100.67781431422993</c:v>
                </c:pt>
                <c:pt idx="11">
                  <c:v>100.06247757348088</c:v>
                </c:pt>
                <c:pt idx="12">
                  <c:v>99.473350885205249</c:v>
                </c:pt>
                <c:pt idx="13">
                  <c:v>98.883011647795669</c:v>
                </c:pt>
                <c:pt idx="14">
                  <c:v>98.291495292714188</c:v>
                </c:pt>
                <c:pt idx="15">
                  <c:v>97.698835593479586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20-4951-B68E-1C7E229C5D60}"/>
            </c:ext>
          </c:extLst>
        </c:ser>
        <c:ser>
          <c:idx val="2"/>
          <c:order val="2"/>
          <c:tx>
            <c:strRef>
              <c:f>'10B'!$A$7</c:f>
              <c:strCache>
                <c:ptCount val="1"/>
                <c:pt idx="0">
                  <c:v>Søer</c:v>
                </c:pt>
              </c:strCache>
            </c:strRef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'10B'!$B$4:$Q$4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'10B'!$B$7:$Q$7</c:f>
              <c:numCache>
                <c:formatCode>0</c:formatCode>
                <c:ptCount val="16"/>
                <c:pt idx="0">
                  <c:v>100</c:v>
                </c:pt>
                <c:pt idx="1">
                  <c:v>102.85212765957448</c:v>
                </c:pt>
                <c:pt idx="2">
                  <c:v>101.15824468085108</c:v>
                </c:pt>
                <c:pt idx="3">
                  <c:v>99.526595744680861</c:v>
                </c:pt>
                <c:pt idx="4">
                  <c:v>97.887765957446788</c:v>
                </c:pt>
                <c:pt idx="5">
                  <c:v>96.379787234042553</c:v>
                </c:pt>
                <c:pt idx="6">
                  <c:v>94.795212765957444</c:v>
                </c:pt>
                <c:pt idx="7">
                  <c:v>93.201861702127658</c:v>
                </c:pt>
                <c:pt idx="8">
                  <c:v>91.539893617021278</c:v>
                </c:pt>
                <c:pt idx="9">
                  <c:v>89.889893617021272</c:v>
                </c:pt>
                <c:pt idx="10">
                  <c:v>88.227925531914892</c:v>
                </c:pt>
                <c:pt idx="11">
                  <c:v>86.566598220857003</c:v>
                </c:pt>
                <c:pt idx="12">
                  <c:v>84.898647875856</c:v>
                </c:pt>
                <c:pt idx="13">
                  <c:v>83.228738408830836</c:v>
                </c:pt>
                <c:pt idx="14">
                  <c:v>81.558250471817615</c:v>
                </c:pt>
                <c:pt idx="15">
                  <c:v>79.888538696710611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20-4951-B68E-1C7E229C5D60}"/>
            </c:ext>
          </c:extLst>
        </c:ser>
        <c:ser>
          <c:idx val="3"/>
          <c:order val="3"/>
          <c:tx>
            <c:strRef>
              <c:f>'10B'!$A$8</c:f>
              <c:strCache>
                <c:ptCount val="1"/>
                <c:pt idx="0">
                  <c:v>Smågrise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'10B'!$B$4:$Q$4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'10B'!$B$8:$Q$8</c:f>
              <c:numCache>
                <c:formatCode>0</c:formatCode>
                <c:ptCount val="16"/>
                <c:pt idx="0">
                  <c:v>100</c:v>
                </c:pt>
                <c:pt idx="1">
                  <c:v>101.88971357471385</c:v>
                </c:pt>
                <c:pt idx="2">
                  <c:v>102.63908061630649</c:v>
                </c:pt>
                <c:pt idx="3">
                  <c:v>102.00367703954984</c:v>
                </c:pt>
                <c:pt idx="4">
                  <c:v>101.53216171545658</c:v>
                </c:pt>
                <c:pt idx="5">
                  <c:v>101.06086305194285</c:v>
                </c:pt>
                <c:pt idx="6">
                  <c:v>100.62534433556391</c:v>
                </c:pt>
                <c:pt idx="7">
                  <c:v>100.1385080133463</c:v>
                </c:pt>
                <c:pt idx="8">
                  <c:v>99.605306327107968</c:v>
                </c:pt>
                <c:pt idx="9">
                  <c:v>99.002525643327175</c:v>
                </c:pt>
                <c:pt idx="10">
                  <c:v>98.36368644880929</c:v>
                </c:pt>
                <c:pt idx="11">
                  <c:v>95.750977141246935</c:v>
                </c:pt>
                <c:pt idx="12">
                  <c:v>94.616575780650805</c:v>
                </c:pt>
                <c:pt idx="13">
                  <c:v>93.38463708871781</c:v>
                </c:pt>
                <c:pt idx="14">
                  <c:v>92.09608683041904</c:v>
                </c:pt>
                <c:pt idx="15">
                  <c:v>90.770043129119102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820-4951-B68E-1C7E229C5D60}"/>
            </c:ext>
          </c:extLst>
        </c:ser>
        <c:ser>
          <c:idx val="4"/>
          <c:order val="4"/>
          <c:tx>
            <c:strRef>
              <c:f>'10B'!$A$9</c:f>
              <c:strCache>
                <c:ptCount val="1"/>
                <c:pt idx="0">
                  <c:v>Slagtesvin</c:v>
                </c:pt>
              </c:strCache>
            </c:strRef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'10B'!$B$4:$Q$4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'10B'!$B$9:$Q$9</c:f>
              <c:numCache>
                <c:formatCode>0</c:formatCode>
                <c:ptCount val="16"/>
                <c:pt idx="0">
                  <c:v>100</c:v>
                </c:pt>
                <c:pt idx="1">
                  <c:v>111.67749861688367</c:v>
                </c:pt>
                <c:pt idx="2">
                  <c:v>108.14337551263907</c:v>
                </c:pt>
                <c:pt idx="3">
                  <c:v>107.26005146570957</c:v>
                </c:pt>
                <c:pt idx="4">
                  <c:v>106.40171211098009</c:v>
                </c:pt>
                <c:pt idx="5">
                  <c:v>105.88282199046685</c:v>
                </c:pt>
                <c:pt idx="6">
                  <c:v>105.18502257285233</c:v>
                </c:pt>
                <c:pt idx="7">
                  <c:v>104.80765330933963</c:v>
                </c:pt>
                <c:pt idx="8">
                  <c:v>104.07281984442159</c:v>
                </c:pt>
                <c:pt idx="9">
                  <c:v>103.34885442528316</c:v>
                </c:pt>
                <c:pt idx="10">
                  <c:v>102.54137043694662</c:v>
                </c:pt>
                <c:pt idx="11">
                  <c:v>99.819827621401529</c:v>
                </c:pt>
                <c:pt idx="12">
                  <c:v>98.661249589880541</c:v>
                </c:pt>
                <c:pt idx="13">
                  <c:v>97.400030919178278</c:v>
                </c:pt>
                <c:pt idx="14">
                  <c:v>96.078808726589372</c:v>
                </c:pt>
                <c:pt idx="15">
                  <c:v>94.717505989934523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820-4951-B68E-1C7E229C5D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2646543"/>
        <c:axId val="1622647375"/>
      </c:lineChart>
      <c:catAx>
        <c:axId val="162264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22647375"/>
        <c:crosses val="autoZero"/>
        <c:auto val="1"/>
        <c:lblAlgn val="ctr"/>
        <c:lblOffset val="100"/>
        <c:noMultiLvlLbl val="0"/>
      </c:catAx>
      <c:valAx>
        <c:axId val="1622647375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Indeks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2264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Forventede dyretrends til 2035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Malkekvæg KF22</c:v>
          </c:tx>
          <c:spPr>
            <a:ln w="28575" cap="rnd">
              <a:solidFill>
                <a:srgbClr val="00B0F0"/>
              </a:solidFill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'10B'!$B$25:$R$25</c:f>
              <c:numCache>
                <c:formatCode>0</c:formatCode>
                <c:ptCount val="17"/>
                <c:pt idx="0" formatCode="General">
                  <c:v>100</c:v>
                </c:pt>
                <c:pt idx="1">
                  <c:v>100.06123828398681</c:v>
                </c:pt>
                <c:pt idx="2">
                  <c:v>99.356027382513375</c:v>
                </c:pt>
                <c:pt idx="3">
                  <c:v>100.26313049401823</c:v>
                </c:pt>
                <c:pt idx="4">
                  <c:v>100.53314367701482</c:v>
                </c:pt>
                <c:pt idx="5">
                  <c:v>100.84374707706318</c:v>
                </c:pt>
                <c:pt idx="6">
                  <c:v>100.98669523276725</c:v>
                </c:pt>
                <c:pt idx="7">
                  <c:v>101.30259300895278</c:v>
                </c:pt>
                <c:pt idx="8">
                  <c:v>102.11263255794253</c:v>
                </c:pt>
                <c:pt idx="9">
                  <c:v>102.66324767621006</c:v>
                </c:pt>
                <c:pt idx="10">
                  <c:v>103.44505055246816</c:v>
                </c:pt>
                <c:pt idx="11">
                  <c:v>104.24626614122926</c:v>
                </c:pt>
                <c:pt idx="12">
                  <c:v>103.78901663459557</c:v>
                </c:pt>
                <c:pt idx="13">
                  <c:v>102.80832266523862</c:v>
                </c:pt>
                <c:pt idx="14">
                  <c:v>101.85408930143444</c:v>
                </c:pt>
                <c:pt idx="15">
                  <c:v>100.92561592840219</c:v>
                </c:pt>
                <c:pt idx="16">
                  <c:v>100.02223351328846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47-4AA3-BC06-A725D3646DBE}"/>
            </c:ext>
          </c:extLst>
        </c:ser>
        <c:ser>
          <c:idx val="1"/>
          <c:order val="1"/>
          <c:tx>
            <c:v>Øvrige kvæg KF22</c:v>
          </c:tx>
          <c:spPr>
            <a:ln w="28575" cap="rnd">
              <a:solidFill>
                <a:srgbClr val="F6910A"/>
              </a:solidFill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'10B'!$B$26:$R$26</c:f>
              <c:numCache>
                <c:formatCode>0</c:formatCode>
                <c:ptCount val="17"/>
                <c:pt idx="0" formatCode="General">
                  <c:v>100</c:v>
                </c:pt>
                <c:pt idx="1">
                  <c:v>99.155399426609563</c:v>
                </c:pt>
                <c:pt idx="2">
                  <c:v>98.952151620210557</c:v>
                </c:pt>
                <c:pt idx="3">
                  <c:v>99.33229318839129</c:v>
                </c:pt>
                <c:pt idx="4">
                  <c:v>99.554044497130548</c:v>
                </c:pt>
                <c:pt idx="5">
                  <c:v>99.758983431962562</c:v>
                </c:pt>
                <c:pt idx="6">
                  <c:v>99.971001261071336</c:v>
                </c:pt>
                <c:pt idx="7">
                  <c:v>100.1662067162729</c:v>
                </c:pt>
                <c:pt idx="8">
                  <c:v>100.34902410649021</c:v>
                </c:pt>
                <c:pt idx="9">
                  <c:v>100.53449608206128</c:v>
                </c:pt>
                <c:pt idx="10">
                  <c:v>100.71465888692484</c:v>
                </c:pt>
                <c:pt idx="11">
                  <c:v>100.89393683000377</c:v>
                </c:pt>
                <c:pt idx="12">
                  <c:v>100.27727916144788</c:v>
                </c:pt>
                <c:pt idx="13">
                  <c:v>99.68688780982167</c:v>
                </c:pt>
                <c:pt idx="14">
                  <c:v>99.095281306112966</c:v>
                </c:pt>
                <c:pt idx="15">
                  <c:v>98.502495157843668</c:v>
                </c:pt>
                <c:pt idx="16">
                  <c:v>97.908563211033268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47-4AA3-BC06-A725D3646DBE}"/>
            </c:ext>
          </c:extLst>
        </c:ser>
        <c:ser>
          <c:idx val="2"/>
          <c:order val="2"/>
          <c:tx>
            <c:v>Søer KF22</c:v>
          </c:tx>
          <c:spPr>
            <a:ln w="28575" cap="rnd">
              <a:solidFill>
                <a:schemeClr val="bg1">
                  <a:lumMod val="75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'10B'!$B$27:$R$27</c:f>
              <c:numCache>
                <c:formatCode>0</c:formatCode>
                <c:ptCount val="17"/>
                <c:pt idx="0" formatCode="General">
                  <c:v>100</c:v>
                </c:pt>
                <c:pt idx="1">
                  <c:v>105.27767603813523</c:v>
                </c:pt>
                <c:pt idx="2">
                  <c:v>108.28032975577608</c:v>
                </c:pt>
                <c:pt idx="3">
                  <c:v>106.49704912097056</c:v>
                </c:pt>
                <c:pt idx="4">
                  <c:v>104.7792870398696</c:v>
                </c:pt>
                <c:pt idx="5">
                  <c:v>103.05396512564886</c:v>
                </c:pt>
                <c:pt idx="6">
                  <c:v>101.46640017049936</c:v>
                </c:pt>
                <c:pt idx="7">
                  <c:v>99.798196995405689</c:v>
                </c:pt>
                <c:pt idx="8">
                  <c:v>98.120754024276806</c:v>
                </c:pt>
                <c:pt idx="9">
                  <c:v>96.371072647781304</c:v>
                </c:pt>
                <c:pt idx="10">
                  <c:v>94.633990993152054</c:v>
                </c:pt>
                <c:pt idx="11">
                  <c:v>92.884309616656566</c:v>
                </c:pt>
                <c:pt idx="12">
                  <c:v>91.135302832187975</c:v>
                </c:pt>
                <c:pt idx="13">
                  <c:v>89.379323471500868</c:v>
                </c:pt>
                <c:pt idx="14">
                  <c:v>87.621281592675956</c:v>
                </c:pt>
                <c:pt idx="15">
                  <c:v>85.862630714091054</c:v>
                </c:pt>
                <c:pt idx="16">
                  <c:v>84.104796960723306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47-4AA3-BC06-A725D3646DBE}"/>
            </c:ext>
          </c:extLst>
        </c:ser>
        <c:ser>
          <c:idx val="3"/>
          <c:order val="3"/>
          <c:tx>
            <c:v>Smågrise KF22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'10B'!$B$28:$R$28</c:f>
              <c:numCache>
                <c:formatCode>0</c:formatCode>
                <c:ptCount val="17"/>
                <c:pt idx="0" formatCode="General">
                  <c:v>100</c:v>
                </c:pt>
                <c:pt idx="1">
                  <c:v>101.83707302375626</c:v>
                </c:pt>
                <c:pt idx="2">
                  <c:v>103.76150201677746</c:v>
                </c:pt>
                <c:pt idx="3">
                  <c:v>104.5246354781401</c:v>
                </c:pt>
                <c:pt idx="4">
                  <c:v>103.8775590736829</c:v>
                </c:pt>
                <c:pt idx="5">
                  <c:v>103.39738166876782</c:v>
                </c:pt>
                <c:pt idx="6">
                  <c:v>102.91742490464534</c:v>
                </c:pt>
                <c:pt idx="7">
                  <c:v>102.47390539141441</c:v>
                </c:pt>
                <c:pt idx="8">
                  <c:v>101.97812553045149</c:v>
                </c:pt>
                <c:pt idx="9">
                  <c:v>101.43512853987306</c:v>
                </c:pt>
                <c:pt idx="10">
                  <c:v>100.82127433475814</c:v>
                </c:pt>
                <c:pt idx="11">
                  <c:v>100.17069919773259</c:v>
                </c:pt>
                <c:pt idx="12">
                  <c:v>97.509992512291817</c:v>
                </c:pt>
                <c:pt idx="13">
                  <c:v>96.354751370319065</c:v>
                </c:pt>
                <c:pt idx="14">
                  <c:v>95.100181065007334</c:v>
                </c:pt>
                <c:pt idx="15">
                  <c:v>93.787959197515818</c:v>
                </c:pt>
                <c:pt idx="16">
                  <c:v>92.437555105096081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047-4AA3-BC06-A725D3646DBE}"/>
            </c:ext>
          </c:extLst>
        </c:ser>
        <c:ser>
          <c:idx val="4"/>
          <c:order val="4"/>
          <c:tx>
            <c:v>Slagtesvin KF22</c:v>
          </c:tx>
          <c:spPr>
            <a:ln w="28575" cap="rnd">
              <a:solidFill>
                <a:srgbClr val="0070C0"/>
              </a:solidFill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'10B'!$B$29:$R$29</c:f>
              <c:numCache>
                <c:formatCode>0</c:formatCode>
                <c:ptCount val="17"/>
                <c:pt idx="0" formatCode="General">
                  <c:v>100</c:v>
                </c:pt>
                <c:pt idx="1">
                  <c:v>104.54476089724263</c:v>
                </c:pt>
                <c:pt idx="2">
                  <c:v>116.75297390504247</c:v>
                </c:pt>
                <c:pt idx="3">
                  <c:v>113.05823335589574</c:v>
                </c:pt>
                <c:pt idx="4">
                  <c:v>112.13476434308545</c:v>
                </c:pt>
                <c:pt idx="5">
                  <c:v>111.23741551699658</c:v>
                </c:pt>
                <c:pt idx="6">
                  <c:v>110.69494308118659</c:v>
                </c:pt>
                <c:pt idx="7">
                  <c:v>109.96543034849915</c:v>
                </c:pt>
                <c:pt idx="8">
                  <c:v>109.57091055426011</c:v>
                </c:pt>
                <c:pt idx="9">
                  <c:v>108.8026806653686</c:v>
                </c:pt>
                <c:pt idx="10">
                  <c:v>108.04581274895165</c:v>
                </c:pt>
                <c:pt idx="11">
                  <c:v>107.20163054406167</c:v>
                </c:pt>
                <c:pt idx="12">
                  <c:v>104.35640011483397</c:v>
                </c:pt>
                <c:pt idx="13">
                  <c:v>103.14516748197238</c:v>
                </c:pt>
                <c:pt idx="14">
                  <c:v>101.8266294382953</c:v>
                </c:pt>
                <c:pt idx="15">
                  <c:v>100.44536085613194</c:v>
                </c:pt>
                <c:pt idx="16">
                  <c:v>99.02219016500851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047-4AA3-BC06-A725D3646DBE}"/>
            </c:ext>
          </c:extLst>
        </c:ser>
        <c:ser>
          <c:idx val="5"/>
          <c:order val="5"/>
          <c:tx>
            <c:v>Malkekvæg KF21</c:v>
          </c:tx>
          <c:spPr>
            <a:ln w="28575" cap="rnd">
              <a:solidFill>
                <a:srgbClr val="00B0F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'10B'!$B$30:$M$30</c:f>
              <c:numCache>
                <c:formatCode>0</c:formatCode>
                <c:ptCount val="12"/>
                <c:pt idx="0">
                  <c:v>100</c:v>
                </c:pt>
                <c:pt idx="1">
                  <c:v>100.8631597895662</c:v>
                </c:pt>
                <c:pt idx="2">
                  <c:v>100.98846002481298</c:v>
                </c:pt>
                <c:pt idx="3">
                  <c:v>101.44377637261113</c:v>
                </c:pt>
                <c:pt idx="4">
                  <c:v>101.80908832607709</c:v>
                </c:pt>
                <c:pt idx="5">
                  <c:v>102.19381299204609</c:v>
                </c:pt>
                <c:pt idx="6">
                  <c:v>102.68618997280457</c:v>
                </c:pt>
                <c:pt idx="7">
                  <c:v>103.10621047968813</c:v>
                </c:pt>
                <c:pt idx="8">
                  <c:v>104.05037422415329</c:v>
                </c:pt>
                <c:pt idx="9">
                  <c:v>104.73511353789627</c:v>
                </c:pt>
                <c:pt idx="10">
                  <c:v>105.5698601755262</c:v>
                </c:pt>
                <c:pt idx="11">
                  <c:v>106.41696035747627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047-4AA3-BC06-A725D3646DBE}"/>
            </c:ext>
          </c:extLst>
        </c:ser>
        <c:ser>
          <c:idx val="6"/>
          <c:order val="6"/>
          <c:tx>
            <c:v>Øvrige kvæg KF21</c:v>
          </c:tx>
          <c:spPr>
            <a:ln w="28575" cap="rnd">
              <a:solidFill>
                <a:srgbClr val="F6910A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'10B'!$B$31:$M$31</c:f>
              <c:numCache>
                <c:formatCode>0</c:formatCode>
                <c:ptCount val="12"/>
                <c:pt idx="0">
                  <c:v>100</c:v>
                </c:pt>
                <c:pt idx="1">
                  <c:v>101.16494744319233</c:v>
                </c:pt>
                <c:pt idx="2">
                  <c:v>101.54121757778027</c:v>
                </c:pt>
                <c:pt idx="3">
                  <c:v>101.89625102953808</c:v>
                </c:pt>
                <c:pt idx="4">
                  <c:v>102.25924823735717</c:v>
                </c:pt>
                <c:pt idx="5">
                  <c:v>102.63286378659136</c:v>
                </c:pt>
                <c:pt idx="6">
                  <c:v>103.00382475047176</c:v>
                </c:pt>
                <c:pt idx="7">
                  <c:v>103.36947654364464</c:v>
                </c:pt>
                <c:pt idx="8">
                  <c:v>103.72008568647948</c:v>
                </c:pt>
                <c:pt idx="9">
                  <c:v>104.06892510574515</c:v>
                </c:pt>
                <c:pt idx="10">
                  <c:v>104.41687966322624</c:v>
                </c:pt>
                <c:pt idx="11">
                  <c:v>104.7639493589227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6047-4AA3-BC06-A725D3646DBE}"/>
            </c:ext>
          </c:extLst>
        </c:ser>
        <c:ser>
          <c:idx val="7"/>
          <c:order val="7"/>
          <c:tx>
            <c:v>Søer KF21</c:v>
          </c:tx>
          <c:spPr>
            <a:ln w="28575" cap="rnd">
              <a:solidFill>
                <a:schemeClr val="bg1">
                  <a:lumMod val="75000"/>
                </a:schemeClr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'10B'!$B$32:$M$32</c:f>
              <c:numCache>
                <c:formatCode>0</c:formatCode>
                <c:ptCount val="12"/>
                <c:pt idx="0">
                  <c:v>100</c:v>
                </c:pt>
                <c:pt idx="1">
                  <c:v>97.399917015780375</c:v>
                </c:pt>
                <c:pt idx="2">
                  <c:v>96.02505588050272</c:v>
                </c:pt>
                <c:pt idx="3">
                  <c:v>94.328162434917601</c:v>
                </c:pt>
                <c:pt idx="4">
                  <c:v>92.633678208611613</c:v>
                </c:pt>
                <c:pt idx="5">
                  <c:v>91.119885428238717</c:v>
                </c:pt>
                <c:pt idx="6">
                  <c:v>89.704870638309274</c:v>
                </c:pt>
                <c:pt idx="7">
                  <c:v>88.215973123820476</c:v>
                </c:pt>
                <c:pt idx="8">
                  <c:v>86.731894047889909</c:v>
                </c:pt>
                <c:pt idx="9">
                  <c:v>85.192402928539863</c:v>
                </c:pt>
                <c:pt idx="10">
                  <c:v>83.636850347329116</c:v>
                </c:pt>
                <c:pt idx="11">
                  <c:v>82.080494693025301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6047-4AA3-BC06-A725D3646DBE}"/>
            </c:ext>
          </c:extLst>
        </c:ser>
        <c:ser>
          <c:idx val="8"/>
          <c:order val="8"/>
          <c:tx>
            <c:v>Smågrise KF21</c:v>
          </c:tx>
          <c:spPr>
            <a:ln w="28575" cap="rnd">
              <a:solidFill>
                <a:schemeClr val="accent3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'10B'!$B$33:$M$33</c:f>
              <c:numCache>
                <c:formatCode>0</c:formatCode>
                <c:ptCount val="12"/>
                <c:pt idx="0">
                  <c:v>100</c:v>
                </c:pt>
                <c:pt idx="1">
                  <c:v>101.15903592244877</c:v>
                </c:pt>
                <c:pt idx="2">
                  <c:v>101.12601026614358</c:v>
                </c:pt>
                <c:pt idx="3">
                  <c:v>101.64318587086289</c:v>
                </c:pt>
                <c:pt idx="4">
                  <c:v>101.96791758113098</c:v>
                </c:pt>
                <c:pt idx="5">
                  <c:v>102.02884528724911</c:v>
                </c:pt>
                <c:pt idx="6">
                  <c:v>102.00585078823292</c:v>
                </c:pt>
                <c:pt idx="7">
                  <c:v>102.017919042079</c:v>
                </c:pt>
                <c:pt idx="8">
                  <c:v>102.01804250247639</c:v>
                </c:pt>
                <c:pt idx="9">
                  <c:v>102.0032272547881</c:v>
                </c:pt>
                <c:pt idx="10">
                  <c:v>101.95767036814658</c:v>
                </c:pt>
                <c:pt idx="11">
                  <c:v>101.86451949830632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6047-4AA3-BC06-A725D3646DBE}"/>
            </c:ext>
          </c:extLst>
        </c:ser>
        <c:ser>
          <c:idx val="9"/>
          <c:order val="9"/>
          <c:tx>
            <c:v>Slagtesvin KF21</c:v>
          </c:tx>
          <c:spPr>
            <a:ln w="28575" cap="rnd">
              <a:solidFill>
                <a:srgbClr val="0070C0"/>
              </a:solidFill>
              <a:prstDash val="sysDash"/>
              <a:round/>
            </a:ln>
            <a:effectLst/>
          </c:spPr>
          <c:marker>
            <c:symbol val="none"/>
          </c:marker>
          <c:cat>
            <c:numRef>
              <c:f>'10B'!$B$24:$R$24</c:f>
              <c:numCache>
                <c:formatCode>General</c:formatCode>
                <c:ptCount val="1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  <c:pt idx="8">
                  <c:v>2027</c:v>
                </c:pt>
                <c:pt idx="9">
                  <c:v>2028</c:v>
                </c:pt>
                <c:pt idx="10">
                  <c:v>2029</c:v>
                </c:pt>
                <c:pt idx="11">
                  <c:v>2030</c:v>
                </c:pt>
                <c:pt idx="12">
                  <c:v>2031</c:v>
                </c:pt>
                <c:pt idx="13">
                  <c:v>2032</c:v>
                </c:pt>
                <c:pt idx="14">
                  <c:v>2033</c:v>
                </c:pt>
                <c:pt idx="15">
                  <c:v>2034</c:v>
                </c:pt>
                <c:pt idx="16">
                  <c:v>2035</c:v>
                </c:pt>
              </c:numCache>
            </c:numRef>
          </c:cat>
          <c:val>
            <c:numRef>
              <c:f>'10B'!$B$34:$M$34</c:f>
              <c:numCache>
                <c:formatCode>0</c:formatCode>
                <c:ptCount val="12"/>
                <c:pt idx="0">
                  <c:v>100</c:v>
                </c:pt>
                <c:pt idx="1">
                  <c:v>102.38755139514291</c:v>
                </c:pt>
                <c:pt idx="2">
                  <c:v>101.98189020983912</c:v>
                </c:pt>
                <c:pt idx="3">
                  <c:v>102.08301086555981</c:v>
                </c:pt>
                <c:pt idx="4">
                  <c:v>102.00893821740075</c:v>
                </c:pt>
                <c:pt idx="5">
                  <c:v>101.57422546841963</c:v>
                </c:pt>
                <c:pt idx="6">
                  <c:v>101.22236565763387</c:v>
                </c:pt>
                <c:pt idx="7">
                  <c:v>100.82754724660319</c:v>
                </c:pt>
                <c:pt idx="8">
                  <c:v>100.77751727183227</c:v>
                </c:pt>
                <c:pt idx="9">
                  <c:v>100.26496047494493</c:v>
                </c:pt>
                <c:pt idx="10">
                  <c:v>99.653050865968339</c:v>
                </c:pt>
                <c:pt idx="11">
                  <c:v>99.012855758888136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6047-4AA3-BC06-A725D3646D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22646543"/>
        <c:axId val="1622647375"/>
      </c:lineChart>
      <c:catAx>
        <c:axId val="16226465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22647375"/>
        <c:crosses val="autoZero"/>
        <c:auto val="1"/>
        <c:lblAlgn val="ctr"/>
        <c:lblOffset val="100"/>
        <c:noMultiLvlLbl val="0"/>
      </c:catAx>
      <c:valAx>
        <c:axId val="1622647375"/>
        <c:scaling>
          <c:orientation val="minMax"/>
          <c:min val="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Indeks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16226465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85000"/>
        </a:schemeClr>
      </a:solidFill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Danske importpriser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'3A'!$B$5</c:f>
              <c:strCache>
                <c:ptCount val="1"/>
                <c:pt idx="0">
                  <c:v>Kul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'3A'!$A$6:$A$21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'3A'!$B$6:$B$16</c:f>
              <c:numCache>
                <c:formatCode>0.0</c:formatCode>
                <c:ptCount val="11"/>
                <c:pt idx="0">
                  <c:v>13.996977340024536</c:v>
                </c:pt>
                <c:pt idx="1">
                  <c:v>29.945175176550908</c:v>
                </c:pt>
                <c:pt idx="2">
                  <c:v>27.472004969941587</c:v>
                </c:pt>
                <c:pt idx="3">
                  <c:v>24.587319288545192</c:v>
                </c:pt>
                <c:pt idx="4">
                  <c:v>20.020874154860152</c:v>
                </c:pt>
                <c:pt idx="5">
                  <c:v>19.991298418286565</c:v>
                </c:pt>
                <c:pt idx="6">
                  <c:v>20.250684936213553</c:v>
                </c:pt>
                <c:pt idx="7">
                  <c:v>20.509321356806073</c:v>
                </c:pt>
                <c:pt idx="8">
                  <c:v>20.757589073217986</c:v>
                </c:pt>
                <c:pt idx="9">
                  <c:v>20.994039645029581</c:v>
                </c:pt>
                <c:pt idx="10">
                  <c:v>21.220560482645759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DB-453B-986B-C0BC7FE85DF2}"/>
            </c:ext>
          </c:extLst>
        </c:ser>
        <c:ser>
          <c:idx val="1"/>
          <c:order val="1"/>
          <c:tx>
            <c:strRef>
              <c:f>'3A'!$C$5</c:f>
              <c:strCache>
                <c:ptCount val="1"/>
                <c:pt idx="0">
                  <c:v>Råolie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'3A'!$A$6:$A$21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'3A'!$C$6:$C$16</c:f>
              <c:numCache>
                <c:formatCode>0.0</c:formatCode>
                <c:ptCount val="11"/>
                <c:pt idx="0">
                  <c:v>48.047732237903517</c:v>
                </c:pt>
                <c:pt idx="1">
                  <c:v>77.080382187860963</c:v>
                </c:pt>
                <c:pt idx="2">
                  <c:v>84.437086468696862</c:v>
                </c:pt>
                <c:pt idx="3">
                  <c:v>82.283255480432487</c:v>
                </c:pt>
                <c:pt idx="4">
                  <c:v>79.160719145449647</c:v>
                </c:pt>
                <c:pt idx="5">
                  <c:v>76.267719256945895</c:v>
                </c:pt>
                <c:pt idx="6">
                  <c:v>75.963170249113304</c:v>
                </c:pt>
                <c:pt idx="7">
                  <c:v>75.949852753638069</c:v>
                </c:pt>
                <c:pt idx="8">
                  <c:v>76.080778828033928</c:v>
                </c:pt>
                <c:pt idx="9">
                  <c:v>76.237640566306681</c:v>
                </c:pt>
                <c:pt idx="10">
                  <c:v>76.326654666962796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DB-453B-986B-C0BC7FE85DF2}"/>
            </c:ext>
          </c:extLst>
        </c:ser>
        <c:ser>
          <c:idx val="2"/>
          <c:order val="2"/>
          <c:tx>
            <c:strRef>
              <c:f>'3A'!$D$5</c:f>
              <c:strCache>
                <c:ptCount val="1"/>
                <c:pt idx="0">
                  <c:v>Naturgas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'3A'!$A$6:$A$21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'3A'!$D$6:$D$16</c:f>
              <c:numCache>
                <c:formatCode>0.0</c:formatCode>
                <c:ptCount val="11"/>
                <c:pt idx="0">
                  <c:v>22.827295623673603</c:v>
                </c:pt>
                <c:pt idx="1">
                  <c:v>102.67801554015951</c:v>
                </c:pt>
                <c:pt idx="2">
                  <c:v>130.36129211097506</c:v>
                </c:pt>
                <c:pt idx="3">
                  <c:v>79.296470277745698</c:v>
                </c:pt>
                <c:pt idx="4">
                  <c:v>43.024892099132643</c:v>
                </c:pt>
                <c:pt idx="5">
                  <c:v>39.48058092151237</c:v>
                </c:pt>
                <c:pt idx="6">
                  <c:v>41.013578180304137</c:v>
                </c:pt>
                <c:pt idx="7">
                  <c:v>42.524575264398692</c:v>
                </c:pt>
                <c:pt idx="8">
                  <c:v>43.988966902752018</c:v>
                </c:pt>
                <c:pt idx="9">
                  <c:v>45.403087012025033</c:v>
                </c:pt>
                <c:pt idx="10">
                  <c:v>46.77262714470892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1DB-453B-986B-C0BC7FE85D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5864"/>
        <c:axId val="538989800"/>
      </c:lineChart>
      <c:catAx>
        <c:axId val="53898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9800"/>
        <c:crosses val="autoZero"/>
        <c:auto val="1"/>
        <c:lblAlgn val="ctr"/>
        <c:lblOffset val="100"/>
        <c:noMultiLvlLbl val="0"/>
      </c:catAx>
      <c:valAx>
        <c:axId val="5389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kr./GJ, 2021-priser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Sammenligning, biomassepriser </a:t>
            </a:r>
          </a:p>
        </c:rich>
      </c:tx>
      <c:layout>
        <c:manualLayout>
          <c:xMode val="edge"/>
          <c:yMode val="edge"/>
          <c:x val="0.28827989501312334"/>
          <c:y val="2.89505428226779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Halm KF22</c:v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cat>
            <c:numRef>
              <c:f>'3A'!$A$39:$A$54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'3A'!$D$39:$D$49</c:f>
              <c:numCache>
                <c:formatCode>0.0</c:formatCode>
                <c:ptCount val="11"/>
                <c:pt idx="0">
                  <c:v>44.002208278730102</c:v>
                </c:pt>
                <c:pt idx="1">
                  <c:v>45.461521914244351</c:v>
                </c:pt>
                <c:pt idx="2">
                  <c:v>46.066906375047964</c:v>
                </c:pt>
                <c:pt idx="3">
                  <c:v>46.291087319392105</c:v>
                </c:pt>
                <c:pt idx="4">
                  <c:v>46.463470254075034</c:v>
                </c:pt>
                <c:pt idx="5">
                  <c:v>46.653431065126576</c:v>
                </c:pt>
                <c:pt idx="6">
                  <c:v>46.902038658693449</c:v>
                </c:pt>
                <c:pt idx="7">
                  <c:v>47.160909678267217</c:v>
                </c:pt>
                <c:pt idx="8">
                  <c:v>47.427817595831776</c:v>
                </c:pt>
                <c:pt idx="9">
                  <c:v>47.697974062567518</c:v>
                </c:pt>
                <c:pt idx="10">
                  <c:v>47.9660262517544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4F-42F4-9509-BA451B81A71F}"/>
            </c:ext>
          </c:extLst>
        </c:ser>
        <c:ser>
          <c:idx val="3"/>
          <c:order val="1"/>
          <c:tx>
            <c:v>Halm KF21</c:v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'3A'!$D$114:$D$124</c:f>
              <c:numCache>
                <c:formatCode>0.0</c:formatCode>
                <c:ptCount val="11"/>
                <c:pt idx="0">
                  <c:v>43.879825792872737</c:v>
                </c:pt>
                <c:pt idx="1">
                  <c:v>44.345693186134085</c:v>
                </c:pt>
                <c:pt idx="2">
                  <c:v>44.628115361723552</c:v>
                </c:pt>
                <c:pt idx="3">
                  <c:v>44.918430328377319</c:v>
                </c:pt>
                <c:pt idx="4">
                  <c:v>45.202547559639115</c:v>
                </c:pt>
                <c:pt idx="5">
                  <c:v>45.477355188138588</c:v>
                </c:pt>
                <c:pt idx="6">
                  <c:v>45.738346888550119</c:v>
                </c:pt>
                <c:pt idx="7">
                  <c:v>45.997292705829096</c:v>
                </c:pt>
                <c:pt idx="8">
                  <c:v>46.25448960828821</c:v>
                </c:pt>
                <c:pt idx="9">
                  <c:v>46.508661192727324</c:v>
                </c:pt>
                <c:pt idx="10">
                  <c:v>46.759406336750075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4F-42F4-9509-BA451B81A71F}"/>
            </c:ext>
          </c:extLst>
        </c:ser>
        <c:ser>
          <c:idx val="1"/>
          <c:order val="2"/>
          <c:tx>
            <c:v>Træflis KF22</c:v>
          </c:tx>
          <c:spPr>
            <a:ln w="28575" cap="rnd">
              <a:solidFill>
                <a:schemeClr val="bg2"/>
              </a:solidFill>
              <a:round/>
            </a:ln>
            <a:effectLst/>
          </c:spPr>
          <c:marker>
            <c:symbol val="none"/>
          </c:marker>
          <c:cat>
            <c:numRef>
              <c:f>'3A'!$A$39:$A$54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'3A'!$B$39:$B$49</c:f>
              <c:numCache>
                <c:formatCode>0.0</c:formatCode>
                <c:ptCount val="11"/>
                <c:pt idx="0">
                  <c:v>48.836632810233802</c:v>
                </c:pt>
                <c:pt idx="1">
                  <c:v>50.49736682187762</c:v>
                </c:pt>
                <c:pt idx="2">
                  <c:v>51.196117803594547</c:v>
                </c:pt>
                <c:pt idx="3">
                  <c:v>51.464846563848965</c:v>
                </c:pt>
                <c:pt idx="4">
                  <c:v>51.674935734325352</c:v>
                </c:pt>
                <c:pt idx="5">
                  <c:v>51.904713283091695</c:v>
                </c:pt>
                <c:pt idx="6">
                  <c:v>52.194646946861823</c:v>
                </c:pt>
                <c:pt idx="7">
                  <c:v>52.4961902482639</c:v>
                </c:pt>
                <c:pt idx="8">
                  <c:v>52.806830175989333</c:v>
                </c:pt>
                <c:pt idx="9">
                  <c:v>53.121154849432301</c:v>
                </c:pt>
                <c:pt idx="10">
                  <c:v>53.433110813612053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94F-42F4-9509-BA451B81A71F}"/>
            </c:ext>
          </c:extLst>
        </c:ser>
        <c:ser>
          <c:idx val="4"/>
          <c:order val="3"/>
          <c:tx>
            <c:v>Træflis KF21</c:v>
          </c:tx>
          <c:spPr>
            <a:ln w="28575" cap="rnd">
              <a:solidFill>
                <a:schemeClr val="bg2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'3A'!$B$114:$B$124</c:f>
              <c:numCache>
                <c:formatCode>0.0</c:formatCode>
                <c:ptCount val="11"/>
                <c:pt idx="0">
                  <c:v>49.07744326613183</c:v>
                </c:pt>
                <c:pt idx="1">
                  <c:v>49.617755689344833</c:v>
                </c:pt>
                <c:pt idx="2">
                  <c:v>49.951306241658486</c:v>
                </c:pt>
                <c:pt idx="3">
                  <c:v>50.293752436161377</c:v>
                </c:pt>
                <c:pt idx="4">
                  <c:v>50.62919190009773</c:v>
                </c:pt>
                <c:pt idx="5">
                  <c:v>50.954095895540121</c:v>
                </c:pt>
                <c:pt idx="6">
                  <c:v>51.257837210162101</c:v>
                </c:pt>
                <c:pt idx="7">
                  <c:v>51.559276774337448</c:v>
                </c:pt>
                <c:pt idx="8">
                  <c:v>51.858749170760106</c:v>
                </c:pt>
                <c:pt idx="9">
                  <c:v>52.15480975591489</c:v>
                </c:pt>
                <c:pt idx="10">
                  <c:v>52.447003169189209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94F-42F4-9509-BA451B81A71F}"/>
            </c:ext>
          </c:extLst>
        </c:ser>
        <c:ser>
          <c:idx val="2"/>
          <c:order val="4"/>
          <c:tx>
            <c:v>Træpiller KF22</c:v>
          </c:tx>
          <c:spPr>
            <a:ln w="28575" cap="rnd">
              <a:solidFill>
                <a:schemeClr val="tx2"/>
              </a:solidFill>
              <a:round/>
            </a:ln>
            <a:effectLst/>
          </c:spPr>
          <c:marker>
            <c:symbol val="none"/>
          </c:marker>
          <c:cat>
            <c:numRef>
              <c:f>'3A'!$A$39:$A$54</c:f>
              <c:numCache>
                <c:formatCode>General</c:formatCode>
                <c:ptCount val="16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</c:numCache>
            </c:numRef>
          </c:cat>
          <c:val>
            <c:numRef>
              <c:f>'3A'!$C$39:$C$49</c:f>
              <c:numCache>
                <c:formatCode>0.0</c:formatCode>
                <c:ptCount val="11"/>
                <c:pt idx="0">
                  <c:v>57.899051157581894</c:v>
                </c:pt>
                <c:pt idx="1">
                  <c:v>67.767166285391596</c:v>
                </c:pt>
                <c:pt idx="2">
                  <c:v>83.339298338192236</c:v>
                </c:pt>
                <c:pt idx="3">
                  <c:v>79.409890418978733</c:v>
                </c:pt>
                <c:pt idx="4">
                  <c:v>72.648355424533719</c:v>
                </c:pt>
                <c:pt idx="5">
                  <c:v>72.165468610819829</c:v>
                </c:pt>
                <c:pt idx="6">
                  <c:v>72.3970385892964</c:v>
                </c:pt>
                <c:pt idx="7">
                  <c:v>72.645660528415618</c:v>
                </c:pt>
                <c:pt idx="8">
                  <c:v>72.907494757626921</c:v>
                </c:pt>
                <c:pt idx="9">
                  <c:v>73.174185351624445</c:v>
                </c:pt>
                <c:pt idx="10">
                  <c:v>73.436344263530259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94F-42F4-9509-BA451B81A71F}"/>
            </c:ext>
          </c:extLst>
        </c:ser>
        <c:ser>
          <c:idx val="5"/>
          <c:order val="5"/>
          <c:tx>
            <c:v>Træpiller KF21</c:v>
          </c:tx>
          <c:spPr>
            <a:ln w="28575" cap="rnd">
              <a:solidFill>
                <a:schemeClr val="tx2"/>
              </a:solidFill>
              <a:prstDash val="sysDot"/>
              <a:round/>
            </a:ln>
            <a:effectLst/>
          </c:spPr>
          <c:marker>
            <c:symbol val="none"/>
          </c:marker>
          <c:val>
            <c:numRef>
              <c:f>'3A'!$C$114:$C$124</c:f>
              <c:numCache>
                <c:formatCode>0.0</c:formatCode>
                <c:ptCount val="11"/>
                <c:pt idx="0">
                  <c:v>58.594095154553727</c:v>
                </c:pt>
                <c:pt idx="1">
                  <c:v>57.043882581911916</c:v>
                </c:pt>
                <c:pt idx="2">
                  <c:v>65.048572770161726</c:v>
                </c:pt>
                <c:pt idx="3">
                  <c:v>66.556741723102661</c:v>
                </c:pt>
                <c:pt idx="4">
                  <c:v>66.552190950139732</c:v>
                </c:pt>
                <c:pt idx="5">
                  <c:v>66.538837244790685</c:v>
                </c:pt>
                <c:pt idx="6">
                  <c:v>66.775326261234255</c:v>
                </c:pt>
                <c:pt idx="7">
                  <c:v>67.007690262523994</c:v>
                </c:pt>
                <c:pt idx="8">
                  <c:v>67.236402732960428</c:v>
                </c:pt>
                <c:pt idx="9">
                  <c:v>67.459335377629515</c:v>
                </c:pt>
                <c:pt idx="10">
                  <c:v>67.675801725378264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94F-42F4-9509-BA451B81A7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63560"/>
        <c:axId val="538968808"/>
      </c:lineChart>
      <c:catAx>
        <c:axId val="538963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68808"/>
        <c:crosses val="autoZero"/>
        <c:auto val="1"/>
        <c:lblAlgn val="ctr"/>
        <c:lblOffset val="100"/>
        <c:noMultiLvlLbl val="0"/>
      </c:catAx>
      <c:valAx>
        <c:axId val="5389688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kr./GJ, 2021-priser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63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048534558180223"/>
          <c:y val="0.26583151064450278"/>
          <c:w val="0.25284798775153106"/>
          <c:h val="0.4687532808398950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a-DK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da-DK"/>
              <a:t>Sammenligning, fossile brændselspriser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KUL KF22</c:v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'3A'!$A$6:$A$16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'3A'!$E$6:$E$16</c:f>
              <c:numCache>
                <c:formatCode>0.0</c:formatCode>
                <c:ptCount val="11"/>
                <c:pt idx="0">
                  <c:v>15.36108635810489</c:v>
                </c:pt>
                <c:pt idx="1">
                  <c:v>31.309284194631264</c:v>
                </c:pt>
                <c:pt idx="2">
                  <c:v>28.836113988021943</c:v>
                </c:pt>
                <c:pt idx="3">
                  <c:v>25.951428306625548</c:v>
                </c:pt>
                <c:pt idx="4">
                  <c:v>21.384983172940508</c:v>
                </c:pt>
                <c:pt idx="5">
                  <c:v>21.355407436366921</c:v>
                </c:pt>
                <c:pt idx="6">
                  <c:v>21.614793954293908</c:v>
                </c:pt>
                <c:pt idx="7">
                  <c:v>21.873430374886428</c:v>
                </c:pt>
                <c:pt idx="8">
                  <c:v>22.121698091298342</c:v>
                </c:pt>
                <c:pt idx="9">
                  <c:v>22.358148663109937</c:v>
                </c:pt>
                <c:pt idx="10">
                  <c:v>22.584669500726115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B4-4DFC-97AA-C6CEE31F35C1}"/>
            </c:ext>
          </c:extLst>
        </c:ser>
        <c:ser>
          <c:idx val="4"/>
          <c:order val="1"/>
          <c:tx>
            <c:v>KUL KF21</c:v>
          </c:tx>
          <c:spPr>
            <a:ln w="28575" cap="rnd">
              <a:solidFill>
                <a:schemeClr val="accent1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'3A'!$E$92:$E$102</c:f>
              <c:numCache>
                <c:formatCode>0.0</c:formatCode>
                <c:ptCount val="11"/>
                <c:pt idx="0">
                  <c:v>15.136060869668274</c:v>
                </c:pt>
                <c:pt idx="1">
                  <c:v>17.367259223773846</c:v>
                </c:pt>
                <c:pt idx="2">
                  <c:v>17.538658920794624</c:v>
                </c:pt>
                <c:pt idx="3">
                  <c:v>18.818797731528154</c:v>
                </c:pt>
                <c:pt idx="4">
                  <c:v>19.048436117718655</c:v>
                </c:pt>
                <c:pt idx="5">
                  <c:v>19.090612507178733</c:v>
                </c:pt>
                <c:pt idx="6">
                  <c:v>19.452238344645146</c:v>
                </c:pt>
                <c:pt idx="7">
                  <c:v>19.77211685000113</c:v>
                </c:pt>
                <c:pt idx="8">
                  <c:v>20.080308396853226</c:v>
                </c:pt>
                <c:pt idx="9">
                  <c:v>20.371554242217893</c:v>
                </c:pt>
                <c:pt idx="10">
                  <c:v>20.675892090467091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B4-4DFC-97AA-C6CEE31F35C1}"/>
            </c:ext>
          </c:extLst>
        </c:ser>
        <c:ser>
          <c:idx val="1"/>
          <c:order val="2"/>
          <c:tx>
            <c:v>Fuelolie KF22</c:v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'3A'!$A$6:$A$16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'3A'!$F$6:$F$16</c:f>
              <c:numCache>
                <c:formatCode>0.0</c:formatCode>
                <c:ptCount val="11"/>
                <c:pt idx="0">
                  <c:v>36.196844137778136</c:v>
                </c:pt>
                <c:pt idx="1">
                  <c:v>65.229494087735588</c:v>
                </c:pt>
                <c:pt idx="2">
                  <c:v>72.586198368571473</c:v>
                </c:pt>
                <c:pt idx="3">
                  <c:v>70.432367380307113</c:v>
                </c:pt>
                <c:pt idx="4">
                  <c:v>67.309831045324273</c:v>
                </c:pt>
                <c:pt idx="5">
                  <c:v>64.416831156820507</c:v>
                </c:pt>
                <c:pt idx="6">
                  <c:v>64.11228214898793</c:v>
                </c:pt>
                <c:pt idx="7">
                  <c:v>64.098964653512695</c:v>
                </c:pt>
                <c:pt idx="8">
                  <c:v>64.229890727908554</c:v>
                </c:pt>
                <c:pt idx="9">
                  <c:v>64.386752466181292</c:v>
                </c:pt>
                <c:pt idx="10">
                  <c:v>64.475766566837422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B4-4DFC-97AA-C6CEE31F35C1}"/>
            </c:ext>
          </c:extLst>
        </c:ser>
        <c:ser>
          <c:idx val="5"/>
          <c:order val="3"/>
          <c:tx>
            <c:v>Fuelolie KF21</c:v>
          </c:tx>
          <c:spPr>
            <a:ln w="28575" cap="rnd">
              <a:solidFill>
                <a:schemeClr val="accent2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'3A'!$F$92:$F$102</c:f>
              <c:numCache>
                <c:formatCode>0.0</c:formatCode>
                <c:ptCount val="11"/>
                <c:pt idx="0">
                  <c:v>36.803639685164853</c:v>
                </c:pt>
                <c:pt idx="1">
                  <c:v>41.165733639607431</c:v>
                </c:pt>
                <c:pt idx="2">
                  <c:v>43.148530503350415</c:v>
                </c:pt>
                <c:pt idx="3">
                  <c:v>45.520956017119431</c:v>
                </c:pt>
                <c:pt idx="4">
                  <c:v>47.903320086175228</c:v>
                </c:pt>
                <c:pt idx="5">
                  <c:v>49.913896798554063</c:v>
                </c:pt>
                <c:pt idx="6">
                  <c:v>51.821938899701209</c:v>
                </c:pt>
                <c:pt idx="7">
                  <c:v>53.593794867017259</c:v>
                </c:pt>
                <c:pt idx="8">
                  <c:v>55.341232663178332</c:v>
                </c:pt>
                <c:pt idx="9">
                  <c:v>57.011300964356778</c:v>
                </c:pt>
                <c:pt idx="10">
                  <c:v>58.702257315725383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ADB4-4DFC-97AA-C6CEE31F35C1}"/>
            </c:ext>
          </c:extLst>
        </c:ser>
        <c:ser>
          <c:idx val="2"/>
          <c:order val="4"/>
          <c:tx>
            <c:v>Gasolie KF22</c:v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'3A'!$A$6:$A$16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'3A'!$G$6:$G$16</c:f>
              <c:numCache>
                <c:formatCode>0.0</c:formatCode>
                <c:ptCount val="11"/>
                <c:pt idx="0">
                  <c:v>71.317251577416201</c:v>
                </c:pt>
                <c:pt idx="1">
                  <c:v>100.34990152737365</c:v>
                </c:pt>
                <c:pt idx="2">
                  <c:v>107.70660580820955</c:v>
                </c:pt>
                <c:pt idx="3">
                  <c:v>105.55277481994517</c:v>
                </c:pt>
                <c:pt idx="4">
                  <c:v>102.43023848496233</c:v>
                </c:pt>
                <c:pt idx="5">
                  <c:v>99.537238596458579</c:v>
                </c:pt>
                <c:pt idx="6">
                  <c:v>99.232689588625988</c:v>
                </c:pt>
                <c:pt idx="7">
                  <c:v>99.219372093150753</c:v>
                </c:pt>
                <c:pt idx="8">
                  <c:v>99.350298167546612</c:v>
                </c:pt>
                <c:pt idx="9">
                  <c:v>99.507159905819364</c:v>
                </c:pt>
                <c:pt idx="10">
                  <c:v>99.596174006475479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ADB4-4DFC-97AA-C6CEE31F35C1}"/>
            </c:ext>
          </c:extLst>
        </c:ser>
        <c:ser>
          <c:idx val="6"/>
          <c:order val="5"/>
          <c:tx>
            <c:v>Gasolie KF21</c:v>
          </c:tx>
          <c:spPr>
            <a:ln w="28575" cap="rnd">
              <a:solidFill>
                <a:schemeClr val="accent3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'3A'!$G$92:$G$102</c:f>
              <c:numCache>
                <c:formatCode>0.0</c:formatCode>
                <c:ptCount val="11"/>
                <c:pt idx="0">
                  <c:v>71.348946478859929</c:v>
                </c:pt>
                <c:pt idx="1">
                  <c:v>75.7110404333025</c:v>
                </c:pt>
                <c:pt idx="2">
                  <c:v>77.693837297045476</c:v>
                </c:pt>
                <c:pt idx="3">
                  <c:v>80.066262810814507</c:v>
                </c:pt>
                <c:pt idx="4">
                  <c:v>82.448626879870289</c:v>
                </c:pt>
                <c:pt idx="5">
                  <c:v>84.459203592249125</c:v>
                </c:pt>
                <c:pt idx="6">
                  <c:v>86.367245693396285</c:v>
                </c:pt>
                <c:pt idx="7">
                  <c:v>88.139101660712328</c:v>
                </c:pt>
                <c:pt idx="8">
                  <c:v>89.886539456873408</c:v>
                </c:pt>
                <c:pt idx="9">
                  <c:v>91.55660775805184</c:v>
                </c:pt>
                <c:pt idx="10">
                  <c:v>93.247564109420466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ADB4-4DFC-97AA-C6CEE31F35C1}"/>
            </c:ext>
          </c:extLst>
        </c:ser>
        <c:ser>
          <c:idx val="3"/>
          <c:order val="6"/>
          <c:tx>
            <c:v>Naturgas KF22</c:v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'3A'!$A$6:$A$16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'3A'!$H$6:$H$16</c:f>
              <c:numCache>
                <c:formatCode>0.0</c:formatCode>
                <c:ptCount val="11"/>
                <c:pt idx="0">
                  <c:v>27.44215499840686</c:v>
                </c:pt>
                <c:pt idx="1">
                  <c:v>107.29287491489276</c:v>
                </c:pt>
                <c:pt idx="2">
                  <c:v>134.97615148570833</c:v>
                </c:pt>
                <c:pt idx="3">
                  <c:v>83.911329652478955</c:v>
                </c:pt>
                <c:pt idx="4">
                  <c:v>47.6397514738659</c:v>
                </c:pt>
                <c:pt idx="5">
                  <c:v>44.095440296245627</c:v>
                </c:pt>
                <c:pt idx="6">
                  <c:v>45.628437555037394</c:v>
                </c:pt>
                <c:pt idx="7">
                  <c:v>47.139434639131949</c:v>
                </c:pt>
                <c:pt idx="8">
                  <c:v>48.603826277485275</c:v>
                </c:pt>
                <c:pt idx="9">
                  <c:v>50.01794638675829</c:v>
                </c:pt>
                <c:pt idx="10">
                  <c:v>51.387486519442177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ADB4-4DFC-97AA-C6CEE31F35C1}"/>
            </c:ext>
          </c:extLst>
        </c:ser>
        <c:ser>
          <c:idx val="7"/>
          <c:order val="7"/>
          <c:tx>
            <c:v>Naturgas KF21</c:v>
          </c:tx>
          <c:spPr>
            <a:ln w="28575" cap="rnd">
              <a:solidFill>
                <a:schemeClr val="accent4"/>
              </a:solidFill>
              <a:prstDash val="sysDot"/>
              <a:round/>
            </a:ln>
            <a:effectLst/>
          </c:spPr>
          <c:marker>
            <c:symbol val="none"/>
          </c:marker>
          <c:cat>
            <c:numRef>
              <c:f>'3A'!$A$6:$A$16</c:f>
              <c:numCache>
                <c:formatCode>General</c:formatCode>
                <c:ptCount val="1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</c:numCache>
            </c:numRef>
          </c:cat>
          <c:val>
            <c:numRef>
              <c:f>'3A'!$H$92:$H$102</c:f>
              <c:numCache>
                <c:formatCode>0.0</c:formatCode>
                <c:ptCount val="11"/>
                <c:pt idx="0">
                  <c:v>27.355423468585748</c:v>
                </c:pt>
                <c:pt idx="1">
                  <c:v>36.317930905560075</c:v>
                </c:pt>
                <c:pt idx="2">
                  <c:v>37.462741517389134</c:v>
                </c:pt>
                <c:pt idx="3">
                  <c:v>39.141459925460907</c:v>
                </c:pt>
                <c:pt idx="4">
                  <c:v>39.091867202138083</c:v>
                </c:pt>
                <c:pt idx="5">
                  <c:v>39.173529220707579</c:v>
                </c:pt>
                <c:pt idx="6">
                  <c:v>41.022147592836951</c:v>
                </c:pt>
                <c:pt idx="7">
                  <c:v>42.748375171929283</c:v>
                </c:pt>
                <c:pt idx="8">
                  <c:v>44.430252557623938</c:v>
                </c:pt>
                <c:pt idx="9">
                  <c:v>46.054448531319174</c:v>
                </c:pt>
                <c:pt idx="10">
                  <c:v>47.701614664748675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ADB4-4DFC-97AA-C6CEE31F35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8985864"/>
        <c:axId val="538989800"/>
      </c:lineChart>
      <c:catAx>
        <c:axId val="53898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9800"/>
        <c:crosses val="autoZero"/>
        <c:auto val="1"/>
        <c:lblAlgn val="ctr"/>
        <c:lblOffset val="100"/>
        <c:noMultiLvlLbl val="0"/>
      </c:catAx>
      <c:valAx>
        <c:axId val="538989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da-DK"/>
                  <a:t>kr./GJ, 2021-priser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da-DK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a-DK"/>
          </a:p>
        </c:txPr>
        <c:crossAx val="538985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313845144356959"/>
          <c:y val="0.18770596383785362"/>
          <c:w val="0.25297265966754157"/>
          <c:h val="0.6250043744531934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a-DK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da-DK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numDim type="val">
        <cx:f dir="row">_xlchart.v1.1</cx:f>
      </cx:numDim>
    </cx:data>
  </cx:chartData>
  <cx:chart>
    <cx:plotArea>
      <cx:plotAreaRegion>
        <cx:series layoutId="boxWhisker" uniqueId="{CC128880-6E8F-4699-8CBB-E1F24A9A3D42}">
          <cx:tx>
            <cx:txData>
              <cx:f>_xlchart.v1.0</cx:f>
              <cx:v>Råolie (forbrug)</cx:v>
            </cx:txData>
          </cx:tx>
          <cx:spPr>
            <a:solidFill>
              <a:srgbClr val="404040"/>
            </a:solidFill>
            <a:ln>
              <a:solidFill>
                <a:sysClr val="windowText" lastClr="000000"/>
              </a:solidFill>
            </a:ln>
          </cx:spPr>
          <cx:dataLabels>
            <cx:spPr>
              <a:solidFill>
                <a:schemeClr val="bg1"/>
              </a:solidFill>
            </cx:spPr>
          </cx:dataLabels>
          <cx:dataId val="0"/>
          <cx:layoutPr>
            <cx:visibility meanLine="0" meanMarker="1" nonoutliers="0" outliers="1"/>
            <cx:statistics quartileMethod="exclusive"/>
          </cx:layoutPr>
        </cx:series>
      </cx:plotAreaRegion>
      <cx:axis id="0" hidden="1">
        <cx:catScaling gapWidth="1.5"/>
        <cx:tickLabels/>
      </cx:axis>
      <cx:axis id="1">
        <cx:valScaling max="380" min="280"/>
        <cx:title>
          <cx:tx>
            <cx:rich>
              <a:bodyPr spcFirstLastPara="1" vertOverflow="ellipsis" wrap="square" lIns="0" tIns="0" rIns="0" bIns="0" anchor="ctr" anchorCtr="1"/>
              <a:lstStyle/>
              <a:p>
                <a:pPr algn="ctr">
                  <a:defRPr/>
                </a:pPr>
                <a:r>
                  <a:rPr lang="en-US"/>
                  <a:t>PJ</a:t>
                </a:r>
              </a:p>
            </cx:rich>
          </cx:tx>
        </cx:title>
        <cx:majorGridlines/>
        <cx:majorTickMarks type="out"/>
        <cx:tickLabels/>
      </cx:axis>
    </cx:plotArea>
    <cx:legend pos="b" align="ctr" overlay="0"/>
  </cx:chart>
  <cx:spPr>
    <a:ln>
      <a:noFill/>
    </a:ln>
  </cx:spPr>
  <cx:clrMapOvr bg1="lt1" tx1="dk1" bg2="lt2" tx2="dk2" accent1="accent1" accent2="accent2" accent3="accent3" accent4="accent4" accent5="accent5" accent6="accent6" hlink="hlink" folHlink="folHlink"/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1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587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 cap="none" spc="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bg1"/>
    </cs:fontRef>
    <cs:spPr>
      <a:solidFill>
        <a:schemeClr val="tx1">
          <a:lumMod val="50000"/>
          <a:lumOff val="50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>
            <a:alpha val="70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70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 baseline="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1600" b="0" i="0" kern="1200" cap="none" spc="5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587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40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  <cs:bodyPr rot="-60000000" vert="horz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tx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>
        <a:solidFill>
          <a:schemeClr val="phClr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</cs:dropLine>
  <cs:errorBar>
    <cs:lnRef idx="0"/>
    <cs:fillRef idx="0"/>
    <cs:effectRef idx="0"/>
    <cs:fontRef idx="minor">
      <a:schemeClr val="tx1"/>
    </cs:fontRef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tx1">
            <a:lumMod val="15000"/>
            <a:lumOff val="85000"/>
            <a:lumOff val="10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  <cs:bodyPr rot="-60000000" vert="horz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  <cs:bodyPr rot="0" vert="horz"/>
  </cs:title>
  <cs:trendline>
    <cs:lnRef idx="0"/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  <cs:bodyPr rot="-60000000" vert="horz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chart" Target="../charts/chart35.xml"/><Relationship Id="rId4" Type="http://schemas.openxmlformats.org/officeDocument/2006/relationships/chart" Target="../charts/chart38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0.xml"/><Relationship Id="rId1" Type="http://schemas.openxmlformats.org/officeDocument/2006/relationships/chart" Target="../charts/chart39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4.xml"/><Relationship Id="rId2" Type="http://schemas.openxmlformats.org/officeDocument/2006/relationships/chart" Target="../charts/chart43.xml"/><Relationship Id="rId1" Type="http://schemas.openxmlformats.org/officeDocument/2006/relationships/chart" Target="../charts/chart42.xml"/><Relationship Id="rId4" Type="http://schemas.openxmlformats.org/officeDocument/2006/relationships/chart" Target="../charts/chart45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2.xml"/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5.xml"/><Relationship Id="rId2" Type="http://schemas.openxmlformats.org/officeDocument/2006/relationships/chart" Target="../charts/chart54.xml"/><Relationship Id="rId1" Type="http://schemas.openxmlformats.org/officeDocument/2006/relationships/chart" Target="../charts/chart53.xml"/><Relationship Id="rId4" Type="http://schemas.openxmlformats.org/officeDocument/2006/relationships/chart" Target="../charts/chart56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9.xml"/><Relationship Id="rId2" Type="http://schemas.openxmlformats.org/officeDocument/2006/relationships/chart" Target="../charts/chart58.xml"/><Relationship Id="rId1" Type="http://schemas.openxmlformats.org/officeDocument/2006/relationships/chart" Target="../charts/chart57.xml"/><Relationship Id="rId6" Type="http://schemas.openxmlformats.org/officeDocument/2006/relationships/chart" Target="../charts/chart62.xml"/><Relationship Id="rId5" Type="http://schemas.openxmlformats.org/officeDocument/2006/relationships/chart" Target="../charts/chart61.xml"/><Relationship Id="rId4" Type="http://schemas.openxmlformats.org/officeDocument/2006/relationships/chart" Target="../charts/chart60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6.xml"/><Relationship Id="rId7" Type="http://schemas.openxmlformats.org/officeDocument/2006/relationships/chart" Target="../charts/chart10.xml"/><Relationship Id="rId2" Type="http://schemas.openxmlformats.org/officeDocument/2006/relationships/chart" Target="../charts/chart5.xml"/><Relationship Id="rId1" Type="http://schemas.openxmlformats.org/officeDocument/2006/relationships/chart" Target="../charts/chart4.xml"/><Relationship Id="rId6" Type="http://schemas.openxmlformats.org/officeDocument/2006/relationships/chart" Target="../charts/chart9.xml"/><Relationship Id="rId5" Type="http://schemas.openxmlformats.org/officeDocument/2006/relationships/chart" Target="../charts/chart8.xml"/><Relationship Id="rId4" Type="http://schemas.openxmlformats.org/officeDocument/2006/relationships/chart" Target="../charts/chart7.xml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6.xml"/><Relationship Id="rId1" Type="http://schemas.openxmlformats.org/officeDocument/2006/relationships/chart" Target="../charts/chart65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4.xml"/><Relationship Id="rId2" Type="http://schemas.openxmlformats.org/officeDocument/2006/relationships/chart" Target="../charts/chart23.xml"/><Relationship Id="rId1" Type="http://schemas.openxmlformats.org/officeDocument/2006/relationships/chart" Target="../charts/chart22.xml"/><Relationship Id="rId5" Type="http://schemas.openxmlformats.org/officeDocument/2006/relationships/chart" Target="../charts/chart26.xml"/><Relationship Id="rId4" Type="http://schemas.openxmlformats.org/officeDocument/2006/relationships/chart" Target="../charts/chart25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9.xml"/><Relationship Id="rId2" Type="http://schemas.openxmlformats.org/officeDocument/2006/relationships/chart" Target="../charts/chart28.xml"/><Relationship Id="rId1" Type="http://schemas.openxmlformats.org/officeDocument/2006/relationships/chart" Target="../charts/chart27.xml"/><Relationship Id="rId5" Type="http://schemas.openxmlformats.org/officeDocument/2006/relationships/chart" Target="../charts/chart31.xml"/><Relationship Id="rId4" Type="http://schemas.openxmlformats.org/officeDocument/2006/relationships/chart" Target="../charts/chart30.xml"/></Relationships>
</file>

<file path=xl/drawings/_rels/drawing9.xml.rels><?xml version="1.0" encoding="UTF-8" standalone="yes"?>
<Relationships xmlns="http://schemas.openxmlformats.org/package/2006/relationships"><Relationship Id="rId3" Type="http://schemas.microsoft.com/office/2014/relationships/chartEx" Target="../charts/chartEx1.xml"/><Relationship Id="rId2" Type="http://schemas.openxmlformats.org/officeDocument/2006/relationships/chart" Target="../charts/chart33.xml"/><Relationship Id="rId1" Type="http://schemas.openxmlformats.org/officeDocument/2006/relationships/chart" Target="../charts/chart32.xml"/><Relationship Id="rId4" Type="http://schemas.openxmlformats.org/officeDocument/2006/relationships/chart" Target="../charts/chart3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34</xdr:col>
      <xdr:colOff>9991</xdr:colOff>
      <xdr:row>4</xdr:row>
      <xdr:rowOff>184408</xdr:rowOff>
    </xdr:from>
    <xdr:to>
      <xdr:col>43</xdr:col>
      <xdr:colOff>432133</xdr:colOff>
      <xdr:row>21</xdr:row>
      <xdr:rowOff>50833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34</xdr:col>
      <xdr:colOff>31953</xdr:colOff>
      <xdr:row>23</xdr:row>
      <xdr:rowOff>10929</xdr:rowOff>
    </xdr:from>
    <xdr:to>
      <xdr:col>43</xdr:col>
      <xdr:colOff>526133</xdr:colOff>
      <xdr:row>41</xdr:row>
      <xdr:rowOff>106062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37826</xdr:colOff>
      <xdr:row>43</xdr:row>
      <xdr:rowOff>5691</xdr:rowOff>
    </xdr:from>
    <xdr:to>
      <xdr:col>43</xdr:col>
      <xdr:colOff>453744</xdr:colOff>
      <xdr:row>60</xdr:row>
      <xdr:rowOff>99219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48682</xdr:colOff>
      <xdr:row>38</xdr:row>
      <xdr:rowOff>7409</xdr:rowOff>
    </xdr:from>
    <xdr:to>
      <xdr:col>26</xdr:col>
      <xdr:colOff>353483</xdr:colOff>
      <xdr:row>52</xdr:row>
      <xdr:rowOff>83608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587375</xdr:colOff>
      <xdr:row>3</xdr:row>
      <xdr:rowOff>76199</xdr:rowOff>
    </xdr:from>
    <xdr:to>
      <xdr:col>26</xdr:col>
      <xdr:colOff>236009</xdr:colOff>
      <xdr:row>17</xdr:row>
      <xdr:rowOff>152399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115741</xdr:colOff>
      <xdr:row>55</xdr:row>
      <xdr:rowOff>92941</xdr:rowOff>
    </xdr:from>
    <xdr:to>
      <xdr:col>26</xdr:col>
      <xdr:colOff>378114</xdr:colOff>
      <xdr:row>71</xdr:row>
      <xdr:rowOff>13074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19</xdr:col>
      <xdr:colOff>29882</xdr:colOff>
      <xdr:row>21</xdr:row>
      <xdr:rowOff>74580</xdr:rowOff>
    </xdr:from>
    <xdr:to>
      <xdr:col>25</xdr:col>
      <xdr:colOff>473137</xdr:colOff>
      <xdr:row>34</xdr:row>
      <xdr:rowOff>135092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530678</xdr:colOff>
      <xdr:row>3</xdr:row>
      <xdr:rowOff>79827</xdr:rowOff>
    </xdr:from>
    <xdr:to>
      <xdr:col>26</xdr:col>
      <xdr:colOff>594178</xdr:colOff>
      <xdr:row>18</xdr:row>
      <xdr:rowOff>101599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639535</xdr:colOff>
      <xdr:row>21</xdr:row>
      <xdr:rowOff>97971</xdr:rowOff>
    </xdr:from>
    <xdr:to>
      <xdr:col>27</xdr:col>
      <xdr:colOff>13607</xdr:colOff>
      <xdr:row>36</xdr:row>
      <xdr:rowOff>119742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</xdr:colOff>
      <xdr:row>3</xdr:row>
      <xdr:rowOff>79375</xdr:rowOff>
    </xdr:from>
    <xdr:to>
      <xdr:col>24</xdr:col>
      <xdr:colOff>320675</xdr:colOff>
      <xdr:row>17</xdr:row>
      <xdr:rowOff>155575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42636</xdr:colOff>
      <xdr:row>3</xdr:row>
      <xdr:rowOff>23585</xdr:rowOff>
    </xdr:from>
    <xdr:to>
      <xdr:col>23</xdr:col>
      <xdr:colOff>519339</xdr:colOff>
      <xdr:row>15</xdr:row>
      <xdr:rowOff>174170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39912</xdr:colOff>
      <xdr:row>20</xdr:row>
      <xdr:rowOff>45357</xdr:rowOff>
    </xdr:from>
    <xdr:to>
      <xdr:col>23</xdr:col>
      <xdr:colOff>573767</xdr:colOff>
      <xdr:row>34</xdr:row>
      <xdr:rowOff>44903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48077</xdr:colOff>
      <xdr:row>37</xdr:row>
      <xdr:rowOff>43998</xdr:rowOff>
    </xdr:from>
    <xdr:to>
      <xdr:col>23</xdr:col>
      <xdr:colOff>610506</xdr:colOff>
      <xdr:row>51</xdr:row>
      <xdr:rowOff>92076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</xdr:colOff>
      <xdr:row>54</xdr:row>
      <xdr:rowOff>53068</xdr:rowOff>
    </xdr:from>
    <xdr:to>
      <xdr:col>23</xdr:col>
      <xdr:colOff>638628</xdr:colOff>
      <xdr:row>68</xdr:row>
      <xdr:rowOff>117929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23</xdr:col>
      <xdr:colOff>285750</xdr:colOff>
      <xdr:row>17</xdr:row>
      <xdr:rowOff>76200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23</xdr:col>
      <xdr:colOff>285750</xdr:colOff>
      <xdr:row>34</xdr:row>
      <xdr:rowOff>76200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37</xdr:row>
      <xdr:rowOff>0</xdr:rowOff>
    </xdr:from>
    <xdr:to>
      <xdr:col>23</xdr:col>
      <xdr:colOff>285750</xdr:colOff>
      <xdr:row>51</xdr:row>
      <xdr:rowOff>76200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54</xdr:row>
      <xdr:rowOff>0</xdr:rowOff>
    </xdr:from>
    <xdr:to>
      <xdr:col>28</xdr:col>
      <xdr:colOff>285750</xdr:colOff>
      <xdr:row>68</xdr:row>
      <xdr:rowOff>76200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23</xdr:col>
      <xdr:colOff>285750</xdr:colOff>
      <xdr:row>17</xdr:row>
      <xdr:rowOff>76200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0</xdr:colOff>
      <xdr:row>20</xdr:row>
      <xdr:rowOff>0</xdr:rowOff>
    </xdr:from>
    <xdr:to>
      <xdr:col>23</xdr:col>
      <xdr:colOff>285750</xdr:colOff>
      <xdr:row>34</xdr:row>
      <xdr:rowOff>76200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17</xdr:col>
      <xdr:colOff>0</xdr:colOff>
      <xdr:row>37</xdr:row>
      <xdr:rowOff>0</xdr:rowOff>
    </xdr:from>
    <xdr:to>
      <xdr:col>23</xdr:col>
      <xdr:colOff>285750</xdr:colOff>
      <xdr:row>51</xdr:row>
      <xdr:rowOff>76200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16462</xdr:colOff>
      <xdr:row>3</xdr:row>
      <xdr:rowOff>179327</xdr:rowOff>
    </xdr:from>
    <xdr:to>
      <xdr:col>19</xdr:col>
      <xdr:colOff>321263</xdr:colOff>
      <xdr:row>18</xdr:row>
      <xdr:rowOff>179327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21</xdr:row>
      <xdr:rowOff>0</xdr:rowOff>
    </xdr:from>
    <xdr:to>
      <xdr:col>19</xdr:col>
      <xdr:colOff>293660</xdr:colOff>
      <xdr:row>35</xdr:row>
      <xdr:rowOff>159357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39</xdr:row>
      <xdr:rowOff>0</xdr:rowOff>
    </xdr:from>
    <xdr:to>
      <xdr:col>19</xdr:col>
      <xdr:colOff>291860</xdr:colOff>
      <xdr:row>53</xdr:row>
      <xdr:rowOff>190499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0</xdr:colOff>
      <xdr:row>57</xdr:row>
      <xdr:rowOff>0</xdr:rowOff>
    </xdr:from>
    <xdr:to>
      <xdr:col>19</xdr:col>
      <xdr:colOff>304801</xdr:colOff>
      <xdr:row>72</xdr:row>
      <xdr:rowOff>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3</xdr:row>
      <xdr:rowOff>0</xdr:rowOff>
    </xdr:from>
    <xdr:to>
      <xdr:col>24</xdr:col>
      <xdr:colOff>285750</xdr:colOff>
      <xdr:row>17</xdr:row>
      <xdr:rowOff>76200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0</xdr:colOff>
      <xdr:row>20</xdr:row>
      <xdr:rowOff>0</xdr:rowOff>
    </xdr:from>
    <xdr:to>
      <xdr:col>24</xdr:col>
      <xdr:colOff>285750</xdr:colOff>
      <xdr:row>34</xdr:row>
      <xdr:rowOff>76200</xdr:rowOff>
    </xdr:to>
    <xdr:graphicFrame macro="">
      <xdr:nvGraphicFramePr>
        <xdr:cNvPr id="9" name="Diagram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0</xdr:colOff>
      <xdr:row>37</xdr:row>
      <xdr:rowOff>0</xdr:rowOff>
    </xdr:from>
    <xdr:to>
      <xdr:col>24</xdr:col>
      <xdr:colOff>285750</xdr:colOff>
      <xdr:row>51</xdr:row>
      <xdr:rowOff>76200</xdr:rowOff>
    </xdr:to>
    <xdr:graphicFrame macro="">
      <xdr:nvGraphicFramePr>
        <xdr:cNvPr id="10" name="Diagram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18</xdr:col>
      <xdr:colOff>0</xdr:colOff>
      <xdr:row>54</xdr:row>
      <xdr:rowOff>0</xdr:rowOff>
    </xdr:from>
    <xdr:to>
      <xdr:col>24</xdr:col>
      <xdr:colOff>285750</xdr:colOff>
      <xdr:row>68</xdr:row>
      <xdr:rowOff>76200</xdr:rowOff>
    </xdr:to>
    <xdr:graphicFrame macro="">
      <xdr:nvGraphicFramePr>
        <xdr:cNvPr id="11" name="Diagram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0</xdr:colOff>
      <xdr:row>71</xdr:row>
      <xdr:rowOff>0</xdr:rowOff>
    </xdr:from>
    <xdr:to>
      <xdr:col>24</xdr:col>
      <xdr:colOff>285750</xdr:colOff>
      <xdr:row>85</xdr:row>
      <xdr:rowOff>76200</xdr:rowOff>
    </xdr:to>
    <xdr:graphicFrame macro="">
      <xdr:nvGraphicFramePr>
        <xdr:cNvPr id="12" name="Diagram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0</xdr:colOff>
      <xdr:row>88</xdr:row>
      <xdr:rowOff>0</xdr:rowOff>
    </xdr:from>
    <xdr:to>
      <xdr:col>24</xdr:col>
      <xdr:colOff>285750</xdr:colOff>
      <xdr:row>102</xdr:row>
      <xdr:rowOff>76200</xdr:rowOff>
    </xdr:to>
    <xdr:graphicFrame macro="">
      <xdr:nvGraphicFramePr>
        <xdr:cNvPr id="13" name="Diagram 1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63500" y="2305050"/>
    <xdr:ext cx="5213350" cy="390525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117928</xdr:colOff>
      <xdr:row>10</xdr:row>
      <xdr:rowOff>59310</xdr:rowOff>
    </xdr:from>
    <xdr:to>
      <xdr:col>4</xdr:col>
      <xdr:colOff>362100</xdr:colOff>
      <xdr:row>25</xdr:row>
      <xdr:rowOff>121514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0</xdr:colOff>
      <xdr:row>3</xdr:row>
      <xdr:rowOff>0</xdr:rowOff>
    </xdr:from>
    <xdr:to>
      <xdr:col>18</xdr:col>
      <xdr:colOff>295275</xdr:colOff>
      <xdr:row>17</xdr:row>
      <xdr:rowOff>76200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0</xdr:colOff>
      <xdr:row>36</xdr:row>
      <xdr:rowOff>0</xdr:rowOff>
    </xdr:from>
    <xdr:to>
      <xdr:col>18</xdr:col>
      <xdr:colOff>285750</xdr:colOff>
      <xdr:row>49</xdr:row>
      <xdr:rowOff>88900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0</xdr:colOff>
      <xdr:row>58</xdr:row>
      <xdr:rowOff>0</xdr:rowOff>
    </xdr:from>
    <xdr:to>
      <xdr:col>18</xdr:col>
      <xdr:colOff>277284</xdr:colOff>
      <xdr:row>71</xdr:row>
      <xdr:rowOff>0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28222</xdr:colOff>
      <xdr:row>20</xdr:row>
      <xdr:rowOff>21167</xdr:rowOff>
    </xdr:from>
    <xdr:to>
      <xdr:col>18</xdr:col>
      <xdr:colOff>354189</xdr:colOff>
      <xdr:row>33</xdr:row>
      <xdr:rowOff>113771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12</xdr:col>
      <xdr:colOff>264583</xdr:colOff>
      <xdr:row>111</xdr:row>
      <xdr:rowOff>190501</xdr:rowOff>
    </xdr:from>
    <xdr:to>
      <xdr:col>18</xdr:col>
      <xdr:colOff>550333</xdr:colOff>
      <xdr:row>122</xdr:row>
      <xdr:rowOff>173567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0</xdr:colOff>
      <xdr:row>89</xdr:row>
      <xdr:rowOff>0</xdr:rowOff>
    </xdr:from>
    <xdr:to>
      <xdr:col>18</xdr:col>
      <xdr:colOff>285750</xdr:colOff>
      <xdr:row>99</xdr:row>
      <xdr:rowOff>203200</xdr:rowOff>
    </xdr:to>
    <xdr:graphicFrame macro="">
      <xdr:nvGraphicFramePr>
        <xdr:cNvPr id="7" name="Diagram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12</xdr:col>
      <xdr:colOff>36287</xdr:colOff>
      <xdr:row>74</xdr:row>
      <xdr:rowOff>81642</xdr:rowOff>
    </xdr:from>
    <xdr:to>
      <xdr:col>18</xdr:col>
      <xdr:colOff>313571</xdr:colOff>
      <xdr:row>86</xdr:row>
      <xdr:rowOff>90713</xdr:rowOff>
    </xdr:to>
    <xdr:graphicFrame macro="">
      <xdr:nvGraphicFramePr>
        <xdr:cNvPr id="8" name="Diagram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11793</xdr:colOff>
      <xdr:row>3</xdr:row>
      <xdr:rowOff>23586</xdr:rowOff>
    </xdr:from>
    <xdr:to>
      <xdr:col>26</xdr:col>
      <xdr:colOff>353087</xdr:colOff>
      <xdr:row>17</xdr:row>
      <xdr:rowOff>90715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9072</xdr:colOff>
      <xdr:row>23</xdr:row>
      <xdr:rowOff>21632</xdr:rowOff>
    </xdr:from>
    <xdr:to>
      <xdr:col>26</xdr:col>
      <xdr:colOff>586921</xdr:colOff>
      <xdr:row>38</xdr:row>
      <xdr:rowOff>147865</xdr:rowOff>
    </xdr:to>
    <xdr:graphicFrame macro="">
      <xdr:nvGraphicFramePr>
        <xdr:cNvPr id="3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22838</xdr:colOff>
      <xdr:row>3</xdr:row>
      <xdr:rowOff>24318</xdr:rowOff>
    </xdr:from>
    <xdr:to>
      <xdr:col>10</xdr:col>
      <xdr:colOff>746403</xdr:colOff>
      <xdr:row>13</xdr:row>
      <xdr:rowOff>48602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25880</xdr:colOff>
      <xdr:row>15</xdr:row>
      <xdr:rowOff>10681</xdr:rowOff>
    </xdr:from>
    <xdr:to>
      <xdr:col>10</xdr:col>
      <xdr:colOff>746402</xdr:colOff>
      <xdr:row>25</xdr:row>
      <xdr:rowOff>13800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34925</xdr:colOff>
      <xdr:row>3</xdr:row>
      <xdr:rowOff>47625</xdr:rowOff>
    </xdr:from>
    <xdr:to>
      <xdr:col>12</xdr:col>
      <xdr:colOff>539750</xdr:colOff>
      <xdr:row>17</xdr:row>
      <xdr:rowOff>123825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29</xdr:row>
      <xdr:rowOff>44450</xdr:rowOff>
    </xdr:from>
    <xdr:to>
      <xdr:col>12</xdr:col>
      <xdr:colOff>504825</xdr:colOff>
      <xdr:row>43</xdr:row>
      <xdr:rowOff>114300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6350</xdr:colOff>
      <xdr:row>55</xdr:row>
      <xdr:rowOff>41275</xdr:rowOff>
    </xdr:from>
    <xdr:to>
      <xdr:col>12</xdr:col>
      <xdr:colOff>539750</xdr:colOff>
      <xdr:row>69</xdr:row>
      <xdr:rowOff>117475</xdr:rowOff>
    </xdr:to>
    <xdr:graphicFrame macro="">
      <xdr:nvGraphicFramePr>
        <xdr:cNvPr id="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604611</xdr:colOff>
      <xdr:row>39</xdr:row>
      <xdr:rowOff>33032</xdr:rowOff>
    </xdr:from>
    <xdr:to>
      <xdr:col>16</xdr:col>
      <xdr:colOff>220756</xdr:colOff>
      <xdr:row>54</xdr:row>
      <xdr:rowOff>33031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605518</xdr:colOff>
      <xdr:row>20</xdr:row>
      <xdr:rowOff>84800</xdr:rowOff>
    </xdr:from>
    <xdr:to>
      <xdr:col>16</xdr:col>
      <xdr:colOff>213379</xdr:colOff>
      <xdr:row>35</xdr:row>
      <xdr:rowOff>84799</xdr:rowOff>
    </xdr:to>
    <xdr:graphicFrame macro="">
      <xdr:nvGraphicFramePr>
        <xdr:cNvPr id="3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15875</xdr:colOff>
      <xdr:row>3</xdr:row>
      <xdr:rowOff>2486</xdr:rowOff>
    </xdr:from>
    <xdr:to>
      <xdr:col>16</xdr:col>
      <xdr:colOff>273050</xdr:colOff>
      <xdr:row>16</xdr:row>
      <xdr:rowOff>78686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57150</xdr:colOff>
      <xdr:row>20</xdr:row>
      <xdr:rowOff>85726</xdr:rowOff>
    </xdr:from>
    <xdr:to>
      <xdr:col>13</xdr:col>
      <xdr:colOff>314325</xdr:colOff>
      <xdr:row>33</xdr:row>
      <xdr:rowOff>133350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28576</xdr:colOff>
      <xdr:row>3</xdr:row>
      <xdr:rowOff>133350</xdr:rowOff>
    </xdr:from>
    <xdr:to>
      <xdr:col>13</xdr:col>
      <xdr:colOff>371475</xdr:colOff>
      <xdr:row>16</xdr:row>
      <xdr:rowOff>161925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36</xdr:row>
      <xdr:rowOff>0</xdr:rowOff>
    </xdr:from>
    <xdr:to>
      <xdr:col>13</xdr:col>
      <xdr:colOff>257175</xdr:colOff>
      <xdr:row>49</xdr:row>
      <xdr:rowOff>47624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534307</xdr:colOff>
      <xdr:row>3</xdr:row>
      <xdr:rowOff>21772</xdr:rowOff>
    </xdr:from>
    <xdr:to>
      <xdr:col>31</xdr:col>
      <xdr:colOff>229507</xdr:colOff>
      <xdr:row>17</xdr:row>
      <xdr:rowOff>97972</xdr:rowOff>
    </xdr:to>
    <xdr:graphicFrame macro="">
      <xdr:nvGraphicFramePr>
        <xdr:cNvPr id="2" name="Diagram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24</xdr:col>
      <xdr:colOff>0</xdr:colOff>
      <xdr:row>21</xdr:row>
      <xdr:rowOff>0</xdr:rowOff>
    </xdr:from>
    <xdr:to>
      <xdr:col>31</xdr:col>
      <xdr:colOff>317500</xdr:colOff>
      <xdr:row>35</xdr:row>
      <xdr:rowOff>114300</xdr:rowOff>
    </xdr:to>
    <xdr:graphicFrame macro="">
      <xdr:nvGraphicFramePr>
        <xdr:cNvPr id="3" name="Diagra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24</xdr:col>
      <xdr:colOff>0</xdr:colOff>
      <xdr:row>39</xdr:row>
      <xdr:rowOff>0</xdr:rowOff>
    </xdr:from>
    <xdr:to>
      <xdr:col>31</xdr:col>
      <xdr:colOff>333663</xdr:colOff>
      <xdr:row>53</xdr:row>
      <xdr:rowOff>122382</xdr:rowOff>
    </xdr:to>
    <xdr:graphicFrame macro="">
      <xdr:nvGraphicFramePr>
        <xdr:cNvPr id="4" name="Diagram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24</xdr:col>
      <xdr:colOff>0</xdr:colOff>
      <xdr:row>57</xdr:row>
      <xdr:rowOff>0</xdr:rowOff>
    </xdr:from>
    <xdr:to>
      <xdr:col>31</xdr:col>
      <xdr:colOff>317500</xdr:colOff>
      <xdr:row>71</xdr:row>
      <xdr:rowOff>107950</xdr:rowOff>
    </xdr:to>
    <xdr:graphicFrame macro="">
      <xdr:nvGraphicFramePr>
        <xdr:cNvPr id="5" name="Diagram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75</xdr:row>
      <xdr:rowOff>0</xdr:rowOff>
    </xdr:from>
    <xdr:to>
      <xdr:col>31</xdr:col>
      <xdr:colOff>317500</xdr:colOff>
      <xdr:row>89</xdr:row>
      <xdr:rowOff>107950</xdr:rowOff>
    </xdr:to>
    <xdr:graphicFrame macro="">
      <xdr:nvGraphicFramePr>
        <xdr:cNvPr id="6" name="Diagram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322489</xdr:colOff>
      <xdr:row>3</xdr:row>
      <xdr:rowOff>31296</xdr:rowOff>
    </xdr:from>
    <xdr:to>
      <xdr:col>28</xdr:col>
      <xdr:colOff>17689</xdr:colOff>
      <xdr:row>17</xdr:row>
      <xdr:rowOff>107496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536121</xdr:colOff>
      <xdr:row>20</xdr:row>
      <xdr:rowOff>46718</xdr:rowOff>
    </xdr:from>
    <xdr:to>
      <xdr:col>28</xdr:col>
      <xdr:colOff>233135</xdr:colOff>
      <xdr:row>34</xdr:row>
      <xdr:rowOff>122918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55789</xdr:colOff>
      <xdr:row>38</xdr:row>
      <xdr:rowOff>64861</xdr:rowOff>
    </xdr:from>
    <xdr:to>
      <xdr:col>28</xdr:col>
      <xdr:colOff>358774</xdr:colOff>
      <xdr:row>52</xdr:row>
      <xdr:rowOff>141061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21</xdr:col>
      <xdr:colOff>54883</xdr:colOff>
      <xdr:row>55</xdr:row>
      <xdr:rowOff>27216</xdr:rowOff>
    </xdr:from>
    <xdr:to>
      <xdr:col>28</xdr:col>
      <xdr:colOff>359683</xdr:colOff>
      <xdr:row>69</xdr:row>
      <xdr:rowOff>103416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21</xdr:col>
      <xdr:colOff>79828</xdr:colOff>
      <xdr:row>72</xdr:row>
      <xdr:rowOff>72119</xdr:rowOff>
    </xdr:from>
    <xdr:to>
      <xdr:col>28</xdr:col>
      <xdr:colOff>419099</xdr:colOff>
      <xdr:row>86</xdr:row>
      <xdr:rowOff>139247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41275</xdr:rowOff>
    </xdr:from>
    <xdr:to>
      <xdr:col>5</xdr:col>
      <xdr:colOff>611717</xdr:colOff>
      <xdr:row>24</xdr:row>
      <xdr:rowOff>117475</xdr:rowOff>
    </xdr:to>
    <xdr:graphicFrame macro="">
      <xdr:nvGraphicFramePr>
        <xdr:cNvPr id="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255059</xdr:colOff>
      <xdr:row>10</xdr:row>
      <xdr:rowOff>117476</xdr:rowOff>
    </xdr:from>
    <xdr:to>
      <xdr:col>15</xdr:col>
      <xdr:colOff>359834</xdr:colOff>
      <xdr:row>24</xdr:row>
      <xdr:rowOff>105833</xdr:rowOff>
    </xdr:to>
    <xdr:graphicFrame macro="">
      <xdr:nvGraphicFramePr>
        <xdr:cNvPr id="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29</xdr:col>
      <xdr:colOff>306916</xdr:colOff>
      <xdr:row>10</xdr:row>
      <xdr:rowOff>112182</xdr:rowOff>
    </xdr:from>
    <xdr:to>
      <xdr:col>36</xdr:col>
      <xdr:colOff>611716</xdr:colOff>
      <xdr:row>25</xdr:row>
      <xdr:rowOff>8465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Chart 4"/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da-DK" sz="1100"/>
                <a:t>Dette diagram er ikke tilgængeligt i din version af Excel.
Hvis du redigerer denne figur eller gemmer projektmappen i et andet filformat, bliver diagrammet permanent ødelagt.</a:t>
              </a:r>
            </a:p>
          </xdr:txBody>
        </xdr:sp>
      </mc:Fallback>
    </mc:AlternateContent>
    <xdr:clientData/>
  </xdr:twoCellAnchor>
  <xdr:twoCellAnchor>
    <xdr:from>
      <xdr:col>16</xdr:col>
      <xdr:colOff>476251</xdr:colOff>
      <xdr:row>10</xdr:row>
      <xdr:rowOff>95249</xdr:rowOff>
    </xdr:from>
    <xdr:to>
      <xdr:col>24</xdr:col>
      <xdr:colOff>167218</xdr:colOff>
      <xdr:row>24</xdr:row>
      <xdr:rowOff>171449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IMRN">
  <a:themeElements>
    <a:clrScheme name="ENERGINET">
      <a:dk1>
        <a:sysClr val="windowText" lastClr="000000"/>
      </a:dk1>
      <a:lt1>
        <a:sysClr val="window" lastClr="FFFFFF"/>
      </a:lt1>
      <a:dk2>
        <a:srgbClr val="A0C1C2"/>
      </a:dk2>
      <a:lt2>
        <a:srgbClr val="A0CD92"/>
      </a:lt2>
      <a:accent1>
        <a:srgbClr val="008B8B"/>
      </a:accent1>
      <a:accent2>
        <a:srgbClr val="0A515D"/>
      </a:accent2>
      <a:accent3>
        <a:srgbClr val="FFD424"/>
      </a:accent3>
      <a:accent4>
        <a:srgbClr val="C2E5F1"/>
      </a:accent4>
      <a:accent5>
        <a:srgbClr val="00A98F"/>
      </a:accent5>
      <a:accent6>
        <a:srgbClr val="00A7BD"/>
      </a:accent6>
      <a:hlink>
        <a:srgbClr val="00A98F"/>
      </a:hlink>
      <a:folHlink>
        <a:srgbClr val="A0C1C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Kontor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5B9BD5"/>
    </a:accent1>
    <a:accent2>
      <a:srgbClr val="ED7D31"/>
    </a:accent2>
    <a:accent3>
      <a:srgbClr val="A5A5A5"/>
    </a:accent3>
    <a:accent4>
      <a:srgbClr val="FFC000"/>
    </a:accent4>
    <a:accent5>
      <a:srgbClr val="4472C4"/>
    </a:accent5>
    <a:accent6>
      <a:srgbClr val="70AD47"/>
    </a:accent6>
    <a:hlink>
      <a:srgbClr val="0563C1"/>
    </a:hlink>
    <a:folHlink>
      <a:srgbClr val="954F72"/>
    </a:folHlink>
  </a:clrScheme>
  <a:fontScheme name="Kontor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Kontor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3"/>
  <sheetViews>
    <sheetView tabSelected="1" zoomScale="110" zoomScaleNormal="110" workbookViewId="0"/>
  </sheetViews>
  <sheetFormatPr defaultColWidth="8.85546875" defaultRowHeight="15" x14ac:dyDescent="0.25"/>
  <cols>
    <col min="1" max="1" width="14.42578125" style="228" customWidth="1"/>
    <col min="2" max="2" width="85.85546875" style="228" bestFit="1" customWidth="1"/>
    <col min="3" max="3" width="10" style="228" customWidth="1"/>
    <col min="4" max="16384" width="8.85546875" style="228"/>
  </cols>
  <sheetData>
    <row r="1" spans="1:26" s="227" customFormat="1" ht="26.25" x14ac:dyDescent="0.25">
      <c r="A1" s="226" t="s">
        <v>263</v>
      </c>
      <c r="B1" s="226"/>
      <c r="C1" s="226"/>
      <c r="D1" s="226"/>
      <c r="E1" s="226"/>
      <c r="F1" s="226"/>
      <c r="G1" s="226"/>
      <c r="H1" s="226"/>
      <c r="I1" s="226"/>
      <c r="J1" s="226"/>
      <c r="K1" s="226"/>
      <c r="L1" s="226"/>
      <c r="M1" s="226"/>
      <c r="N1" s="226"/>
      <c r="O1" s="226"/>
      <c r="P1" s="226"/>
      <c r="Q1" s="226"/>
      <c r="R1" s="226"/>
      <c r="S1" s="226"/>
      <c r="T1" s="226"/>
      <c r="U1" s="226"/>
      <c r="V1" s="226"/>
      <c r="W1" s="226"/>
      <c r="X1" s="226"/>
      <c r="Y1" s="226"/>
      <c r="Z1" s="226"/>
    </row>
    <row r="2" spans="1:26" ht="19.5" x14ac:dyDescent="0.3">
      <c r="A2" s="229" t="s">
        <v>262</v>
      </c>
    </row>
    <row r="3" spans="1:26" x14ac:dyDescent="0.25">
      <c r="A3" s="242" t="s">
        <v>264</v>
      </c>
    </row>
    <row r="4" spans="1:26" x14ac:dyDescent="0.25">
      <c r="A4" s="242"/>
    </row>
    <row r="5" spans="1:26" x14ac:dyDescent="0.25">
      <c r="A5" s="230" t="s">
        <v>333</v>
      </c>
      <c r="B5" s="230"/>
    </row>
    <row r="6" spans="1:26" s="262" customFormat="1" x14ac:dyDescent="0.25">
      <c r="A6" s="260" t="s">
        <v>330</v>
      </c>
      <c r="B6" s="261" t="s">
        <v>334</v>
      </c>
    </row>
    <row r="7" spans="1:26" x14ac:dyDescent="0.25">
      <c r="A7" s="263">
        <v>44685</v>
      </c>
      <c r="B7" s="264" t="s">
        <v>343</v>
      </c>
    </row>
    <row r="8" spans="1:26" x14ac:dyDescent="0.25">
      <c r="A8" s="263">
        <v>44586</v>
      </c>
      <c r="B8" s="264" t="s">
        <v>332</v>
      </c>
    </row>
    <row r="9" spans="1:26" x14ac:dyDescent="0.25">
      <c r="A9" s="265">
        <v>44582</v>
      </c>
      <c r="B9" s="266" t="s">
        <v>331</v>
      </c>
    </row>
    <row r="10" spans="1:26" x14ac:dyDescent="0.25">
      <c r="A10" s="230"/>
      <c r="B10" s="230"/>
    </row>
    <row r="11" spans="1:26" ht="15.75" thickBot="1" x14ac:dyDescent="0.3"/>
    <row r="12" spans="1:26" x14ac:dyDescent="0.25">
      <c r="A12" s="231" t="s">
        <v>239</v>
      </c>
      <c r="B12" s="232" t="s">
        <v>283</v>
      </c>
    </row>
    <row r="13" spans="1:26" x14ac:dyDescent="0.25">
      <c r="A13" s="233" t="s">
        <v>240</v>
      </c>
      <c r="B13" s="234" t="s">
        <v>241</v>
      </c>
    </row>
    <row r="14" spans="1:26" x14ac:dyDescent="0.25">
      <c r="A14" s="235" t="s">
        <v>242</v>
      </c>
      <c r="B14" s="236" t="s">
        <v>243</v>
      </c>
      <c r="D14" s="237"/>
    </row>
    <row r="15" spans="1:26" x14ac:dyDescent="0.25">
      <c r="A15" s="238" t="s">
        <v>244</v>
      </c>
      <c r="B15" s="239" t="s">
        <v>245</v>
      </c>
    </row>
    <row r="16" spans="1:26" x14ac:dyDescent="0.25">
      <c r="A16" s="240" t="s">
        <v>246</v>
      </c>
      <c r="B16" s="241" t="s">
        <v>247</v>
      </c>
    </row>
    <row r="17" spans="1:2" x14ac:dyDescent="0.25">
      <c r="A17" s="243" t="s">
        <v>265</v>
      </c>
      <c r="B17" s="244" t="s">
        <v>266</v>
      </c>
    </row>
    <row r="18" spans="1:2" x14ac:dyDescent="0.25">
      <c r="A18" s="245" t="s">
        <v>267</v>
      </c>
      <c r="B18" s="246" t="s">
        <v>268</v>
      </c>
    </row>
    <row r="19" spans="1:2" x14ac:dyDescent="0.25">
      <c r="A19" s="243" t="s">
        <v>269</v>
      </c>
      <c r="B19" s="244" t="s">
        <v>270</v>
      </c>
    </row>
    <row r="20" spans="1:2" x14ac:dyDescent="0.25">
      <c r="A20" s="245" t="s">
        <v>253</v>
      </c>
      <c r="B20" s="246" t="s">
        <v>261</v>
      </c>
    </row>
    <row r="21" spans="1:2" x14ac:dyDescent="0.25">
      <c r="A21" s="243" t="s">
        <v>254</v>
      </c>
      <c r="B21" s="244" t="s">
        <v>259</v>
      </c>
    </row>
    <row r="22" spans="1:2" x14ac:dyDescent="0.25">
      <c r="A22" s="247" t="s">
        <v>256</v>
      </c>
      <c r="B22" s="248" t="s">
        <v>271</v>
      </c>
    </row>
    <row r="23" spans="1:2" x14ac:dyDescent="0.25">
      <c r="A23" s="247" t="s">
        <v>258</v>
      </c>
      <c r="B23" s="248" t="s">
        <v>251</v>
      </c>
    </row>
    <row r="24" spans="1:2" x14ac:dyDescent="0.25">
      <c r="A24" s="247" t="s">
        <v>260</v>
      </c>
      <c r="B24" s="248" t="s">
        <v>257</v>
      </c>
    </row>
    <row r="25" spans="1:2" x14ac:dyDescent="0.25">
      <c r="A25" s="245" t="s">
        <v>272</v>
      </c>
      <c r="B25" s="246" t="s">
        <v>255</v>
      </c>
    </row>
    <row r="26" spans="1:2" x14ac:dyDescent="0.25">
      <c r="A26" s="243" t="s">
        <v>277</v>
      </c>
      <c r="B26" s="244" t="s">
        <v>248</v>
      </c>
    </row>
    <row r="27" spans="1:2" x14ac:dyDescent="0.25">
      <c r="A27" s="247" t="s">
        <v>278</v>
      </c>
      <c r="B27" s="248" t="s">
        <v>249</v>
      </c>
    </row>
    <row r="28" spans="1:2" x14ac:dyDescent="0.25">
      <c r="A28" s="247" t="s">
        <v>279</v>
      </c>
      <c r="B28" s="248" t="s">
        <v>250</v>
      </c>
    </row>
    <row r="29" spans="1:2" x14ac:dyDescent="0.25">
      <c r="A29" s="245" t="s">
        <v>280</v>
      </c>
      <c r="B29" s="257" t="s">
        <v>307</v>
      </c>
    </row>
    <row r="30" spans="1:2" x14ac:dyDescent="0.25">
      <c r="A30" s="243" t="s">
        <v>281</v>
      </c>
      <c r="B30" s="244" t="s">
        <v>252</v>
      </c>
    </row>
    <row r="31" spans="1:2" x14ac:dyDescent="0.25">
      <c r="A31" s="245" t="s">
        <v>282</v>
      </c>
      <c r="B31" s="246" t="s">
        <v>284</v>
      </c>
    </row>
    <row r="32" spans="1:2" x14ac:dyDescent="0.25">
      <c r="A32" s="243" t="s">
        <v>285</v>
      </c>
      <c r="B32" s="244" t="s">
        <v>286</v>
      </c>
    </row>
    <row r="33" spans="1:2" ht="15.75" thickBot="1" x14ac:dyDescent="0.3">
      <c r="A33" s="249" t="s">
        <v>287</v>
      </c>
      <c r="B33" s="258" t="s">
        <v>288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76"/>
  <sheetViews>
    <sheetView showGridLines="0" zoomScale="70" zoomScaleNormal="70" workbookViewId="0"/>
  </sheetViews>
  <sheetFormatPr defaultRowHeight="15" x14ac:dyDescent="0.25"/>
  <cols>
    <col min="2" max="2" width="12" customWidth="1"/>
  </cols>
  <sheetData>
    <row r="1" spans="1:22" s="1" customFormat="1" x14ac:dyDescent="0.25">
      <c r="A1" s="1" t="s">
        <v>126</v>
      </c>
    </row>
    <row r="3" spans="1:22" x14ac:dyDescent="0.25">
      <c r="A3" s="47" t="s">
        <v>126</v>
      </c>
      <c r="V3" s="58" t="s">
        <v>127</v>
      </c>
    </row>
    <row r="4" spans="1:22" x14ac:dyDescent="0.25">
      <c r="A4" s="8" t="s">
        <v>128</v>
      </c>
      <c r="B4" s="9" t="s">
        <v>129</v>
      </c>
      <c r="C4" s="9" t="s">
        <v>130</v>
      </c>
      <c r="D4" s="9">
        <v>2020</v>
      </c>
      <c r="E4" s="9">
        <v>2021</v>
      </c>
      <c r="F4" s="9">
        <v>2022</v>
      </c>
      <c r="G4" s="9">
        <v>2023</v>
      </c>
      <c r="H4" s="9">
        <v>2024</v>
      </c>
      <c r="I4" s="9">
        <v>2025</v>
      </c>
      <c r="J4" s="9">
        <v>2026</v>
      </c>
      <c r="K4" s="9">
        <v>2027</v>
      </c>
      <c r="L4" s="9">
        <v>2028</v>
      </c>
      <c r="M4" s="9">
        <v>2029</v>
      </c>
      <c r="N4" s="9">
        <v>2030</v>
      </c>
      <c r="O4" s="9">
        <v>2031</v>
      </c>
      <c r="P4" s="9">
        <v>2032</v>
      </c>
      <c r="Q4" s="9">
        <v>2033</v>
      </c>
      <c r="R4" s="9">
        <v>2034</v>
      </c>
      <c r="S4" s="10">
        <v>2035</v>
      </c>
      <c r="T4" s="142"/>
    </row>
    <row r="5" spans="1:22" x14ac:dyDescent="0.25">
      <c r="A5" s="128" t="s">
        <v>12</v>
      </c>
      <c r="B5" s="129" t="s">
        <v>131</v>
      </c>
      <c r="C5" s="129" t="s">
        <v>132</v>
      </c>
      <c r="D5" s="130">
        <v>4.1399999999999997</v>
      </c>
      <c r="E5" s="130">
        <v>3.97</v>
      </c>
      <c r="F5" s="130">
        <v>3.7</v>
      </c>
      <c r="G5" s="130">
        <v>4.3899999999999997</v>
      </c>
      <c r="H5" s="130">
        <v>6.07</v>
      </c>
      <c r="I5" s="130">
        <v>5.68</v>
      </c>
      <c r="J5" s="130">
        <v>6.09</v>
      </c>
      <c r="K5" s="130">
        <v>7.87</v>
      </c>
      <c r="L5" s="130">
        <v>7.39</v>
      </c>
      <c r="M5" s="130">
        <v>6.99</v>
      </c>
      <c r="N5" s="130">
        <v>6.73</v>
      </c>
      <c r="O5" s="130">
        <v>6.28</v>
      </c>
      <c r="P5" s="130">
        <v>5.8</v>
      </c>
      <c r="Q5" s="130">
        <v>5.46</v>
      </c>
      <c r="R5" s="130">
        <v>5.13</v>
      </c>
      <c r="S5" s="131">
        <v>4.9800000000000004</v>
      </c>
      <c r="T5" s="134"/>
    </row>
    <row r="6" spans="1:22" x14ac:dyDescent="0.25">
      <c r="A6" s="122" t="s">
        <v>12</v>
      </c>
      <c r="B6" s="98" t="s">
        <v>133</v>
      </c>
      <c r="C6" s="98" t="s">
        <v>134</v>
      </c>
      <c r="D6" s="132">
        <v>1.4</v>
      </c>
      <c r="E6" s="132">
        <v>0.76</v>
      </c>
      <c r="F6" s="132">
        <v>0.67</v>
      </c>
      <c r="G6" s="132">
        <v>1.48</v>
      </c>
      <c r="H6" s="132">
        <v>2.98</v>
      </c>
      <c r="I6" s="132">
        <v>2.8</v>
      </c>
      <c r="J6" s="132">
        <v>2.87</v>
      </c>
      <c r="K6" s="132">
        <v>3.27</v>
      </c>
      <c r="L6" s="132">
        <v>3.01</v>
      </c>
      <c r="M6" s="132">
        <v>2.79</v>
      </c>
      <c r="N6" s="132">
        <v>2.66</v>
      </c>
      <c r="O6" s="132">
        <v>2.37</v>
      </c>
      <c r="P6" s="132">
        <v>2.16</v>
      </c>
      <c r="Q6" s="132">
        <v>2.0099999999999998</v>
      </c>
      <c r="R6" s="132">
        <v>1.77</v>
      </c>
      <c r="S6" s="133">
        <v>1.97</v>
      </c>
      <c r="T6" s="134"/>
    </row>
    <row r="7" spans="1:22" x14ac:dyDescent="0.25">
      <c r="A7" s="120" t="s">
        <v>12</v>
      </c>
      <c r="B7" s="97" t="s">
        <v>135</v>
      </c>
      <c r="C7" s="97" t="s">
        <v>134</v>
      </c>
      <c r="D7" s="134">
        <v>0.37</v>
      </c>
      <c r="E7" s="134">
        <v>0.53</v>
      </c>
      <c r="F7" s="134">
        <v>0.49</v>
      </c>
      <c r="G7" s="134">
        <v>0.52</v>
      </c>
      <c r="H7" s="134">
        <v>0.66</v>
      </c>
      <c r="I7" s="134">
        <v>0.56000000000000005</v>
      </c>
      <c r="J7" s="134">
        <v>0.53</v>
      </c>
      <c r="K7" s="134">
        <v>0.54</v>
      </c>
      <c r="L7" s="134">
        <v>0.52</v>
      </c>
      <c r="M7" s="134">
        <v>0.5</v>
      </c>
      <c r="N7" s="134">
        <v>0.48</v>
      </c>
      <c r="O7" s="134">
        <v>0.45</v>
      </c>
      <c r="P7" s="134">
        <v>0.43</v>
      </c>
      <c r="Q7" s="134">
        <v>0.41</v>
      </c>
      <c r="R7" s="134">
        <v>0.39</v>
      </c>
      <c r="S7" s="135">
        <v>0.4</v>
      </c>
      <c r="T7" s="134"/>
    </row>
    <row r="8" spans="1:22" x14ac:dyDescent="0.25">
      <c r="A8" s="120" t="s">
        <v>12</v>
      </c>
      <c r="B8" s="97" t="s">
        <v>136</v>
      </c>
      <c r="C8" s="97" t="s">
        <v>134</v>
      </c>
      <c r="D8" s="134">
        <v>0.04</v>
      </c>
      <c r="E8" s="134">
        <v>0.04</v>
      </c>
      <c r="F8" s="134">
        <v>0.05</v>
      </c>
      <c r="G8" s="134">
        <v>0.05</v>
      </c>
      <c r="H8" s="134">
        <v>0.05</v>
      </c>
      <c r="I8" s="134">
        <v>0.03</v>
      </c>
      <c r="J8" s="134">
        <v>0.03</v>
      </c>
      <c r="K8" s="134">
        <v>0.03</v>
      </c>
      <c r="L8" s="134">
        <v>0.03</v>
      </c>
      <c r="M8" s="134">
        <v>0.04</v>
      </c>
      <c r="N8" s="134">
        <v>0.04</v>
      </c>
      <c r="O8" s="134">
        <v>0.04</v>
      </c>
      <c r="P8" s="134">
        <v>0.04</v>
      </c>
      <c r="Q8" s="134">
        <v>0.04</v>
      </c>
      <c r="R8" s="134">
        <v>0.04</v>
      </c>
      <c r="S8" s="135">
        <v>0.04</v>
      </c>
      <c r="T8" s="134"/>
    </row>
    <row r="9" spans="1:22" x14ac:dyDescent="0.25">
      <c r="A9" s="128" t="s">
        <v>11</v>
      </c>
      <c r="B9" s="129" t="s">
        <v>135</v>
      </c>
      <c r="C9" s="129" t="s">
        <v>134</v>
      </c>
      <c r="D9" s="130">
        <v>0.38</v>
      </c>
      <c r="E9" s="130">
        <v>0.4</v>
      </c>
      <c r="F9" s="130">
        <v>0.51</v>
      </c>
      <c r="G9" s="130">
        <v>0.48</v>
      </c>
      <c r="H9" s="130">
        <v>0.45</v>
      </c>
      <c r="I9" s="130">
        <v>0.42</v>
      </c>
      <c r="J9" s="130">
        <v>0.44</v>
      </c>
      <c r="K9" s="130">
        <v>0.44</v>
      </c>
      <c r="L9" s="130">
        <v>0.46</v>
      </c>
      <c r="M9" s="130">
        <v>0.46</v>
      </c>
      <c r="N9" s="130">
        <v>0.46</v>
      </c>
      <c r="O9" s="130">
        <v>0.45</v>
      </c>
      <c r="P9" s="130">
        <v>0.45</v>
      </c>
      <c r="Q9" s="130">
        <v>0.44</v>
      </c>
      <c r="R9" s="130">
        <v>0.46</v>
      </c>
      <c r="S9" s="131">
        <v>0.45</v>
      </c>
      <c r="T9" s="134"/>
    </row>
    <row r="10" spans="1:22" x14ac:dyDescent="0.25">
      <c r="A10" s="122" t="s">
        <v>11</v>
      </c>
      <c r="B10" s="98" t="s">
        <v>136</v>
      </c>
      <c r="C10" s="98" t="s">
        <v>134</v>
      </c>
      <c r="D10" s="132">
        <v>0.05</v>
      </c>
      <c r="E10" s="132">
        <v>0.05</v>
      </c>
      <c r="F10" s="132">
        <v>0.05</v>
      </c>
      <c r="G10" s="132">
        <v>0.05</v>
      </c>
      <c r="H10" s="132">
        <v>0.05</v>
      </c>
      <c r="I10" s="132">
        <v>0.05</v>
      </c>
      <c r="J10" s="132">
        <v>0.05</v>
      </c>
      <c r="K10" s="132">
        <v>0.05</v>
      </c>
      <c r="L10" s="132">
        <v>0.05</v>
      </c>
      <c r="M10" s="132">
        <v>0.05</v>
      </c>
      <c r="N10" s="132">
        <v>0.05</v>
      </c>
      <c r="O10" s="132">
        <v>0.05</v>
      </c>
      <c r="P10" s="132">
        <v>0.05</v>
      </c>
      <c r="Q10" s="132">
        <v>0.05</v>
      </c>
      <c r="R10" s="132">
        <v>0.05</v>
      </c>
      <c r="S10" s="133">
        <v>0.05</v>
      </c>
      <c r="T10" s="134"/>
    </row>
    <row r="11" spans="1:22" x14ac:dyDescent="0.25">
      <c r="C11" s="136"/>
      <c r="D11" s="136"/>
      <c r="E11" s="136"/>
      <c r="F11" s="136"/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</row>
    <row r="12" spans="1:22" x14ac:dyDescent="0.25">
      <c r="C12" s="136"/>
      <c r="D12" s="136"/>
      <c r="E12" s="136"/>
      <c r="F12" s="136"/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</row>
    <row r="13" spans="1:22" x14ac:dyDescent="0.25">
      <c r="C13" s="136"/>
      <c r="D13" s="136"/>
      <c r="E13" s="136"/>
      <c r="F13" s="136"/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</row>
    <row r="14" spans="1:22" x14ac:dyDescent="0.25">
      <c r="C14" s="136"/>
      <c r="D14" s="136"/>
      <c r="E14" s="136"/>
      <c r="F14" s="136"/>
      <c r="G14" s="136"/>
      <c r="H14" s="136"/>
      <c r="I14" s="136"/>
      <c r="J14" s="136"/>
      <c r="K14" s="136"/>
      <c r="L14" s="136"/>
      <c r="M14" s="136"/>
      <c r="N14" s="136"/>
      <c r="O14" s="136"/>
      <c r="P14" s="136"/>
      <c r="Q14" s="136"/>
      <c r="R14" s="136"/>
    </row>
    <row r="15" spans="1:22" x14ac:dyDescent="0.25">
      <c r="C15" s="136"/>
      <c r="D15" s="136"/>
      <c r="E15" s="136"/>
      <c r="F15" s="136"/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</row>
    <row r="16" spans="1:22" x14ac:dyDescent="0.25">
      <c r="C16" s="136"/>
      <c r="D16" s="136"/>
      <c r="E16" s="136"/>
      <c r="F16" s="136"/>
      <c r="G16" s="136"/>
      <c r="H16" s="136"/>
      <c r="I16" s="136"/>
      <c r="J16" s="136"/>
      <c r="K16" s="136"/>
      <c r="L16" s="136"/>
      <c r="M16" s="136"/>
      <c r="N16" s="136"/>
      <c r="O16" s="136"/>
      <c r="P16" s="136"/>
      <c r="Q16" s="136"/>
      <c r="R16" s="136"/>
    </row>
    <row r="20" spans="22:22" x14ac:dyDescent="0.25">
      <c r="V20" s="58" t="s">
        <v>137</v>
      </c>
    </row>
    <row r="38" spans="4:22" x14ac:dyDescent="0.25"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V38" s="58" t="s">
        <v>138</v>
      </c>
    </row>
    <row r="39" spans="4:22" x14ac:dyDescent="0.25"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</row>
    <row r="40" spans="4:22" x14ac:dyDescent="0.25"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</row>
    <row r="55" spans="22:22" x14ac:dyDescent="0.25">
      <c r="V55" s="58" t="s">
        <v>139</v>
      </c>
    </row>
    <row r="72" spans="1:22" x14ac:dyDescent="0.25">
      <c r="A72" s="47" t="s">
        <v>24</v>
      </c>
      <c r="V72" s="58" t="s">
        <v>140</v>
      </c>
    </row>
    <row r="73" spans="1:22" x14ac:dyDescent="0.25">
      <c r="A73" s="8"/>
      <c r="B73" s="9" t="s">
        <v>130</v>
      </c>
      <c r="C73" s="9">
        <v>2020</v>
      </c>
      <c r="D73" s="9">
        <v>2021</v>
      </c>
      <c r="E73" s="9">
        <v>2022</v>
      </c>
      <c r="F73" s="9">
        <v>2023</v>
      </c>
      <c r="G73" s="9">
        <v>2024</v>
      </c>
      <c r="H73" s="9">
        <v>2025</v>
      </c>
      <c r="I73" s="9">
        <v>2026</v>
      </c>
      <c r="J73" s="9">
        <v>2027</v>
      </c>
      <c r="K73" s="9">
        <v>2028</v>
      </c>
      <c r="L73" s="9">
        <v>2029</v>
      </c>
      <c r="M73" s="9">
        <v>2030</v>
      </c>
      <c r="N73" s="9">
        <v>2031</v>
      </c>
      <c r="O73" s="9">
        <v>2032</v>
      </c>
      <c r="P73" s="9">
        <v>2033</v>
      </c>
      <c r="Q73" s="9">
        <v>2034</v>
      </c>
      <c r="R73" s="10">
        <v>2035</v>
      </c>
    </row>
    <row r="74" spans="1:22" x14ac:dyDescent="0.25">
      <c r="A74" s="120" t="s">
        <v>141</v>
      </c>
      <c r="B74" s="97" t="s">
        <v>142</v>
      </c>
      <c r="C74" s="134">
        <v>4.1399999999999997</v>
      </c>
      <c r="D74" s="134">
        <v>4.2</v>
      </c>
      <c r="E74" s="134">
        <v>4</v>
      </c>
      <c r="F74" s="134">
        <v>4.8</v>
      </c>
      <c r="G74" s="134">
        <v>6.7</v>
      </c>
      <c r="H74" s="134">
        <v>6.4</v>
      </c>
      <c r="I74" s="134">
        <v>7</v>
      </c>
      <c r="J74" s="134">
        <v>9.1999999999999993</v>
      </c>
      <c r="K74" s="134">
        <v>8.8000000000000007</v>
      </c>
      <c r="L74" s="134">
        <v>8.4</v>
      </c>
      <c r="M74" s="134">
        <v>8.1999999999999993</v>
      </c>
      <c r="N74" s="134">
        <v>7.8</v>
      </c>
      <c r="O74" s="134">
        <v>7.3</v>
      </c>
      <c r="P74" s="134">
        <v>7</v>
      </c>
      <c r="Q74" s="134">
        <v>6.7</v>
      </c>
      <c r="R74" s="135">
        <v>6.6</v>
      </c>
    </row>
    <row r="75" spans="1:22" x14ac:dyDescent="0.25">
      <c r="A75" s="120" t="s">
        <v>12</v>
      </c>
      <c r="B75" s="97" t="s">
        <v>142</v>
      </c>
      <c r="C75" s="134">
        <v>4.1399999999999997</v>
      </c>
      <c r="D75" s="134">
        <v>4</v>
      </c>
      <c r="E75" s="134">
        <v>3.7</v>
      </c>
      <c r="F75" s="134">
        <v>4.4000000000000004</v>
      </c>
      <c r="G75" s="134">
        <v>6.1</v>
      </c>
      <c r="H75" s="134">
        <v>5.7</v>
      </c>
      <c r="I75" s="134">
        <v>6.1</v>
      </c>
      <c r="J75" s="134">
        <v>7.9</v>
      </c>
      <c r="K75" s="134">
        <v>7.4</v>
      </c>
      <c r="L75" s="134">
        <v>7</v>
      </c>
      <c r="M75" s="134">
        <v>6.7</v>
      </c>
      <c r="N75" s="134">
        <v>6.3</v>
      </c>
      <c r="O75" s="134">
        <v>5.8</v>
      </c>
      <c r="P75" s="134">
        <v>5.5</v>
      </c>
      <c r="Q75" s="134">
        <v>5.0999999999999996</v>
      </c>
      <c r="R75" s="135">
        <v>5</v>
      </c>
    </row>
    <row r="76" spans="1:22" x14ac:dyDescent="0.25">
      <c r="A76" s="122" t="s">
        <v>143</v>
      </c>
      <c r="B76" s="98" t="s">
        <v>142</v>
      </c>
      <c r="C76" s="132">
        <v>4.1399999999999997</v>
      </c>
      <c r="D76" s="132">
        <v>3.8</v>
      </c>
      <c r="E76" s="132">
        <v>3.4</v>
      </c>
      <c r="F76" s="132">
        <v>4</v>
      </c>
      <c r="G76" s="132">
        <v>5.4</v>
      </c>
      <c r="H76" s="132">
        <v>5</v>
      </c>
      <c r="I76" s="132">
        <v>5.2</v>
      </c>
      <c r="J76" s="132">
        <v>6.6</v>
      </c>
      <c r="K76" s="132">
        <v>6</v>
      </c>
      <c r="L76" s="132">
        <v>5.5</v>
      </c>
      <c r="M76" s="132">
        <v>5.2</v>
      </c>
      <c r="N76" s="132">
        <v>4.7</v>
      </c>
      <c r="O76" s="132">
        <v>4.3</v>
      </c>
      <c r="P76" s="132">
        <v>3.9</v>
      </c>
      <c r="Q76" s="132">
        <v>3.6</v>
      </c>
      <c r="R76" s="133">
        <v>3.4</v>
      </c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X10"/>
  <sheetViews>
    <sheetView showGridLines="0" zoomScale="70" zoomScaleNormal="70" workbookViewId="0"/>
  </sheetViews>
  <sheetFormatPr defaultRowHeight="15" x14ac:dyDescent="0.25"/>
  <cols>
    <col min="1" max="1" width="21" customWidth="1"/>
    <col min="4" max="4" width="9.7109375" customWidth="1"/>
  </cols>
  <sheetData>
    <row r="1" spans="1:50" s="115" customFormat="1" x14ac:dyDescent="0.25">
      <c r="A1" s="1" t="s">
        <v>144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50" x14ac:dyDescent="0.25">
      <c r="A2" s="137" t="s">
        <v>145</v>
      </c>
    </row>
    <row r="3" spans="1:50" s="47" customFormat="1" x14ac:dyDescent="0.25">
      <c r="A3" s="47" t="s">
        <v>144</v>
      </c>
    </row>
    <row r="4" spans="1:50" x14ac:dyDescent="0.25">
      <c r="A4" s="8" t="s">
        <v>147</v>
      </c>
      <c r="B4" s="9">
        <v>1990</v>
      </c>
      <c r="C4" s="9">
        <v>1991</v>
      </c>
      <c r="D4" s="9">
        <v>1992</v>
      </c>
      <c r="E4" s="9">
        <v>1993</v>
      </c>
      <c r="F4" s="9">
        <v>1994</v>
      </c>
      <c r="G4" s="9">
        <v>1995</v>
      </c>
      <c r="H4" s="9">
        <v>1996</v>
      </c>
      <c r="I4" s="9">
        <v>1997</v>
      </c>
      <c r="J4" s="9">
        <v>1998</v>
      </c>
      <c r="K4" s="9">
        <v>1999</v>
      </c>
      <c r="L4" s="9">
        <v>2000</v>
      </c>
      <c r="M4" s="9">
        <v>2001</v>
      </c>
      <c r="N4" s="9">
        <v>2002</v>
      </c>
      <c r="O4" s="9">
        <v>2003</v>
      </c>
      <c r="P4" s="9">
        <v>2004</v>
      </c>
      <c r="Q4" s="9">
        <v>2005</v>
      </c>
      <c r="R4" s="9">
        <v>2006</v>
      </c>
      <c r="S4" s="9">
        <v>2007</v>
      </c>
      <c r="T4" s="9">
        <v>2008</v>
      </c>
      <c r="U4" s="9">
        <v>2009</v>
      </c>
      <c r="V4" s="9">
        <v>2010</v>
      </c>
      <c r="W4" s="9">
        <v>2011</v>
      </c>
      <c r="X4" s="9">
        <v>2012</v>
      </c>
      <c r="Y4" s="9">
        <v>2013</v>
      </c>
      <c r="Z4" s="9">
        <v>2014</v>
      </c>
      <c r="AA4" s="9">
        <v>2015</v>
      </c>
      <c r="AB4" s="9">
        <v>2016</v>
      </c>
      <c r="AC4" s="9">
        <v>2017</v>
      </c>
      <c r="AD4" s="9">
        <v>2018</v>
      </c>
      <c r="AE4" s="9">
        <v>2019</v>
      </c>
      <c r="AF4" s="9">
        <v>2020</v>
      </c>
      <c r="AG4" s="9">
        <v>2021</v>
      </c>
      <c r="AH4" s="9">
        <v>2022</v>
      </c>
      <c r="AI4" s="9">
        <v>2023</v>
      </c>
      <c r="AJ4" s="9">
        <v>2024</v>
      </c>
      <c r="AK4" s="9">
        <v>2025</v>
      </c>
      <c r="AL4" s="9">
        <v>2026</v>
      </c>
      <c r="AM4" s="9">
        <v>2027</v>
      </c>
      <c r="AN4" s="9">
        <v>2028</v>
      </c>
      <c r="AO4" s="9">
        <v>2029</v>
      </c>
      <c r="AP4" s="9">
        <v>2030</v>
      </c>
      <c r="AQ4" s="9">
        <v>2031</v>
      </c>
      <c r="AR4" s="9">
        <v>2032</v>
      </c>
      <c r="AS4" s="9">
        <v>2033</v>
      </c>
      <c r="AT4" s="9">
        <v>2034</v>
      </c>
      <c r="AU4" s="10">
        <v>2035</v>
      </c>
    </row>
    <row r="5" spans="1:50" x14ac:dyDescent="0.25">
      <c r="A5" s="138" t="s">
        <v>148</v>
      </c>
      <c r="B5" s="96">
        <v>308.7</v>
      </c>
      <c r="C5" s="96">
        <v>331.4</v>
      </c>
      <c r="D5" s="96">
        <v>353.8</v>
      </c>
      <c r="E5" s="96">
        <v>356.8</v>
      </c>
      <c r="F5" s="96">
        <v>365.7</v>
      </c>
      <c r="G5" s="96">
        <v>415.3</v>
      </c>
      <c r="H5" s="96">
        <v>450</v>
      </c>
      <c r="I5" s="96">
        <v>370.7</v>
      </c>
      <c r="J5" s="96">
        <v>333.9</v>
      </c>
      <c r="K5" s="96">
        <v>339.2</v>
      </c>
      <c r="L5" s="96">
        <v>346.3</v>
      </c>
      <c r="M5" s="96">
        <v>342.2</v>
      </c>
      <c r="N5" s="96">
        <v>332</v>
      </c>
      <c r="O5" s="96">
        <v>352.2</v>
      </c>
      <c r="P5" s="96">
        <v>346.4</v>
      </c>
      <c r="Q5" s="96">
        <v>332.2</v>
      </c>
      <c r="R5" s="96">
        <v>341</v>
      </c>
      <c r="S5" s="96">
        <v>335.3</v>
      </c>
      <c r="T5" s="96">
        <v>334.6</v>
      </c>
      <c r="U5" s="96">
        <v>335.6</v>
      </c>
      <c r="V5" s="96">
        <v>311.60000000000002</v>
      </c>
      <c r="W5" s="96">
        <v>292.89999999999998</v>
      </c>
      <c r="X5" s="96">
        <v>328</v>
      </c>
      <c r="Y5" s="96">
        <v>308.5</v>
      </c>
      <c r="Z5" s="96">
        <v>297.10000000000002</v>
      </c>
      <c r="AA5" s="96">
        <v>315.5</v>
      </c>
      <c r="AB5" s="96">
        <v>300.8</v>
      </c>
      <c r="AC5" s="96">
        <v>322.89999999999998</v>
      </c>
      <c r="AD5" s="96">
        <v>325.7</v>
      </c>
      <c r="AE5" s="96">
        <v>328.7</v>
      </c>
      <c r="AF5" s="96"/>
      <c r="AG5" s="96">
        <v>328.7</v>
      </c>
      <c r="AH5" s="96">
        <v>328.7</v>
      </c>
      <c r="AI5" s="96">
        <v>328.7</v>
      </c>
      <c r="AJ5" s="96">
        <v>328.7</v>
      </c>
      <c r="AK5" s="96">
        <v>328.7</v>
      </c>
      <c r="AL5" s="96">
        <v>328.7</v>
      </c>
      <c r="AM5" s="96">
        <v>328.7</v>
      </c>
      <c r="AN5" s="96">
        <v>328.7</v>
      </c>
      <c r="AO5" s="96">
        <v>328.7</v>
      </c>
      <c r="AP5" s="96">
        <v>328.7</v>
      </c>
      <c r="AQ5" s="96">
        <v>328.7</v>
      </c>
      <c r="AR5" s="96">
        <v>328.7</v>
      </c>
      <c r="AS5" s="96">
        <v>328.7</v>
      </c>
      <c r="AT5" s="96">
        <v>328.7</v>
      </c>
      <c r="AU5" s="121">
        <v>328.7</v>
      </c>
    </row>
    <row r="6" spans="1:50" x14ac:dyDescent="0.25">
      <c r="A6" s="138" t="s">
        <v>149</v>
      </c>
      <c r="B6" s="96">
        <v>256</v>
      </c>
      <c r="C6" s="96">
        <v>298.60000000000002</v>
      </c>
      <c r="D6" s="96">
        <v>331.2</v>
      </c>
      <c r="E6" s="96">
        <v>352.9</v>
      </c>
      <c r="F6" s="96">
        <v>389.3</v>
      </c>
      <c r="G6" s="96">
        <v>391.6</v>
      </c>
      <c r="H6" s="96">
        <v>432.2</v>
      </c>
      <c r="I6" s="96">
        <v>479.2</v>
      </c>
      <c r="J6" s="96">
        <v>491.6</v>
      </c>
      <c r="K6" s="96">
        <v>622</v>
      </c>
      <c r="L6" s="96">
        <v>764.5</v>
      </c>
      <c r="M6" s="96">
        <v>726.1</v>
      </c>
      <c r="N6" s="96">
        <v>780.1</v>
      </c>
      <c r="O6" s="96">
        <v>780.1</v>
      </c>
      <c r="P6" s="96">
        <v>828.3</v>
      </c>
      <c r="Q6" s="96">
        <v>796.2</v>
      </c>
      <c r="R6" s="96">
        <v>724.1</v>
      </c>
      <c r="S6" s="96">
        <v>652.29999999999995</v>
      </c>
      <c r="T6" s="96">
        <v>603.5</v>
      </c>
      <c r="U6" s="96">
        <v>554.79999999999995</v>
      </c>
      <c r="V6" s="96">
        <v>522.70000000000005</v>
      </c>
      <c r="W6" s="96">
        <v>470.4</v>
      </c>
      <c r="X6" s="96">
        <v>429.1</v>
      </c>
      <c r="Y6" s="96">
        <v>373.4</v>
      </c>
      <c r="Z6" s="96">
        <v>349.6</v>
      </c>
      <c r="AA6" s="96">
        <v>330.7</v>
      </c>
      <c r="AB6" s="96">
        <v>297.7</v>
      </c>
      <c r="AC6" s="96">
        <v>289.7</v>
      </c>
      <c r="AD6" s="96">
        <v>243.6</v>
      </c>
      <c r="AE6" s="96">
        <v>215.7</v>
      </c>
      <c r="AF6" s="96"/>
      <c r="AG6" s="96"/>
      <c r="AH6" s="96"/>
      <c r="AI6" s="96"/>
      <c r="AJ6" s="96"/>
      <c r="AK6" s="96"/>
      <c r="AL6" s="96"/>
      <c r="AM6" s="96"/>
      <c r="AN6" s="96"/>
      <c r="AO6" s="96"/>
      <c r="AP6" s="96"/>
      <c r="AQ6" s="96"/>
      <c r="AR6" s="96"/>
      <c r="AS6" s="96"/>
      <c r="AT6" s="96"/>
      <c r="AU6" s="121"/>
    </row>
    <row r="7" spans="1:50" x14ac:dyDescent="0.25">
      <c r="A7" s="139" t="s">
        <v>150</v>
      </c>
      <c r="B7" s="99">
        <v>13.5</v>
      </c>
      <c r="C7" s="99">
        <v>13.5</v>
      </c>
      <c r="D7" s="99">
        <v>13.2</v>
      </c>
      <c r="E7" s="99">
        <v>13.2</v>
      </c>
      <c r="F7" s="99">
        <v>14</v>
      </c>
      <c r="G7" s="99">
        <v>17.5</v>
      </c>
      <c r="H7" s="99">
        <v>19.3</v>
      </c>
      <c r="I7" s="99">
        <v>15</v>
      </c>
      <c r="J7" s="99">
        <v>13.2</v>
      </c>
      <c r="K7" s="99">
        <v>13.6</v>
      </c>
      <c r="L7" s="99">
        <v>13.6</v>
      </c>
      <c r="M7" s="99">
        <v>13.8</v>
      </c>
      <c r="N7" s="99">
        <v>13.2</v>
      </c>
      <c r="O7" s="99">
        <v>14.4</v>
      </c>
      <c r="P7" s="99">
        <v>13.9</v>
      </c>
      <c r="Q7" s="99">
        <v>13.8</v>
      </c>
      <c r="R7" s="99">
        <v>14.3</v>
      </c>
      <c r="S7" s="99">
        <v>14.1</v>
      </c>
      <c r="T7" s="99">
        <v>13.3</v>
      </c>
      <c r="U7" s="99">
        <v>13.9</v>
      </c>
      <c r="V7" s="99">
        <v>12.1</v>
      </c>
      <c r="W7" s="99">
        <v>13.7</v>
      </c>
      <c r="X7" s="99">
        <v>14.2</v>
      </c>
      <c r="Y7" s="99">
        <v>14</v>
      </c>
      <c r="Z7" s="99">
        <v>13.9</v>
      </c>
      <c r="AA7" s="99">
        <v>15</v>
      </c>
      <c r="AB7" s="99">
        <v>13.3</v>
      </c>
      <c r="AC7" s="99">
        <v>14.5</v>
      </c>
      <c r="AD7" s="99">
        <v>14.1</v>
      </c>
      <c r="AE7" s="99">
        <v>15.1</v>
      </c>
      <c r="AF7" s="99"/>
      <c r="AG7" s="99">
        <v>15.1</v>
      </c>
      <c r="AH7" s="99">
        <v>15.1</v>
      </c>
      <c r="AI7" s="99">
        <v>15.1</v>
      </c>
      <c r="AJ7" s="99">
        <v>15.1</v>
      </c>
      <c r="AK7" s="99">
        <v>15.1</v>
      </c>
      <c r="AL7" s="99">
        <v>15.1</v>
      </c>
      <c r="AM7" s="99">
        <v>15.1</v>
      </c>
      <c r="AN7" s="99">
        <v>15.1</v>
      </c>
      <c r="AO7" s="99">
        <v>15.1</v>
      </c>
      <c r="AP7" s="99">
        <v>15.1</v>
      </c>
      <c r="AQ7" s="99">
        <v>15.1</v>
      </c>
      <c r="AR7" s="99">
        <v>15.1</v>
      </c>
      <c r="AS7" s="99">
        <v>15.1</v>
      </c>
      <c r="AT7" s="99">
        <v>15.1</v>
      </c>
      <c r="AU7" s="123">
        <v>15.1</v>
      </c>
      <c r="AV7" s="116"/>
      <c r="AW7" s="116"/>
      <c r="AX7" s="116"/>
    </row>
    <row r="8" spans="1:50" x14ac:dyDescent="0.25"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6"/>
      <c r="AH8" s="116"/>
      <c r="AI8" s="116"/>
      <c r="AJ8" s="116"/>
      <c r="AK8" s="116"/>
      <c r="AL8" s="116"/>
      <c r="AM8" s="116"/>
      <c r="AN8" s="116"/>
      <c r="AO8" s="116"/>
      <c r="AP8" s="116"/>
      <c r="AQ8" s="116"/>
      <c r="AR8" s="116"/>
      <c r="AS8" s="116"/>
      <c r="AT8" s="116"/>
      <c r="AU8" s="116"/>
      <c r="AV8" s="116"/>
      <c r="AW8" s="116"/>
      <c r="AX8" s="116"/>
    </row>
    <row r="9" spans="1:50" x14ac:dyDescent="0.25">
      <c r="E9" s="116"/>
      <c r="F9" s="116"/>
      <c r="G9" s="116"/>
      <c r="H9" s="116"/>
      <c r="I9" s="116"/>
      <c r="J9" s="116"/>
      <c r="K9" s="116"/>
      <c r="L9" s="116"/>
      <c r="M9" s="116"/>
      <c r="N9" s="116"/>
      <c r="O9" s="116"/>
      <c r="P9" s="116"/>
      <c r="Q9" s="116"/>
      <c r="R9" s="116"/>
      <c r="S9" s="116"/>
      <c r="T9" s="116"/>
      <c r="U9" s="116"/>
      <c r="V9" s="116"/>
      <c r="W9" s="116"/>
      <c r="X9" s="116"/>
      <c r="Y9" s="116"/>
      <c r="Z9" s="116"/>
      <c r="AA9" s="116"/>
      <c r="AB9" s="116"/>
      <c r="AC9" s="116"/>
      <c r="AD9" s="116"/>
      <c r="AE9" s="116"/>
      <c r="AF9" s="116"/>
      <c r="AG9" s="116"/>
      <c r="AH9" s="116"/>
      <c r="AI9" s="116"/>
      <c r="AJ9" s="116"/>
      <c r="AK9" s="116"/>
      <c r="AL9" s="116"/>
      <c r="AM9" s="116"/>
      <c r="AN9" s="116"/>
      <c r="AO9" s="116"/>
      <c r="AP9" s="116"/>
      <c r="AQ9" s="116"/>
      <c r="AR9" s="116"/>
      <c r="AS9" s="116"/>
      <c r="AT9" s="116"/>
      <c r="AU9" s="116"/>
      <c r="AV9" s="116"/>
      <c r="AW9" s="116"/>
      <c r="AX9" s="116"/>
    </row>
    <row r="10" spans="1:50" x14ac:dyDescent="0.25">
      <c r="A10" s="58" t="s">
        <v>146</v>
      </c>
      <c r="I10" s="58" t="s">
        <v>151</v>
      </c>
      <c r="R10" s="58" t="s">
        <v>152</v>
      </c>
      <c r="AE10" s="58" t="s">
        <v>153</v>
      </c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9"/>
  <sheetViews>
    <sheetView showGridLines="0" zoomScale="70" zoomScaleNormal="70" workbookViewId="0"/>
  </sheetViews>
  <sheetFormatPr defaultRowHeight="15" x14ac:dyDescent="0.25"/>
  <sheetData>
    <row r="1" spans="1:26" s="115" customFormat="1" x14ac:dyDescent="0.25">
      <c r="A1" s="1" t="s">
        <v>154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3" spans="1:26" x14ac:dyDescent="0.25">
      <c r="A3" s="47" t="s">
        <v>14</v>
      </c>
      <c r="T3" s="58" t="s">
        <v>155</v>
      </c>
    </row>
    <row r="4" spans="1:26" x14ac:dyDescent="0.25">
      <c r="A4" s="8"/>
      <c r="B4" s="9">
        <v>2020</v>
      </c>
      <c r="C4" s="9">
        <v>2021</v>
      </c>
      <c r="D4" s="9">
        <v>2022</v>
      </c>
      <c r="E4" s="9">
        <v>2023</v>
      </c>
      <c r="F4" s="9">
        <v>2024</v>
      </c>
      <c r="G4" s="9">
        <v>2025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9">
        <v>2032</v>
      </c>
      <c r="O4" s="9">
        <v>2033</v>
      </c>
      <c r="P4" s="9">
        <v>2034</v>
      </c>
      <c r="Q4" s="10">
        <v>2035</v>
      </c>
    </row>
    <row r="5" spans="1:26" x14ac:dyDescent="0.25">
      <c r="A5" s="120" t="s">
        <v>156</v>
      </c>
      <c r="B5" s="97"/>
      <c r="C5" s="97">
        <v>20</v>
      </c>
      <c r="D5" s="97">
        <v>22</v>
      </c>
      <c r="E5" s="97">
        <v>25</v>
      </c>
      <c r="F5" s="97">
        <v>28</v>
      </c>
      <c r="G5" s="97">
        <v>29</v>
      </c>
      <c r="H5" s="97">
        <v>32</v>
      </c>
      <c r="I5" s="97">
        <v>34</v>
      </c>
      <c r="J5" s="97">
        <v>36</v>
      </c>
      <c r="K5" s="97">
        <v>38</v>
      </c>
      <c r="L5" s="97">
        <v>40</v>
      </c>
      <c r="M5" s="97">
        <v>40</v>
      </c>
      <c r="N5" s="97">
        <v>40</v>
      </c>
      <c r="O5" s="97">
        <v>40</v>
      </c>
      <c r="P5" s="97">
        <v>39</v>
      </c>
      <c r="Q5" s="153">
        <v>38</v>
      </c>
    </row>
    <row r="6" spans="1:26" x14ac:dyDescent="0.25">
      <c r="A6" s="120" t="s">
        <v>157</v>
      </c>
      <c r="B6" s="97"/>
      <c r="C6" s="97">
        <v>9</v>
      </c>
      <c r="D6" s="97">
        <v>9</v>
      </c>
      <c r="E6" s="97">
        <v>9</v>
      </c>
      <c r="F6" s="97">
        <v>9</v>
      </c>
      <c r="G6" s="97">
        <v>9</v>
      </c>
      <c r="H6" s="97">
        <v>9</v>
      </c>
      <c r="I6" s="97">
        <v>9</v>
      </c>
      <c r="J6" s="97">
        <v>9</v>
      </c>
      <c r="K6" s="97">
        <v>9</v>
      </c>
      <c r="L6" s="97">
        <v>9</v>
      </c>
      <c r="M6" s="97">
        <v>9</v>
      </c>
      <c r="N6" s="97">
        <v>7</v>
      </c>
      <c r="O6" s="97">
        <v>3</v>
      </c>
      <c r="P6" s="97">
        <v>3</v>
      </c>
      <c r="Q6" s="153">
        <v>3</v>
      </c>
    </row>
    <row r="7" spans="1:26" x14ac:dyDescent="0.25">
      <c r="A7" s="122" t="s">
        <v>158</v>
      </c>
      <c r="B7" s="98"/>
      <c r="C7" s="98">
        <v>1</v>
      </c>
      <c r="D7" s="98">
        <v>2</v>
      </c>
      <c r="E7" s="98">
        <v>3</v>
      </c>
      <c r="F7" s="98">
        <v>3</v>
      </c>
      <c r="G7" s="98">
        <v>3</v>
      </c>
      <c r="H7" s="98">
        <v>3</v>
      </c>
      <c r="I7" s="98">
        <v>3</v>
      </c>
      <c r="J7" s="98">
        <v>3</v>
      </c>
      <c r="K7" s="98">
        <v>3</v>
      </c>
      <c r="L7" s="98">
        <v>3</v>
      </c>
      <c r="M7" s="98">
        <v>3</v>
      </c>
      <c r="N7" s="98">
        <v>3</v>
      </c>
      <c r="O7" s="98">
        <v>3</v>
      </c>
      <c r="P7" s="98">
        <v>3</v>
      </c>
      <c r="Q7" s="154">
        <v>3</v>
      </c>
    </row>
    <row r="21" spans="1:20" x14ac:dyDescent="0.25">
      <c r="A21" s="47" t="s">
        <v>15</v>
      </c>
      <c r="T21" s="58" t="s">
        <v>159</v>
      </c>
    </row>
    <row r="22" spans="1:20" x14ac:dyDescent="0.25">
      <c r="A22" s="8"/>
      <c r="B22" s="9"/>
      <c r="C22" s="9">
        <v>2021</v>
      </c>
      <c r="D22" s="9">
        <v>2022</v>
      </c>
      <c r="E22" s="9">
        <v>2023</v>
      </c>
      <c r="F22" s="9">
        <v>2024</v>
      </c>
      <c r="G22" s="9">
        <v>2025</v>
      </c>
      <c r="H22" s="9">
        <v>2026</v>
      </c>
      <c r="I22" s="9">
        <v>2027</v>
      </c>
      <c r="J22" s="9">
        <v>2028</v>
      </c>
      <c r="K22" s="9">
        <v>2029</v>
      </c>
      <c r="L22" s="9">
        <v>2030</v>
      </c>
      <c r="M22" s="9">
        <v>2031</v>
      </c>
      <c r="N22" s="9">
        <v>2032</v>
      </c>
      <c r="O22" s="9">
        <v>2033</v>
      </c>
      <c r="P22" s="9">
        <v>2034</v>
      </c>
      <c r="Q22" s="10">
        <v>2035</v>
      </c>
    </row>
    <row r="23" spans="1:20" x14ac:dyDescent="0.25">
      <c r="A23" s="120" t="s">
        <v>160</v>
      </c>
      <c r="B23" s="97"/>
      <c r="C23" s="96">
        <v>27</v>
      </c>
      <c r="D23" s="96">
        <v>30</v>
      </c>
      <c r="E23" s="96">
        <v>34</v>
      </c>
      <c r="F23" s="96">
        <v>37</v>
      </c>
      <c r="G23" s="96">
        <v>38</v>
      </c>
      <c r="H23" s="96">
        <v>40</v>
      </c>
      <c r="I23" s="96">
        <v>42</v>
      </c>
      <c r="J23" s="96">
        <v>44</v>
      </c>
      <c r="K23" s="96">
        <v>46</v>
      </c>
      <c r="L23" s="96">
        <v>49</v>
      </c>
      <c r="M23" s="96">
        <v>49</v>
      </c>
      <c r="N23" s="96">
        <v>47</v>
      </c>
      <c r="O23" s="96">
        <v>44</v>
      </c>
      <c r="P23" s="96">
        <v>43</v>
      </c>
      <c r="Q23" s="121">
        <v>42</v>
      </c>
    </row>
    <row r="24" spans="1:20" x14ac:dyDescent="0.25">
      <c r="A24" s="120" t="s">
        <v>161</v>
      </c>
      <c r="B24" s="97"/>
      <c r="C24" s="96">
        <v>0</v>
      </c>
      <c r="D24" s="96">
        <v>0</v>
      </c>
      <c r="E24" s="96">
        <v>0</v>
      </c>
      <c r="F24" s="96">
        <v>0</v>
      </c>
      <c r="G24" s="96">
        <v>0</v>
      </c>
      <c r="H24" s="96">
        <v>0</v>
      </c>
      <c r="I24" s="96">
        <v>0</v>
      </c>
      <c r="J24" s="96">
        <v>0</v>
      </c>
      <c r="K24" s="96">
        <v>0</v>
      </c>
      <c r="L24" s="96">
        <v>0</v>
      </c>
      <c r="M24" s="96">
        <v>0</v>
      </c>
      <c r="N24" s="96">
        <v>0</v>
      </c>
      <c r="O24" s="96">
        <v>0</v>
      </c>
      <c r="P24" s="96">
        <v>0</v>
      </c>
      <c r="Q24" s="121">
        <v>0</v>
      </c>
    </row>
    <row r="25" spans="1:20" x14ac:dyDescent="0.25">
      <c r="A25" s="120" t="s">
        <v>162</v>
      </c>
      <c r="B25" s="97"/>
      <c r="C25" s="96">
        <v>1</v>
      </c>
      <c r="D25" s="96">
        <v>1</v>
      </c>
      <c r="E25" s="96">
        <v>1</v>
      </c>
      <c r="F25" s="96">
        <v>1</v>
      </c>
      <c r="G25" s="96">
        <v>1</v>
      </c>
      <c r="H25" s="96">
        <v>1</v>
      </c>
      <c r="I25" s="96">
        <v>1</v>
      </c>
      <c r="J25" s="96">
        <v>1</v>
      </c>
      <c r="K25" s="96">
        <v>1</v>
      </c>
      <c r="L25" s="96">
        <v>1</v>
      </c>
      <c r="M25" s="96">
        <v>1</v>
      </c>
      <c r="N25" s="96">
        <v>1</v>
      </c>
      <c r="O25" s="96">
        <v>1</v>
      </c>
      <c r="P25" s="96">
        <v>0</v>
      </c>
      <c r="Q25" s="121">
        <v>0</v>
      </c>
    </row>
    <row r="26" spans="1:20" x14ac:dyDescent="0.25">
      <c r="A26" s="120" t="s">
        <v>163</v>
      </c>
      <c r="B26" s="97"/>
      <c r="C26" s="96">
        <v>0</v>
      </c>
      <c r="D26" s="96">
        <v>0</v>
      </c>
      <c r="E26" s="96">
        <v>0</v>
      </c>
      <c r="F26" s="96">
        <v>0</v>
      </c>
      <c r="G26" s="96">
        <v>0</v>
      </c>
      <c r="H26" s="96">
        <v>0</v>
      </c>
      <c r="I26" s="96">
        <v>0</v>
      </c>
      <c r="J26" s="96">
        <v>0</v>
      </c>
      <c r="K26" s="96">
        <v>0</v>
      </c>
      <c r="L26" s="96">
        <v>0</v>
      </c>
      <c r="M26" s="96">
        <v>0</v>
      </c>
      <c r="N26" s="96">
        <v>0</v>
      </c>
      <c r="O26" s="96">
        <v>0</v>
      </c>
      <c r="P26" s="96">
        <v>0</v>
      </c>
      <c r="Q26" s="121">
        <v>0</v>
      </c>
    </row>
    <row r="27" spans="1:20" x14ac:dyDescent="0.25">
      <c r="A27" s="122" t="s">
        <v>164</v>
      </c>
      <c r="B27" s="98"/>
      <c r="C27" s="99">
        <v>1</v>
      </c>
      <c r="D27" s="99">
        <v>1</v>
      </c>
      <c r="E27" s="99">
        <v>1</v>
      </c>
      <c r="F27" s="99">
        <v>1</v>
      </c>
      <c r="G27" s="99">
        <v>1</v>
      </c>
      <c r="H27" s="99">
        <v>1</v>
      </c>
      <c r="I27" s="99">
        <v>1</v>
      </c>
      <c r="J27" s="99">
        <v>1</v>
      </c>
      <c r="K27" s="99">
        <v>1</v>
      </c>
      <c r="L27" s="99">
        <v>1</v>
      </c>
      <c r="M27" s="99">
        <v>1</v>
      </c>
      <c r="N27" s="99">
        <v>1</v>
      </c>
      <c r="O27" s="99">
        <v>1</v>
      </c>
      <c r="P27" s="99">
        <v>1</v>
      </c>
      <c r="Q27" s="123">
        <v>1</v>
      </c>
    </row>
    <row r="38" spans="1:20" x14ac:dyDescent="0.25">
      <c r="A38" s="47" t="s">
        <v>17</v>
      </c>
      <c r="T38" s="58" t="s">
        <v>165</v>
      </c>
    </row>
    <row r="39" spans="1:20" x14ac:dyDescent="0.25">
      <c r="A39" s="8"/>
      <c r="B39" s="9">
        <v>2020</v>
      </c>
      <c r="C39" s="9">
        <v>2021</v>
      </c>
      <c r="D39" s="9">
        <v>2022</v>
      </c>
      <c r="E39" s="9">
        <v>2023</v>
      </c>
      <c r="F39" s="9">
        <v>2024</v>
      </c>
      <c r="G39" s="9">
        <v>2025</v>
      </c>
      <c r="H39" s="9">
        <v>2026</v>
      </c>
      <c r="I39" s="9">
        <v>2027</v>
      </c>
      <c r="J39" s="9">
        <v>2028</v>
      </c>
      <c r="K39" s="9">
        <v>2029</v>
      </c>
      <c r="L39" s="9">
        <v>2030</v>
      </c>
      <c r="M39" s="9">
        <v>2031</v>
      </c>
      <c r="N39" s="9">
        <v>2032</v>
      </c>
      <c r="O39" s="9">
        <v>2033</v>
      </c>
      <c r="P39" s="9">
        <v>2034</v>
      </c>
      <c r="Q39" s="10">
        <v>2035</v>
      </c>
    </row>
    <row r="40" spans="1:20" x14ac:dyDescent="0.25">
      <c r="A40" s="120" t="s">
        <v>12</v>
      </c>
      <c r="B40" s="97"/>
      <c r="C40" s="97">
        <v>20</v>
      </c>
      <c r="D40" s="97">
        <v>22</v>
      </c>
      <c r="E40" s="97">
        <v>25</v>
      </c>
      <c r="F40" s="97">
        <v>28</v>
      </c>
      <c r="G40" s="97">
        <v>29</v>
      </c>
      <c r="H40" s="97">
        <v>32</v>
      </c>
      <c r="I40" s="97">
        <v>34</v>
      </c>
      <c r="J40" s="97">
        <v>36</v>
      </c>
      <c r="K40" s="97">
        <v>38</v>
      </c>
      <c r="L40" s="97">
        <v>40</v>
      </c>
      <c r="M40" s="97">
        <v>40</v>
      </c>
      <c r="N40" s="97">
        <v>40</v>
      </c>
      <c r="O40" s="97">
        <v>40</v>
      </c>
      <c r="P40" s="97">
        <v>39</v>
      </c>
      <c r="Q40" s="153">
        <v>38</v>
      </c>
    </row>
    <row r="41" spans="1:20" x14ac:dyDescent="0.25">
      <c r="A41" s="122" t="s">
        <v>11</v>
      </c>
      <c r="B41" s="98"/>
      <c r="C41" s="98">
        <v>18</v>
      </c>
      <c r="D41" s="98">
        <v>23</v>
      </c>
      <c r="E41" s="98">
        <v>25</v>
      </c>
      <c r="F41" s="98">
        <v>28</v>
      </c>
      <c r="G41" s="98">
        <v>29</v>
      </c>
      <c r="H41" s="98">
        <v>32</v>
      </c>
      <c r="I41" s="98">
        <v>34</v>
      </c>
      <c r="J41" s="98">
        <v>36</v>
      </c>
      <c r="K41" s="98">
        <v>38</v>
      </c>
      <c r="L41" s="98">
        <v>41</v>
      </c>
      <c r="M41" s="98"/>
      <c r="N41" s="98"/>
      <c r="O41" s="98"/>
      <c r="P41" s="98"/>
      <c r="Q41" s="154"/>
    </row>
    <row r="55" spans="1:20" x14ac:dyDescent="0.25">
      <c r="A55" s="47" t="s">
        <v>19</v>
      </c>
      <c r="T55" s="58" t="s">
        <v>166</v>
      </c>
    </row>
    <row r="56" spans="1:20" x14ac:dyDescent="0.25">
      <c r="A56" s="8" t="s">
        <v>167</v>
      </c>
      <c r="B56" s="9">
        <v>2020</v>
      </c>
      <c r="C56" s="9">
        <v>2021</v>
      </c>
      <c r="D56" s="9">
        <v>2022</v>
      </c>
      <c r="E56" s="9">
        <v>2023</v>
      </c>
      <c r="F56" s="9">
        <v>2024</v>
      </c>
      <c r="G56" s="9">
        <v>2025</v>
      </c>
      <c r="H56" s="9">
        <v>2026</v>
      </c>
      <c r="I56" s="9">
        <v>2027</v>
      </c>
      <c r="J56" s="9">
        <v>2028</v>
      </c>
      <c r="K56" s="9">
        <v>2029</v>
      </c>
      <c r="L56" s="9">
        <v>2030</v>
      </c>
      <c r="M56" s="9">
        <v>2031</v>
      </c>
      <c r="N56" s="9">
        <v>2032</v>
      </c>
      <c r="O56" s="9">
        <v>2033</v>
      </c>
      <c r="P56" s="9">
        <v>2034</v>
      </c>
      <c r="Q56" s="10">
        <v>2035</v>
      </c>
    </row>
    <row r="57" spans="1:20" x14ac:dyDescent="0.25">
      <c r="A57" s="120" t="s">
        <v>141</v>
      </c>
      <c r="B57" s="97"/>
      <c r="C57" s="97">
        <v>20</v>
      </c>
      <c r="D57" s="97">
        <v>22</v>
      </c>
      <c r="E57" s="97">
        <v>25</v>
      </c>
      <c r="F57" s="97">
        <v>29</v>
      </c>
      <c r="G57" s="97">
        <v>30</v>
      </c>
      <c r="H57" s="97">
        <v>33</v>
      </c>
      <c r="I57" s="97">
        <v>36</v>
      </c>
      <c r="J57" s="97">
        <v>38</v>
      </c>
      <c r="K57" s="97">
        <v>41</v>
      </c>
      <c r="L57" s="97">
        <v>43</v>
      </c>
      <c r="M57" s="97">
        <v>43</v>
      </c>
      <c r="N57" s="97">
        <v>43</v>
      </c>
      <c r="O57" s="97">
        <v>43</v>
      </c>
      <c r="P57" s="97">
        <v>42</v>
      </c>
      <c r="Q57" s="153">
        <v>41</v>
      </c>
    </row>
    <row r="58" spans="1:20" x14ac:dyDescent="0.25">
      <c r="A58" s="120" t="s">
        <v>168</v>
      </c>
      <c r="B58" s="97"/>
      <c r="C58" s="97">
        <v>20</v>
      </c>
      <c r="D58" s="97">
        <v>22</v>
      </c>
      <c r="E58" s="97">
        <v>25</v>
      </c>
      <c r="F58" s="97">
        <v>28</v>
      </c>
      <c r="G58" s="97">
        <v>29</v>
      </c>
      <c r="H58" s="97">
        <v>32</v>
      </c>
      <c r="I58" s="97">
        <v>34</v>
      </c>
      <c r="J58" s="97">
        <v>36</v>
      </c>
      <c r="K58" s="97">
        <v>38</v>
      </c>
      <c r="L58" s="97">
        <v>40</v>
      </c>
      <c r="M58" s="97">
        <v>40</v>
      </c>
      <c r="N58" s="97">
        <v>40</v>
      </c>
      <c r="O58" s="97">
        <v>40</v>
      </c>
      <c r="P58" s="97">
        <v>39</v>
      </c>
      <c r="Q58" s="153">
        <v>38</v>
      </c>
    </row>
    <row r="59" spans="1:20" x14ac:dyDescent="0.25">
      <c r="A59" s="122" t="s">
        <v>143</v>
      </c>
      <c r="B59" s="98"/>
      <c r="C59" s="98">
        <v>20</v>
      </c>
      <c r="D59" s="98">
        <v>22</v>
      </c>
      <c r="E59" s="98">
        <v>25</v>
      </c>
      <c r="F59" s="98">
        <v>28</v>
      </c>
      <c r="G59" s="98">
        <v>28</v>
      </c>
      <c r="H59" s="98">
        <v>30</v>
      </c>
      <c r="I59" s="98">
        <v>32</v>
      </c>
      <c r="J59" s="98">
        <v>33</v>
      </c>
      <c r="K59" s="98">
        <v>35</v>
      </c>
      <c r="L59" s="98">
        <v>37</v>
      </c>
      <c r="M59" s="98">
        <v>37</v>
      </c>
      <c r="N59" s="98">
        <v>37</v>
      </c>
      <c r="O59" s="98">
        <v>37</v>
      </c>
      <c r="P59" s="98">
        <v>36</v>
      </c>
      <c r="Q59" s="154">
        <v>35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24"/>
  <sheetViews>
    <sheetView zoomScale="70" zoomScaleNormal="70" workbookViewId="0"/>
  </sheetViews>
  <sheetFormatPr defaultColWidth="9.85546875" defaultRowHeight="15" x14ac:dyDescent="0.25"/>
  <cols>
    <col min="1" max="16384" width="9.85546875" style="82"/>
  </cols>
  <sheetData>
    <row r="1" spans="1:26" s="115" customFormat="1" x14ac:dyDescent="0.25">
      <c r="A1" s="1" t="s">
        <v>311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3" spans="1:26" x14ac:dyDescent="0.25">
      <c r="A3" s="7" t="s">
        <v>14</v>
      </c>
      <c r="P3" s="155"/>
      <c r="U3" s="58" t="s">
        <v>169</v>
      </c>
    </row>
    <row r="4" spans="1:26" x14ac:dyDescent="0.25">
      <c r="A4" s="156"/>
      <c r="B4" s="156"/>
      <c r="C4" s="9">
        <v>2020</v>
      </c>
      <c r="D4" s="9">
        <v>2021</v>
      </c>
      <c r="E4" s="9">
        <v>2022</v>
      </c>
      <c r="F4" s="9">
        <v>2023</v>
      </c>
      <c r="G4" s="9">
        <v>2024</v>
      </c>
      <c r="H4" s="9">
        <v>2025</v>
      </c>
      <c r="I4" s="9">
        <v>2026</v>
      </c>
      <c r="J4" s="9">
        <v>2027</v>
      </c>
      <c r="K4" s="9">
        <v>2028</v>
      </c>
      <c r="L4" s="9">
        <v>2029</v>
      </c>
      <c r="M4" s="9">
        <v>2030</v>
      </c>
      <c r="N4" s="9">
        <v>2031</v>
      </c>
      <c r="O4" s="9">
        <v>2032</v>
      </c>
      <c r="P4" s="9">
        <v>2033</v>
      </c>
      <c r="Q4" s="9">
        <v>2034</v>
      </c>
      <c r="R4" s="9">
        <v>2035</v>
      </c>
    </row>
    <row r="5" spans="1:26" x14ac:dyDescent="0.25">
      <c r="A5" s="157" t="s">
        <v>170</v>
      </c>
      <c r="C5" s="158">
        <v>0</v>
      </c>
      <c r="D5" s="158">
        <v>0</v>
      </c>
      <c r="E5" s="158">
        <v>32</v>
      </c>
      <c r="F5" s="158">
        <v>54</v>
      </c>
      <c r="G5" s="158">
        <v>54</v>
      </c>
      <c r="H5" s="158">
        <v>54</v>
      </c>
      <c r="I5" s="158">
        <v>54</v>
      </c>
      <c r="J5" s="158">
        <v>54</v>
      </c>
      <c r="K5" s="158">
        <v>54</v>
      </c>
      <c r="L5" s="158">
        <v>54</v>
      </c>
      <c r="M5" s="158">
        <v>54</v>
      </c>
      <c r="N5" s="158">
        <v>54</v>
      </c>
      <c r="O5" s="158">
        <v>54</v>
      </c>
      <c r="P5" s="158">
        <v>54</v>
      </c>
      <c r="Q5" s="158">
        <v>54</v>
      </c>
      <c r="R5" s="158">
        <v>54</v>
      </c>
    </row>
    <row r="6" spans="1:26" x14ac:dyDescent="0.25">
      <c r="A6" s="159" t="s">
        <v>171</v>
      </c>
      <c r="B6" s="160"/>
      <c r="C6" s="160">
        <v>0</v>
      </c>
      <c r="D6" s="160">
        <v>0</v>
      </c>
      <c r="E6" s="160">
        <v>0</v>
      </c>
      <c r="F6" s="160">
        <v>0</v>
      </c>
      <c r="G6" s="160">
        <v>50</v>
      </c>
      <c r="H6" s="160">
        <v>200</v>
      </c>
      <c r="I6" s="160">
        <v>200</v>
      </c>
      <c r="J6" s="160">
        <v>200</v>
      </c>
      <c r="K6" s="160">
        <v>200</v>
      </c>
      <c r="L6" s="160">
        <v>200</v>
      </c>
      <c r="M6" s="160">
        <v>200</v>
      </c>
      <c r="N6" s="160">
        <v>200</v>
      </c>
      <c r="O6" s="160">
        <v>200</v>
      </c>
      <c r="P6" s="160">
        <v>200</v>
      </c>
      <c r="Q6" s="160">
        <v>200</v>
      </c>
      <c r="R6" s="160">
        <v>200</v>
      </c>
    </row>
    <row r="21" spans="1:21" x14ac:dyDescent="0.25">
      <c r="A21" s="161" t="s">
        <v>15</v>
      </c>
      <c r="P21" s="155"/>
      <c r="U21" s="58" t="s">
        <v>172</v>
      </c>
    </row>
    <row r="22" spans="1:21" x14ac:dyDescent="0.25">
      <c r="A22" s="162"/>
      <c r="B22" s="156"/>
      <c r="C22" s="9">
        <v>2020</v>
      </c>
      <c r="D22" s="9">
        <v>2021</v>
      </c>
      <c r="E22" s="9">
        <v>2022</v>
      </c>
      <c r="F22" s="9">
        <v>2023</v>
      </c>
      <c r="G22" s="9">
        <v>2024</v>
      </c>
      <c r="H22" s="9">
        <v>2025</v>
      </c>
      <c r="I22" s="9">
        <v>2026</v>
      </c>
      <c r="J22" s="9">
        <v>2027</v>
      </c>
      <c r="K22" s="9">
        <v>2028</v>
      </c>
      <c r="L22" s="9">
        <v>2029</v>
      </c>
      <c r="M22" s="9">
        <v>2030</v>
      </c>
      <c r="N22" s="9">
        <v>2031</v>
      </c>
      <c r="O22" s="9">
        <v>2032</v>
      </c>
      <c r="P22" s="9">
        <v>2033</v>
      </c>
      <c r="Q22" s="9">
        <v>2034</v>
      </c>
      <c r="R22" s="10">
        <v>2035</v>
      </c>
    </row>
    <row r="23" spans="1:21" x14ac:dyDescent="0.25">
      <c r="A23" s="163" t="s">
        <v>11</v>
      </c>
      <c r="B23" s="164"/>
      <c r="C23" s="158">
        <v>0</v>
      </c>
      <c r="D23" s="158">
        <v>0</v>
      </c>
      <c r="E23" s="164">
        <v>32</v>
      </c>
      <c r="F23" s="164">
        <v>57</v>
      </c>
      <c r="G23" s="164">
        <v>132</v>
      </c>
      <c r="H23" s="164">
        <v>132</v>
      </c>
      <c r="I23" s="164">
        <v>132</v>
      </c>
      <c r="J23" s="164">
        <v>132</v>
      </c>
      <c r="K23" s="164">
        <v>132</v>
      </c>
      <c r="L23" s="164">
        <v>132</v>
      </c>
      <c r="M23" s="164">
        <v>132</v>
      </c>
      <c r="N23" s="164">
        <v>132</v>
      </c>
      <c r="O23" s="164">
        <v>132</v>
      </c>
      <c r="P23" s="164">
        <v>132</v>
      </c>
      <c r="Q23" s="164">
        <v>132</v>
      </c>
      <c r="R23" s="165">
        <v>132</v>
      </c>
    </row>
    <row r="24" spans="1:21" x14ac:dyDescent="0.25">
      <c r="A24" s="166" t="s">
        <v>12</v>
      </c>
      <c r="B24" s="160"/>
      <c r="C24" s="160">
        <v>0</v>
      </c>
      <c r="D24" s="160">
        <v>0</v>
      </c>
      <c r="E24" s="160">
        <v>32</v>
      </c>
      <c r="F24" s="160">
        <v>54</v>
      </c>
      <c r="G24" s="160">
        <v>104</v>
      </c>
      <c r="H24" s="160">
        <v>254</v>
      </c>
      <c r="I24" s="160">
        <v>254</v>
      </c>
      <c r="J24" s="160">
        <v>254</v>
      </c>
      <c r="K24" s="160">
        <v>254</v>
      </c>
      <c r="L24" s="160">
        <v>254</v>
      </c>
      <c r="M24" s="160">
        <v>254</v>
      </c>
      <c r="N24" s="160">
        <v>254</v>
      </c>
      <c r="O24" s="160">
        <v>254</v>
      </c>
      <c r="P24" s="160">
        <v>254</v>
      </c>
      <c r="Q24" s="160">
        <v>254</v>
      </c>
      <c r="R24" s="167">
        <v>254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"/>
  <sheetViews>
    <sheetView zoomScale="70" zoomScaleNormal="70" workbookViewId="0"/>
  </sheetViews>
  <sheetFormatPr defaultColWidth="9.140625" defaultRowHeight="15" x14ac:dyDescent="0.25"/>
  <cols>
    <col min="1" max="1" width="14.140625" style="82" customWidth="1"/>
    <col min="2" max="16384" width="9.140625" style="82"/>
  </cols>
  <sheetData>
    <row r="1" spans="1:18" s="81" customFormat="1" x14ac:dyDescent="0.25">
      <c r="A1" s="33" t="s">
        <v>312</v>
      </c>
    </row>
    <row r="3" spans="1:18" x14ac:dyDescent="0.25">
      <c r="A3" s="7" t="s">
        <v>273</v>
      </c>
      <c r="R3" s="58" t="s">
        <v>274</v>
      </c>
    </row>
    <row r="4" spans="1:18" x14ac:dyDescent="0.25">
      <c r="A4" s="8"/>
      <c r="B4" s="9">
        <v>2022</v>
      </c>
      <c r="C4" s="9">
        <v>2023</v>
      </c>
      <c r="D4" s="9">
        <v>2024</v>
      </c>
      <c r="E4" s="9">
        <v>2025</v>
      </c>
      <c r="F4" s="9">
        <v>2026</v>
      </c>
      <c r="G4" s="9">
        <v>2027</v>
      </c>
      <c r="H4" s="9">
        <v>2028</v>
      </c>
      <c r="I4" s="9">
        <v>2029</v>
      </c>
      <c r="J4" s="9">
        <v>2030</v>
      </c>
      <c r="K4" s="9">
        <v>2031</v>
      </c>
      <c r="L4" s="9">
        <v>2032</v>
      </c>
      <c r="M4" s="9">
        <v>2033</v>
      </c>
      <c r="N4" s="9">
        <v>2034</v>
      </c>
      <c r="O4" s="10">
        <v>2035</v>
      </c>
    </row>
    <row r="5" spans="1:18" x14ac:dyDescent="0.25">
      <c r="A5" s="194" t="s">
        <v>275</v>
      </c>
      <c r="B5" s="164">
        <v>0</v>
      </c>
      <c r="C5" s="164">
        <v>0</v>
      </c>
      <c r="D5" s="164">
        <v>0</v>
      </c>
      <c r="E5" s="164">
        <v>0.4</v>
      </c>
      <c r="F5" s="164">
        <v>0.4</v>
      </c>
      <c r="G5" s="164">
        <v>0.6</v>
      </c>
      <c r="H5" s="164">
        <v>0.6</v>
      </c>
      <c r="I5" s="164">
        <v>0.9</v>
      </c>
      <c r="J5" s="164">
        <v>0.9</v>
      </c>
      <c r="K5" s="164">
        <v>0.9</v>
      </c>
      <c r="L5" s="164">
        <v>0.9</v>
      </c>
      <c r="M5" s="164">
        <v>0.9</v>
      </c>
      <c r="N5" s="164">
        <v>0.9</v>
      </c>
      <c r="O5" s="165">
        <v>0.9</v>
      </c>
    </row>
    <row r="6" spans="1:18" x14ac:dyDescent="0.25">
      <c r="A6" s="195" t="s">
        <v>276</v>
      </c>
      <c r="B6" s="160"/>
      <c r="C6" s="160"/>
      <c r="D6" s="160">
        <v>0.5</v>
      </c>
      <c r="E6" s="160">
        <v>0.5</v>
      </c>
      <c r="F6" s="160">
        <v>0.5</v>
      </c>
      <c r="G6" s="160">
        <v>0.5</v>
      </c>
      <c r="H6" s="160">
        <v>0.5</v>
      </c>
      <c r="I6" s="160">
        <v>0.5</v>
      </c>
      <c r="J6" s="160">
        <v>0.5</v>
      </c>
      <c r="K6" s="160">
        <v>0.5</v>
      </c>
      <c r="L6" s="160">
        <v>0.5</v>
      </c>
      <c r="M6" s="160"/>
      <c r="N6" s="160"/>
      <c r="O6" s="167"/>
    </row>
  </sheetData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9"/>
  <sheetViews>
    <sheetView showGridLines="0" zoomScale="70" zoomScaleNormal="70" workbookViewId="0"/>
  </sheetViews>
  <sheetFormatPr defaultColWidth="10.7109375" defaultRowHeight="15" x14ac:dyDescent="0.25"/>
  <cols>
    <col min="1" max="1" width="25.5703125" customWidth="1"/>
    <col min="2" max="2" width="9" customWidth="1"/>
    <col min="3" max="6" width="9" style="171" customWidth="1"/>
    <col min="7" max="16" width="9" customWidth="1"/>
  </cols>
  <sheetData>
    <row r="1" spans="1:24" s="115" customFormat="1" x14ac:dyDescent="0.25">
      <c r="A1" s="1" t="s">
        <v>342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s="169" customFormat="1" ht="17.45" customHeight="1" x14ac:dyDescent="0.3">
      <c r="C2" s="170"/>
      <c r="D2" s="170"/>
      <c r="E2" s="170"/>
      <c r="F2" s="170"/>
    </row>
    <row r="3" spans="1:24" x14ac:dyDescent="0.25">
      <c r="A3" s="7" t="s">
        <v>14</v>
      </c>
      <c r="R3" s="58" t="s">
        <v>173</v>
      </c>
    </row>
    <row r="4" spans="1:24" x14ac:dyDescent="0.25">
      <c r="A4" s="172" t="s">
        <v>339</v>
      </c>
      <c r="B4" s="173">
        <v>2021</v>
      </c>
      <c r="C4" s="173">
        <v>2022</v>
      </c>
      <c r="D4" s="173">
        <v>2023</v>
      </c>
      <c r="E4" s="173">
        <v>2024</v>
      </c>
      <c r="F4" s="174">
        <v>2025</v>
      </c>
      <c r="G4" s="174">
        <v>2026</v>
      </c>
      <c r="H4" s="174">
        <v>2027</v>
      </c>
      <c r="I4" s="174">
        <v>2028</v>
      </c>
      <c r="J4" s="174">
        <v>2029</v>
      </c>
      <c r="K4" s="174">
        <v>2030</v>
      </c>
      <c r="L4" s="174">
        <v>2031</v>
      </c>
      <c r="M4" s="174">
        <v>2032</v>
      </c>
      <c r="N4" s="174">
        <v>2033</v>
      </c>
      <c r="O4" s="174">
        <v>2034</v>
      </c>
      <c r="P4" s="175">
        <v>2035</v>
      </c>
    </row>
    <row r="5" spans="1:24" x14ac:dyDescent="0.25">
      <c r="A5" s="128" t="s">
        <v>174</v>
      </c>
      <c r="B5" s="272">
        <v>2305.6000000000013</v>
      </c>
      <c r="C5" s="272">
        <v>2305.6000000000013</v>
      </c>
      <c r="D5" s="272">
        <v>2305.6000000000013</v>
      </c>
      <c r="E5" s="272">
        <v>2305.6000000000013</v>
      </c>
      <c r="F5" s="276">
        <v>2305.6000000000013</v>
      </c>
      <c r="G5" s="276">
        <v>2260.6000000000013</v>
      </c>
      <c r="H5" s="276">
        <v>2096.6000000000013</v>
      </c>
      <c r="I5" s="276">
        <v>1889.5000000000005</v>
      </c>
      <c r="J5" s="276">
        <v>1889.5000000000005</v>
      </c>
      <c r="K5" s="276">
        <v>1889.5000000000005</v>
      </c>
      <c r="L5" s="276">
        <v>1889.5000000000005</v>
      </c>
      <c r="M5" s="276">
        <v>1889.5000000000005</v>
      </c>
      <c r="N5" s="276">
        <v>1889.5000000000005</v>
      </c>
      <c r="O5" s="276">
        <v>1652</v>
      </c>
      <c r="P5" s="275">
        <v>1444.9999999999998</v>
      </c>
    </row>
    <row r="6" spans="1:24" x14ac:dyDescent="0.25">
      <c r="A6" s="122" t="s">
        <v>175</v>
      </c>
      <c r="B6" s="268">
        <v>0</v>
      </c>
      <c r="C6" s="268">
        <v>0</v>
      </c>
      <c r="D6" s="268">
        <v>350</v>
      </c>
      <c r="E6" s="268">
        <v>350</v>
      </c>
      <c r="F6" s="274">
        <v>1075</v>
      </c>
      <c r="G6" s="274">
        <v>1810</v>
      </c>
      <c r="H6" s="274">
        <v>2550</v>
      </c>
      <c r="I6" s="274">
        <v>3050</v>
      </c>
      <c r="J6" s="274">
        <v>4050</v>
      </c>
      <c r="K6" s="274">
        <v>5050</v>
      </c>
      <c r="L6" s="274">
        <v>5050</v>
      </c>
      <c r="M6" s="274">
        <v>5050</v>
      </c>
      <c r="N6" s="274">
        <v>5050</v>
      </c>
      <c r="O6" s="274">
        <v>5050</v>
      </c>
      <c r="P6" s="273">
        <v>5050</v>
      </c>
    </row>
    <row r="20" spans="1:18" x14ac:dyDescent="0.25">
      <c r="A20" s="7" t="s">
        <v>15</v>
      </c>
      <c r="R20" s="58" t="s">
        <v>340</v>
      </c>
    </row>
    <row r="21" spans="1:18" x14ac:dyDescent="0.25">
      <c r="A21" s="172" t="s">
        <v>337</v>
      </c>
      <c r="B21" s="173">
        <v>2021</v>
      </c>
      <c r="C21" s="173">
        <v>2022</v>
      </c>
      <c r="D21" s="173">
        <v>2023</v>
      </c>
      <c r="E21" s="173">
        <v>2024</v>
      </c>
      <c r="F21" s="174">
        <v>2025</v>
      </c>
      <c r="G21" s="174">
        <v>2026</v>
      </c>
      <c r="H21" s="174">
        <v>2027</v>
      </c>
      <c r="I21" s="174">
        <v>2028</v>
      </c>
      <c r="J21" s="174">
        <v>2029</v>
      </c>
      <c r="K21" s="174">
        <v>2030</v>
      </c>
      <c r="L21" s="174">
        <v>2031</v>
      </c>
      <c r="M21" s="174">
        <v>2032</v>
      </c>
      <c r="N21" s="174">
        <v>2033</v>
      </c>
      <c r="O21" s="174">
        <v>2034</v>
      </c>
      <c r="P21" s="175">
        <v>2035</v>
      </c>
    </row>
    <row r="22" spans="1:18" x14ac:dyDescent="0.25">
      <c r="A22" s="128" t="s">
        <v>174</v>
      </c>
      <c r="B22" s="176">
        <v>9.1537850000000009</v>
      </c>
      <c r="C22" s="176">
        <v>9.1537850000000009</v>
      </c>
      <c r="D22" s="176">
        <v>9.1537850000000009</v>
      </c>
      <c r="E22" s="176">
        <v>9.1537850000000009</v>
      </c>
      <c r="F22" s="177">
        <v>9.1537850000000009</v>
      </c>
      <c r="G22" s="177">
        <v>9.0542850000000001</v>
      </c>
      <c r="H22" s="177">
        <v>8.4396850000000008</v>
      </c>
      <c r="I22" s="177">
        <v>7.7685100000000009</v>
      </c>
      <c r="J22" s="177">
        <v>7.7685100000000009</v>
      </c>
      <c r="K22" s="177">
        <v>7.7685100000000009</v>
      </c>
      <c r="L22" s="177">
        <v>7.7685100000000009</v>
      </c>
      <c r="M22" s="177">
        <v>7.7685100000000009</v>
      </c>
      <c r="N22" s="177">
        <v>7.7685100000000009</v>
      </c>
      <c r="O22" s="177">
        <v>6.8184049999999994</v>
      </c>
      <c r="P22" s="178">
        <v>6.0318049999999985</v>
      </c>
    </row>
    <row r="23" spans="1:18" x14ac:dyDescent="0.25">
      <c r="A23" s="122" t="s">
        <v>175</v>
      </c>
      <c r="B23" s="179">
        <v>0</v>
      </c>
      <c r="C23" s="179">
        <v>0</v>
      </c>
      <c r="D23" s="179">
        <v>1.619</v>
      </c>
      <c r="E23" s="179">
        <v>1.619</v>
      </c>
      <c r="F23" s="99">
        <v>4.8214999999999995</v>
      </c>
      <c r="G23" s="99">
        <v>8.0640000000000001</v>
      </c>
      <c r="H23" s="99">
        <v>11.236499999999999</v>
      </c>
      <c r="I23" s="99">
        <v>13.448999999999998</v>
      </c>
      <c r="J23" s="99">
        <v>18.123999999999999</v>
      </c>
      <c r="K23" s="99">
        <v>22.798999999999999</v>
      </c>
      <c r="L23" s="99">
        <v>22.798999999999999</v>
      </c>
      <c r="M23" s="99">
        <v>22.798999999999999</v>
      </c>
      <c r="N23" s="99">
        <v>22.798999999999999</v>
      </c>
      <c r="O23" s="99">
        <v>22.798999999999999</v>
      </c>
      <c r="P23" s="123">
        <v>22.798999999999999</v>
      </c>
    </row>
    <row r="24" spans="1:18" x14ac:dyDescent="0.25">
      <c r="A24" s="97"/>
      <c r="B24" s="180"/>
      <c r="C24" s="180"/>
      <c r="D24" s="180"/>
      <c r="E24" s="180"/>
      <c r="F24" s="96"/>
      <c r="G24" s="96"/>
      <c r="H24" s="96"/>
      <c r="I24" s="96"/>
      <c r="J24" s="96"/>
      <c r="K24" s="96"/>
      <c r="L24" s="96"/>
      <c r="M24" s="96"/>
      <c r="N24" s="96"/>
      <c r="O24" s="96"/>
      <c r="P24" s="96"/>
    </row>
    <row r="25" spans="1:18" x14ac:dyDescent="0.25">
      <c r="A25" s="97"/>
      <c r="B25" s="180"/>
      <c r="C25" s="180"/>
      <c r="D25" s="180"/>
      <c r="E25" s="180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</row>
    <row r="26" spans="1:18" x14ac:dyDescent="0.25">
      <c r="A26" s="97"/>
      <c r="B26" s="180"/>
      <c r="C26" s="180"/>
      <c r="D26" s="180"/>
      <c r="E26" s="180"/>
      <c r="F26" s="96"/>
      <c r="G26" s="96"/>
      <c r="H26" s="96"/>
      <c r="I26" s="96"/>
      <c r="J26" s="96"/>
      <c r="K26" s="96"/>
      <c r="L26" s="96"/>
      <c r="M26" s="96"/>
      <c r="N26" s="96"/>
      <c r="O26" s="96"/>
      <c r="P26" s="96"/>
    </row>
    <row r="27" spans="1:18" x14ac:dyDescent="0.25">
      <c r="A27" s="97"/>
      <c r="B27" s="180"/>
      <c r="C27" s="180"/>
      <c r="D27" s="180"/>
      <c r="E27" s="180"/>
      <c r="F27" s="96"/>
      <c r="G27" s="96"/>
      <c r="H27" s="96"/>
      <c r="I27" s="96"/>
      <c r="J27" s="96"/>
      <c r="K27" s="96"/>
      <c r="L27" s="96"/>
      <c r="M27" s="96"/>
      <c r="N27" s="96"/>
      <c r="O27" s="96"/>
      <c r="P27" s="96"/>
    </row>
    <row r="28" spans="1:18" x14ac:dyDescent="0.25">
      <c r="A28" s="97"/>
      <c r="B28" s="180"/>
      <c r="C28" s="180"/>
      <c r="D28" s="180"/>
      <c r="E28" s="180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</row>
    <row r="29" spans="1:18" x14ac:dyDescent="0.25">
      <c r="C29"/>
      <c r="D29"/>
      <c r="E29"/>
      <c r="F29"/>
    </row>
    <row r="30" spans="1:18" x14ac:dyDescent="0.25">
      <c r="C30"/>
      <c r="D30"/>
      <c r="E30"/>
      <c r="F30"/>
    </row>
    <row r="31" spans="1:18" x14ac:dyDescent="0.25">
      <c r="C31"/>
      <c r="D31"/>
      <c r="E31"/>
      <c r="F31"/>
    </row>
    <row r="32" spans="1:18" x14ac:dyDescent="0.25">
      <c r="C32"/>
      <c r="D32"/>
      <c r="E32"/>
      <c r="F32"/>
    </row>
    <row r="33" spans="1:18" x14ac:dyDescent="0.25">
      <c r="C33"/>
      <c r="D33"/>
      <c r="E33"/>
      <c r="F33"/>
    </row>
    <row r="34" spans="1:18" x14ac:dyDescent="0.25">
      <c r="C34"/>
      <c r="D34"/>
      <c r="E34"/>
      <c r="F34"/>
    </row>
    <row r="35" spans="1:18" x14ac:dyDescent="0.25">
      <c r="C35"/>
      <c r="D35"/>
      <c r="E35"/>
      <c r="F35"/>
    </row>
    <row r="36" spans="1:18" x14ac:dyDescent="0.25">
      <c r="A36" s="97"/>
      <c r="B36" s="180"/>
      <c r="C36" s="180"/>
      <c r="D36" s="180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7"/>
    </row>
    <row r="37" spans="1:18" x14ac:dyDescent="0.25">
      <c r="A37" s="7" t="s">
        <v>17</v>
      </c>
      <c r="B37" s="180"/>
      <c r="C37" s="180"/>
      <c r="D37" s="180"/>
      <c r="E37" s="180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R37" s="58" t="s">
        <v>176</v>
      </c>
    </row>
    <row r="38" spans="1:18" x14ac:dyDescent="0.25">
      <c r="A38" s="172" t="s">
        <v>339</v>
      </c>
      <c r="B38" s="174">
        <v>2021</v>
      </c>
      <c r="C38" s="173">
        <v>2022</v>
      </c>
      <c r="D38" s="173">
        <v>2023</v>
      </c>
      <c r="E38" s="173">
        <v>2024</v>
      </c>
      <c r="F38" s="173">
        <v>2025</v>
      </c>
      <c r="G38" s="174">
        <v>2026</v>
      </c>
      <c r="H38" s="174">
        <v>2027</v>
      </c>
      <c r="I38" s="174">
        <v>2028</v>
      </c>
      <c r="J38" s="174">
        <v>2029</v>
      </c>
      <c r="K38" s="174">
        <v>2030</v>
      </c>
      <c r="L38" s="174">
        <v>2031</v>
      </c>
      <c r="M38" s="174">
        <v>2032</v>
      </c>
      <c r="N38" s="174">
        <v>2033</v>
      </c>
      <c r="O38" s="174">
        <v>2034</v>
      </c>
      <c r="P38" s="175">
        <v>2035</v>
      </c>
    </row>
    <row r="39" spans="1:18" x14ac:dyDescent="0.25">
      <c r="A39" s="128" t="s">
        <v>11</v>
      </c>
      <c r="B39" s="272">
        <v>2305.6</v>
      </c>
      <c r="C39" s="272">
        <v>2305.6</v>
      </c>
      <c r="D39" s="272">
        <v>2655.6</v>
      </c>
      <c r="E39" s="272">
        <v>2655.6</v>
      </c>
      <c r="F39" s="272">
        <v>3290.6</v>
      </c>
      <c r="G39" s="272">
        <v>4470.6000000000004</v>
      </c>
      <c r="H39" s="272">
        <v>5046.6000000000004</v>
      </c>
      <c r="I39" s="272">
        <v>4839.5</v>
      </c>
      <c r="J39" s="272">
        <v>4839.5</v>
      </c>
      <c r="K39" s="272">
        <v>4839.5</v>
      </c>
      <c r="L39" s="177"/>
      <c r="M39" s="177"/>
      <c r="N39" s="177"/>
      <c r="O39" s="177"/>
      <c r="P39" s="181"/>
    </row>
    <row r="40" spans="1:18" x14ac:dyDescent="0.25">
      <c r="A40" s="120" t="s">
        <v>12</v>
      </c>
      <c r="B40" s="271">
        <v>2305.6000000000013</v>
      </c>
      <c r="C40" s="271">
        <v>2305.6000000000013</v>
      </c>
      <c r="D40" s="271">
        <v>2655.6000000000013</v>
      </c>
      <c r="E40" s="270">
        <v>2655.6000000000013</v>
      </c>
      <c r="F40" s="270">
        <v>3380.6000000000013</v>
      </c>
      <c r="G40" s="270">
        <v>4070.6000000000013</v>
      </c>
      <c r="H40" s="270">
        <v>4646.6000000000013</v>
      </c>
      <c r="I40" s="270">
        <v>4939.5</v>
      </c>
      <c r="J40" s="270">
        <v>5939.5</v>
      </c>
      <c r="K40" s="270">
        <v>6939.5</v>
      </c>
      <c r="L40" s="270">
        <v>6939.5</v>
      </c>
      <c r="M40" s="270">
        <v>6939.5</v>
      </c>
      <c r="N40" s="270">
        <v>6939.5</v>
      </c>
      <c r="O40" s="270">
        <v>6702</v>
      </c>
      <c r="P40" s="269">
        <v>6495</v>
      </c>
    </row>
    <row r="41" spans="1:18" x14ac:dyDescent="0.25">
      <c r="A41" s="122" t="s">
        <v>177</v>
      </c>
      <c r="B41" s="268">
        <v>2305.6000000000013</v>
      </c>
      <c r="C41" s="268">
        <v>2305.6000000000013</v>
      </c>
      <c r="D41" s="268">
        <v>2655.6000000000013</v>
      </c>
      <c r="E41" s="268">
        <v>2655.6000000000013</v>
      </c>
      <c r="F41" s="268">
        <v>3380.6000000000013</v>
      </c>
      <c r="G41" s="268">
        <v>4070.6000000000013</v>
      </c>
      <c r="H41" s="268">
        <v>4646.6000000000013</v>
      </c>
      <c r="I41" s="268">
        <v>4939.5</v>
      </c>
      <c r="J41" s="268">
        <v>6939.5</v>
      </c>
      <c r="K41" s="268">
        <v>8939.5</v>
      </c>
      <c r="L41" s="268">
        <v>8939.5</v>
      </c>
      <c r="M41" s="268">
        <v>10439.5</v>
      </c>
      <c r="N41" s="268">
        <v>11939.5</v>
      </c>
      <c r="O41" s="268">
        <v>11702</v>
      </c>
      <c r="P41" s="267">
        <v>11495</v>
      </c>
    </row>
    <row r="42" spans="1:18" x14ac:dyDescent="0.25">
      <c r="A42" s="97"/>
      <c r="B42" s="180"/>
      <c r="C42" s="180"/>
      <c r="D42" s="180"/>
      <c r="E42" s="96"/>
      <c r="F42" s="96"/>
      <c r="G42" s="96"/>
      <c r="H42" s="96"/>
      <c r="I42" s="96"/>
      <c r="J42" s="96"/>
      <c r="K42" s="96"/>
      <c r="L42" s="96"/>
      <c r="M42" s="96"/>
      <c r="N42" s="96"/>
      <c r="O42" s="96"/>
      <c r="P42" s="97"/>
    </row>
    <row r="43" spans="1:18" x14ac:dyDescent="0.25">
      <c r="A43" s="97"/>
      <c r="B43" s="180"/>
      <c r="C43" s="180"/>
      <c r="D43" s="180"/>
      <c r="E43" s="96"/>
      <c r="F43" s="96"/>
      <c r="G43" s="96"/>
      <c r="H43" s="96"/>
      <c r="I43" s="96"/>
      <c r="J43" s="96"/>
      <c r="K43" s="96"/>
      <c r="L43" s="96"/>
      <c r="M43" s="96"/>
      <c r="N43" s="96"/>
      <c r="O43" s="96"/>
      <c r="P43" s="97"/>
    </row>
    <row r="44" spans="1:18" x14ac:dyDescent="0.25">
      <c r="A44" s="97"/>
      <c r="B44" s="180"/>
      <c r="C44" s="180"/>
      <c r="D44" s="180"/>
      <c r="E44" s="180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</row>
    <row r="45" spans="1:18" x14ac:dyDescent="0.25">
      <c r="A45" s="97"/>
      <c r="B45" s="180"/>
      <c r="C45" s="180"/>
      <c r="D45" s="180"/>
      <c r="E45" s="180"/>
      <c r="F45" s="96"/>
      <c r="G45" s="96"/>
      <c r="H45" s="96"/>
      <c r="I45" s="96"/>
      <c r="J45" s="96"/>
      <c r="K45" s="96"/>
      <c r="L45" s="96"/>
      <c r="M45" s="96"/>
      <c r="N45" s="96"/>
      <c r="O45" s="96"/>
      <c r="P45" s="96"/>
    </row>
    <row r="46" spans="1:18" x14ac:dyDescent="0.25">
      <c r="C46"/>
      <c r="D46"/>
      <c r="E46"/>
      <c r="F46"/>
    </row>
    <row r="47" spans="1:18" x14ac:dyDescent="0.25">
      <c r="C47"/>
      <c r="D47"/>
      <c r="E47"/>
      <c r="F47"/>
    </row>
    <row r="48" spans="1:18" x14ac:dyDescent="0.25">
      <c r="C48"/>
      <c r="D48"/>
      <c r="E48"/>
      <c r="F48"/>
    </row>
    <row r="49" spans="1:18" x14ac:dyDescent="0.25">
      <c r="C49"/>
      <c r="D49"/>
      <c r="E49"/>
      <c r="F49"/>
    </row>
    <row r="50" spans="1:18" x14ac:dyDescent="0.25">
      <c r="C50"/>
      <c r="D50"/>
      <c r="E50"/>
      <c r="F50"/>
    </row>
    <row r="51" spans="1:18" x14ac:dyDescent="0.25">
      <c r="C51"/>
      <c r="D51"/>
      <c r="E51"/>
      <c r="F51"/>
    </row>
    <row r="52" spans="1:18" x14ac:dyDescent="0.25">
      <c r="B52" s="116"/>
      <c r="C52" s="116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</row>
    <row r="53" spans="1:18" s="169" customFormat="1" ht="17.45" customHeight="1" x14ac:dyDescent="0.3">
      <c r="B53" s="182"/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182"/>
      <c r="N53" s="182"/>
      <c r="O53" s="182"/>
      <c r="P53" s="182"/>
    </row>
    <row r="54" spans="1:18" x14ac:dyDescent="0.25">
      <c r="A54" s="7" t="s">
        <v>19</v>
      </c>
      <c r="B54" s="180"/>
      <c r="C54" s="180"/>
      <c r="D54" s="180"/>
      <c r="E54" s="180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R54" s="58" t="s">
        <v>338</v>
      </c>
    </row>
    <row r="55" spans="1:18" x14ac:dyDescent="0.25">
      <c r="A55" s="172" t="s">
        <v>337</v>
      </c>
      <c r="B55" s="174">
        <v>2021</v>
      </c>
      <c r="C55" s="173">
        <v>2022</v>
      </c>
      <c r="D55" s="173">
        <v>2023</v>
      </c>
      <c r="E55" s="173">
        <v>2024</v>
      </c>
      <c r="F55" s="173">
        <v>2025</v>
      </c>
      <c r="G55" s="174">
        <v>2026</v>
      </c>
      <c r="H55" s="174">
        <v>2027</v>
      </c>
      <c r="I55" s="174">
        <v>2028</v>
      </c>
      <c r="J55" s="174">
        <v>2029</v>
      </c>
      <c r="K55" s="174">
        <v>2030</v>
      </c>
      <c r="L55" s="174">
        <v>2031</v>
      </c>
      <c r="M55" s="174">
        <v>2032</v>
      </c>
      <c r="N55" s="174">
        <v>2033</v>
      </c>
      <c r="O55" s="174">
        <v>2034</v>
      </c>
      <c r="P55" s="175">
        <v>2035</v>
      </c>
    </row>
    <row r="56" spans="1:18" x14ac:dyDescent="0.25">
      <c r="A56" s="128" t="s">
        <v>11</v>
      </c>
      <c r="B56" s="176">
        <v>8.3000000000000007</v>
      </c>
      <c r="C56" s="176">
        <v>9.5</v>
      </c>
      <c r="D56" s="176">
        <v>9.9</v>
      </c>
      <c r="E56" s="177">
        <v>11.2</v>
      </c>
      <c r="F56" s="177">
        <v>12.5</v>
      </c>
      <c r="G56" s="177">
        <v>16.899999999999999</v>
      </c>
      <c r="H56" s="177">
        <v>20.7</v>
      </c>
      <c r="I56" s="177">
        <v>21</v>
      </c>
      <c r="J56" s="177">
        <v>21</v>
      </c>
      <c r="K56" s="177">
        <v>21</v>
      </c>
      <c r="L56" s="177"/>
      <c r="M56" s="177"/>
      <c r="N56" s="177"/>
      <c r="O56" s="177"/>
      <c r="P56" s="181"/>
    </row>
    <row r="57" spans="1:18" x14ac:dyDescent="0.25">
      <c r="A57" s="120" t="s">
        <v>12</v>
      </c>
      <c r="B57" s="180">
        <v>9.1537850000000009</v>
      </c>
      <c r="C57" s="180">
        <v>9.1537850000000009</v>
      </c>
      <c r="D57" s="180">
        <v>10.772785000000001</v>
      </c>
      <c r="E57" s="96">
        <v>10.772785000000001</v>
      </c>
      <c r="F57" s="96">
        <v>13.975285</v>
      </c>
      <c r="G57" s="96">
        <v>17.118285</v>
      </c>
      <c r="H57" s="96">
        <v>19.676185</v>
      </c>
      <c r="I57" s="96">
        <v>21.217509999999997</v>
      </c>
      <c r="J57" s="96">
        <v>25.892510000000001</v>
      </c>
      <c r="K57" s="96">
        <v>30.567509999999999</v>
      </c>
      <c r="L57" s="96">
        <v>30.567509999999999</v>
      </c>
      <c r="M57" s="96">
        <v>30.567509999999999</v>
      </c>
      <c r="N57" s="96">
        <v>30.567509999999999</v>
      </c>
      <c r="O57" s="96">
        <v>29.617404999999998</v>
      </c>
      <c r="P57" s="121">
        <v>28.830804999999998</v>
      </c>
    </row>
    <row r="58" spans="1:18" x14ac:dyDescent="0.25">
      <c r="A58" s="122" t="s">
        <v>177</v>
      </c>
      <c r="B58" s="179">
        <v>9.1537850000000009</v>
      </c>
      <c r="C58" s="179">
        <v>9.1537850000000009</v>
      </c>
      <c r="D58" s="179">
        <v>10.772785000000001</v>
      </c>
      <c r="E58" s="99">
        <v>10.772785000000001</v>
      </c>
      <c r="F58" s="99">
        <v>13.975285</v>
      </c>
      <c r="G58" s="99">
        <v>17.118285</v>
      </c>
      <c r="H58" s="99">
        <v>19.676185</v>
      </c>
      <c r="I58" s="99">
        <v>21.217509999999997</v>
      </c>
      <c r="J58" s="99">
        <v>30.467510000000001</v>
      </c>
      <c r="K58" s="99">
        <v>39.717509999999997</v>
      </c>
      <c r="L58" s="99">
        <v>39.717509999999997</v>
      </c>
      <c r="M58" s="99">
        <v>46.692509999999999</v>
      </c>
      <c r="N58" s="99">
        <v>53.66751</v>
      </c>
      <c r="O58" s="99">
        <v>52.717404999999999</v>
      </c>
      <c r="P58" s="123">
        <v>51.930804999999999</v>
      </c>
    </row>
    <row r="59" spans="1:18" x14ac:dyDescent="0.25">
      <c r="A59" s="97"/>
      <c r="B59" s="180"/>
      <c r="C59" s="180"/>
      <c r="D59" s="180"/>
      <c r="E59" s="180"/>
      <c r="F59" s="96"/>
      <c r="G59" s="96"/>
      <c r="H59" s="96"/>
      <c r="I59" s="96"/>
      <c r="J59" s="96"/>
      <c r="K59" s="96"/>
      <c r="L59" s="96"/>
      <c r="M59" s="96"/>
      <c r="N59" s="96"/>
      <c r="O59" s="96"/>
      <c r="P59" s="96"/>
    </row>
  </sheetData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57"/>
  <sheetViews>
    <sheetView zoomScale="70" zoomScaleNormal="70" workbookViewId="0"/>
  </sheetViews>
  <sheetFormatPr defaultColWidth="10.7109375" defaultRowHeight="15" x14ac:dyDescent="0.25"/>
  <cols>
    <col min="1" max="1" width="30.7109375" style="82" customWidth="1"/>
    <col min="2" max="16384" width="10.7109375" style="82"/>
  </cols>
  <sheetData>
    <row r="1" spans="1:24" s="115" customFormat="1" x14ac:dyDescent="0.25">
      <c r="A1" s="1" t="s">
        <v>341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3" spans="1:24" x14ac:dyDescent="0.25">
      <c r="A3" s="7" t="s">
        <v>14</v>
      </c>
      <c r="N3" s="155"/>
      <c r="R3" s="183" t="s">
        <v>178</v>
      </c>
    </row>
    <row r="4" spans="1:24" x14ac:dyDescent="0.25">
      <c r="A4" s="184"/>
      <c r="B4" s="185">
        <v>2021</v>
      </c>
      <c r="C4" s="185">
        <v>2022</v>
      </c>
      <c r="D4" s="185">
        <v>2023</v>
      </c>
      <c r="E4" s="185">
        <v>2024</v>
      </c>
      <c r="F4" s="185">
        <v>2025</v>
      </c>
      <c r="G4" s="185">
        <v>2026</v>
      </c>
      <c r="H4" s="185">
        <v>2027</v>
      </c>
      <c r="I4" s="185">
        <v>2028</v>
      </c>
      <c r="J4" s="185">
        <v>2029</v>
      </c>
      <c r="K4" s="185">
        <v>2030</v>
      </c>
      <c r="L4" s="185">
        <v>2031</v>
      </c>
      <c r="M4" s="185">
        <v>2032</v>
      </c>
      <c r="N4" s="185">
        <v>2033</v>
      </c>
      <c r="O4" s="185">
        <v>2034</v>
      </c>
      <c r="P4" s="186">
        <v>2035</v>
      </c>
      <c r="R4" s="187" t="s">
        <v>179</v>
      </c>
    </row>
    <row r="5" spans="1:24" x14ac:dyDescent="0.25">
      <c r="A5" s="188" t="s">
        <v>174</v>
      </c>
      <c r="B5" s="189">
        <v>4541.7700000000004</v>
      </c>
      <c r="C5" s="189">
        <v>4514.8360000000002</v>
      </c>
      <c r="D5" s="189">
        <v>4493.0559999999996</v>
      </c>
      <c r="E5" s="189">
        <v>4437.9269999999997</v>
      </c>
      <c r="F5" s="189">
        <v>4389.8919999999998</v>
      </c>
      <c r="G5" s="189">
        <v>4272.0419999999995</v>
      </c>
      <c r="H5" s="189">
        <v>4250.7669999999998</v>
      </c>
      <c r="I5" s="189">
        <v>4221.1120000000001</v>
      </c>
      <c r="J5" s="189">
        <v>4182.1620000000003</v>
      </c>
      <c r="K5" s="189">
        <v>4101.3119999999999</v>
      </c>
      <c r="L5" s="189">
        <v>3992.2370000000001</v>
      </c>
      <c r="M5" s="189">
        <v>3842.4690000000001</v>
      </c>
      <c r="N5" s="189">
        <v>3643.6890000000003</v>
      </c>
      <c r="O5" s="189">
        <v>3273.0050000000001</v>
      </c>
      <c r="P5" s="190">
        <v>2972.82</v>
      </c>
    </row>
    <row r="6" spans="1:24" x14ac:dyDescent="0.25">
      <c r="A6" s="191" t="s">
        <v>175</v>
      </c>
      <c r="B6" s="192">
        <v>18</v>
      </c>
      <c r="C6" s="192">
        <v>146.6</v>
      </c>
      <c r="D6" s="192">
        <v>146.6</v>
      </c>
      <c r="E6" s="192">
        <v>405.3</v>
      </c>
      <c r="F6" s="192">
        <v>514.29999999999995</v>
      </c>
      <c r="G6" s="192">
        <v>664.3</v>
      </c>
      <c r="H6" s="192">
        <v>814.3</v>
      </c>
      <c r="I6" s="192">
        <v>964.3</v>
      </c>
      <c r="J6" s="192">
        <v>1114.3</v>
      </c>
      <c r="K6" s="192">
        <v>1264.3</v>
      </c>
      <c r="L6" s="192">
        <v>1414.3</v>
      </c>
      <c r="M6" s="192">
        <v>1564.3</v>
      </c>
      <c r="N6" s="192">
        <v>1714.3</v>
      </c>
      <c r="O6" s="192">
        <v>1864.3</v>
      </c>
      <c r="P6" s="193">
        <v>2014.3</v>
      </c>
    </row>
    <row r="7" spans="1:24" x14ac:dyDescent="0.25">
      <c r="A7" s="194" t="s">
        <v>180</v>
      </c>
      <c r="B7" s="192">
        <v>22</v>
      </c>
      <c r="C7" s="192">
        <v>22.099999999999998</v>
      </c>
      <c r="D7" s="192">
        <v>22.2</v>
      </c>
      <c r="E7" s="192">
        <v>22.299999999999997</v>
      </c>
      <c r="F7" s="192">
        <v>22.4</v>
      </c>
      <c r="G7" s="192">
        <v>22.5</v>
      </c>
      <c r="H7" s="192">
        <v>22.599999999999998</v>
      </c>
      <c r="I7" s="192">
        <v>22.7</v>
      </c>
      <c r="J7" s="192">
        <v>22.799999999999997</v>
      </c>
      <c r="K7" s="192">
        <v>22.9</v>
      </c>
      <c r="L7" s="192">
        <v>22.999999999999996</v>
      </c>
      <c r="M7" s="192">
        <v>23.1</v>
      </c>
      <c r="N7" s="192">
        <v>23.199999999999996</v>
      </c>
      <c r="O7" s="192">
        <v>23.3</v>
      </c>
      <c r="P7" s="193">
        <v>23.4</v>
      </c>
    </row>
    <row r="8" spans="1:24" x14ac:dyDescent="0.25">
      <c r="A8" s="195" t="s">
        <v>181</v>
      </c>
      <c r="B8" s="196">
        <v>107</v>
      </c>
      <c r="C8" s="196">
        <v>107</v>
      </c>
      <c r="D8" s="196">
        <v>107</v>
      </c>
      <c r="E8" s="196">
        <v>107</v>
      </c>
      <c r="F8" s="196">
        <v>146.5</v>
      </c>
      <c r="G8" s="196">
        <v>146.5</v>
      </c>
      <c r="H8" s="196">
        <v>146.5</v>
      </c>
      <c r="I8" s="196">
        <v>146.5</v>
      </c>
      <c r="J8" s="196">
        <v>146.5</v>
      </c>
      <c r="K8" s="196">
        <v>186</v>
      </c>
      <c r="L8" s="196">
        <v>186</v>
      </c>
      <c r="M8" s="196">
        <v>186</v>
      </c>
      <c r="N8" s="196">
        <v>186</v>
      </c>
      <c r="O8" s="196">
        <v>186</v>
      </c>
      <c r="P8" s="197">
        <v>186</v>
      </c>
    </row>
    <row r="20" spans="1:18" x14ac:dyDescent="0.25">
      <c r="A20" s="161" t="s">
        <v>15</v>
      </c>
      <c r="N20" s="155"/>
      <c r="R20" s="183" t="s">
        <v>182</v>
      </c>
    </row>
    <row r="21" spans="1:18" x14ac:dyDescent="0.25">
      <c r="A21" s="162"/>
      <c r="B21" s="9">
        <v>2021</v>
      </c>
      <c r="C21" s="9">
        <v>2022</v>
      </c>
      <c r="D21" s="9">
        <v>2023</v>
      </c>
      <c r="E21" s="9">
        <v>2024</v>
      </c>
      <c r="F21" s="9">
        <v>2025</v>
      </c>
      <c r="G21" s="9">
        <v>2026</v>
      </c>
      <c r="H21" s="9">
        <v>2027</v>
      </c>
      <c r="I21" s="9">
        <v>2028</v>
      </c>
      <c r="J21" s="9">
        <v>2029</v>
      </c>
      <c r="K21" s="9">
        <v>2030</v>
      </c>
      <c r="L21" s="9">
        <v>2031</v>
      </c>
      <c r="M21" s="9">
        <v>2032</v>
      </c>
      <c r="N21" s="9">
        <v>2033</v>
      </c>
      <c r="O21" s="9">
        <v>2034</v>
      </c>
      <c r="P21" s="10">
        <v>2035</v>
      </c>
      <c r="R21" s="187" t="s">
        <v>179</v>
      </c>
    </row>
    <row r="22" spans="1:18" x14ac:dyDescent="0.25">
      <c r="A22" s="188" t="s">
        <v>174</v>
      </c>
      <c r="B22" s="198">
        <v>10.550323371658436</v>
      </c>
      <c r="C22" s="198">
        <v>10.550323371658436</v>
      </c>
      <c r="D22" s="198">
        <v>10.506427700992111</v>
      </c>
      <c r="E22" s="198">
        <v>10.472242293468488</v>
      </c>
      <c r="F22" s="198">
        <v>10.377579752817091</v>
      </c>
      <c r="G22" s="198">
        <v>10.290368105786078</v>
      </c>
      <c r="H22" s="198">
        <v>10.039152663655013</v>
      </c>
      <c r="I22" s="198">
        <v>9.9934546999025038</v>
      </c>
      <c r="J22" s="198">
        <v>9.9409726696289979</v>
      </c>
      <c r="K22" s="198">
        <v>9.8530615494960756</v>
      </c>
      <c r="L22" s="198">
        <v>9.690456296614343</v>
      </c>
      <c r="M22" s="198">
        <v>9.4860094867421036</v>
      </c>
      <c r="N22" s="198">
        <v>9.1497887939460512</v>
      </c>
      <c r="O22" s="198">
        <v>8.6709225711908839</v>
      </c>
      <c r="P22" s="199">
        <v>7.847228585483542</v>
      </c>
    </row>
    <row r="23" spans="1:18" x14ac:dyDescent="0.25">
      <c r="A23" s="191" t="s">
        <v>175</v>
      </c>
      <c r="B23" s="200">
        <v>0</v>
      </c>
      <c r="C23" s="200">
        <v>6.1199999999999997E-2</v>
      </c>
      <c r="D23" s="200">
        <v>0.49843999999999988</v>
      </c>
      <c r="E23" s="200">
        <v>0.49843999999999988</v>
      </c>
      <c r="F23" s="200">
        <v>1.37802</v>
      </c>
      <c r="G23" s="200">
        <v>1.7486200000000001</v>
      </c>
      <c r="H23" s="200">
        <v>2.2736200000000002</v>
      </c>
      <c r="I23" s="200">
        <v>2.7986199999999997</v>
      </c>
      <c r="J23" s="200">
        <v>3.32362</v>
      </c>
      <c r="K23" s="200">
        <v>3.8486199999999995</v>
      </c>
      <c r="L23" s="200">
        <v>4.3736199999999998</v>
      </c>
      <c r="M23" s="200">
        <v>4.9136199999999999</v>
      </c>
      <c r="N23" s="200">
        <v>5.4536199999999999</v>
      </c>
      <c r="O23" s="200">
        <v>5.9936199999999999</v>
      </c>
      <c r="P23" s="201">
        <v>6.5336199999999991</v>
      </c>
    </row>
    <row r="24" spans="1:18" x14ac:dyDescent="0.25">
      <c r="A24" s="194" t="s">
        <v>180</v>
      </c>
      <c r="B24" s="200">
        <v>5.2470000000000003E-2</v>
      </c>
      <c r="C24" s="200">
        <v>5.2470000000000003E-2</v>
      </c>
      <c r="D24" s="200">
        <v>5.2708500000000012E-2</v>
      </c>
      <c r="E24" s="200">
        <v>5.2947000000000001E-2</v>
      </c>
      <c r="F24" s="200">
        <v>5.3185499999999997E-2</v>
      </c>
      <c r="G24" s="200">
        <v>5.3423999999999999E-2</v>
      </c>
      <c r="H24" s="200">
        <v>5.3662500000000002E-2</v>
      </c>
      <c r="I24" s="200">
        <v>5.3901000000000004E-2</v>
      </c>
      <c r="J24" s="200">
        <v>5.41395E-2</v>
      </c>
      <c r="K24" s="200">
        <v>5.4377999999999996E-2</v>
      </c>
      <c r="L24" s="200">
        <v>5.4616499999999985E-2</v>
      </c>
      <c r="M24" s="200">
        <v>5.4855000000000015E-2</v>
      </c>
      <c r="N24" s="200">
        <v>5.5093499999999997E-2</v>
      </c>
      <c r="O24" s="200">
        <v>5.5332000000000006E-2</v>
      </c>
      <c r="P24" s="201">
        <v>5.5570500000000002E-2</v>
      </c>
    </row>
    <row r="25" spans="1:18" x14ac:dyDescent="0.25">
      <c r="A25" s="195" t="s">
        <v>181</v>
      </c>
      <c r="B25" s="202">
        <v>0.36380000000000001</v>
      </c>
      <c r="C25" s="202">
        <v>0.36380000000000001</v>
      </c>
      <c r="D25" s="202">
        <v>0.36380000000000001</v>
      </c>
      <c r="E25" s="202">
        <v>0.36380000000000001</v>
      </c>
      <c r="F25" s="202">
        <v>0.36380000000000001</v>
      </c>
      <c r="G25" s="202">
        <v>0.49809999999999999</v>
      </c>
      <c r="H25" s="202">
        <v>0.49809999999999999</v>
      </c>
      <c r="I25" s="202">
        <v>0.49809999999999999</v>
      </c>
      <c r="J25" s="202">
        <v>0.49809999999999999</v>
      </c>
      <c r="K25" s="202">
        <v>0.49809999999999999</v>
      </c>
      <c r="L25" s="202">
        <v>0.63239999999999996</v>
      </c>
      <c r="M25" s="202">
        <v>0.63239999999999996</v>
      </c>
      <c r="N25" s="202">
        <v>0.63239999999999996</v>
      </c>
      <c r="O25" s="202">
        <v>0.63239999999999996</v>
      </c>
      <c r="P25" s="203">
        <v>0.63239999999999996</v>
      </c>
    </row>
    <row r="37" spans="1:18" x14ac:dyDescent="0.25">
      <c r="A37" s="161" t="s">
        <v>17</v>
      </c>
      <c r="N37" s="155"/>
      <c r="R37" s="183" t="s">
        <v>183</v>
      </c>
    </row>
    <row r="38" spans="1:18" x14ac:dyDescent="0.25">
      <c r="A38" s="162"/>
      <c r="B38" s="9">
        <v>2021</v>
      </c>
      <c r="C38" s="9">
        <v>2022</v>
      </c>
      <c r="D38" s="9">
        <v>2023</v>
      </c>
      <c r="E38" s="9">
        <v>2024</v>
      </c>
      <c r="F38" s="9">
        <v>2025</v>
      </c>
      <c r="G38" s="9">
        <v>2026</v>
      </c>
      <c r="H38" s="9">
        <v>2027</v>
      </c>
      <c r="I38" s="9">
        <v>2028</v>
      </c>
      <c r="J38" s="9">
        <v>2029</v>
      </c>
      <c r="K38" s="9">
        <v>2030</v>
      </c>
      <c r="L38" s="9">
        <v>2031</v>
      </c>
      <c r="M38" s="9">
        <v>2032</v>
      </c>
      <c r="N38" s="9">
        <v>2033</v>
      </c>
      <c r="O38" s="9">
        <v>2034</v>
      </c>
      <c r="P38" s="10">
        <v>2035</v>
      </c>
    </row>
    <row r="39" spans="1:18" x14ac:dyDescent="0.25">
      <c r="A39" s="191" t="s">
        <v>11</v>
      </c>
      <c r="B39" s="189">
        <v>4697.0494999999992</v>
      </c>
      <c r="C39" s="189">
        <v>4893.7454999999982</v>
      </c>
      <c r="D39" s="189">
        <v>5069.2304999999988</v>
      </c>
      <c r="E39" s="189">
        <v>5202.3454999999994</v>
      </c>
      <c r="F39" s="189">
        <v>5297.3164999999999</v>
      </c>
      <c r="G39" s="189">
        <v>5398.9315000000006</v>
      </c>
      <c r="H39" s="189">
        <v>5415.0315000000001</v>
      </c>
      <c r="I39" s="189">
        <v>5543.856499999999</v>
      </c>
      <c r="J39" s="189">
        <v>5664.3014999999996</v>
      </c>
      <c r="K39" s="189">
        <v>5774.9014999999999</v>
      </c>
      <c r="L39" s="189"/>
      <c r="M39" s="189"/>
      <c r="N39" s="189"/>
      <c r="O39" s="189"/>
      <c r="P39" s="190"/>
    </row>
    <row r="40" spans="1:18" x14ac:dyDescent="0.25">
      <c r="A40" s="204" t="s">
        <v>12</v>
      </c>
      <c r="B40" s="196">
        <v>4688.7700000000004</v>
      </c>
      <c r="C40" s="196">
        <v>4790.536000000001</v>
      </c>
      <c r="D40" s="196">
        <v>4768.8559999999998</v>
      </c>
      <c r="E40" s="196">
        <v>4972.527</v>
      </c>
      <c r="F40" s="196">
        <v>5073.0919999999996</v>
      </c>
      <c r="G40" s="196">
        <v>5105.3419999999996</v>
      </c>
      <c r="H40" s="196">
        <v>5234.1670000000004</v>
      </c>
      <c r="I40" s="196">
        <v>5354.6120000000001</v>
      </c>
      <c r="J40" s="196">
        <v>5465.7620000000006</v>
      </c>
      <c r="K40" s="196">
        <v>5574.5119999999997</v>
      </c>
      <c r="L40" s="196">
        <v>5615.5370000000003</v>
      </c>
      <c r="M40" s="196">
        <v>5615.8690000000006</v>
      </c>
      <c r="N40" s="196">
        <v>5567.1890000000003</v>
      </c>
      <c r="O40" s="196">
        <v>5346.6050000000005</v>
      </c>
      <c r="P40" s="197">
        <v>5196.5199999999995</v>
      </c>
    </row>
    <row r="54" spans="1:23" x14ac:dyDescent="0.25">
      <c r="A54" s="7" t="s">
        <v>19</v>
      </c>
      <c r="N54" s="155"/>
      <c r="W54" s="183" t="s">
        <v>336</v>
      </c>
    </row>
    <row r="55" spans="1:23" x14ac:dyDescent="0.25">
      <c r="A55" s="162"/>
      <c r="B55" s="9">
        <v>2021</v>
      </c>
      <c r="C55" s="9">
        <v>2022</v>
      </c>
      <c r="D55" s="9">
        <v>2023</v>
      </c>
      <c r="E55" s="9">
        <v>2024</v>
      </c>
      <c r="F55" s="9">
        <v>2025</v>
      </c>
      <c r="G55" s="9">
        <v>2026</v>
      </c>
      <c r="H55" s="9">
        <v>2027</v>
      </c>
      <c r="I55" s="9">
        <v>2028</v>
      </c>
      <c r="J55" s="9">
        <v>2029</v>
      </c>
      <c r="K55" s="9">
        <v>2030</v>
      </c>
      <c r="L55" s="9">
        <v>2031</v>
      </c>
      <c r="M55" s="9">
        <v>2032</v>
      </c>
      <c r="N55" s="9">
        <v>2033</v>
      </c>
      <c r="O55" s="9">
        <v>2034</v>
      </c>
      <c r="P55" s="9">
        <v>2035</v>
      </c>
      <c r="Q55" s="9">
        <v>2036</v>
      </c>
      <c r="R55" s="9">
        <v>2037</v>
      </c>
      <c r="S55" s="9">
        <v>2038</v>
      </c>
      <c r="T55" s="9">
        <v>2039</v>
      </c>
      <c r="U55" s="10">
        <v>2040</v>
      </c>
    </row>
    <row r="56" spans="1:23" x14ac:dyDescent="0.25">
      <c r="A56" s="188" t="s">
        <v>174</v>
      </c>
      <c r="B56" s="189">
        <v>4152</v>
      </c>
      <c r="C56" s="189">
        <v>3985</v>
      </c>
      <c r="D56" s="189">
        <v>3913</v>
      </c>
      <c r="E56" s="189">
        <v>3827</v>
      </c>
      <c r="F56" s="189">
        <v>3700</v>
      </c>
      <c r="G56" s="189">
        <v>3596</v>
      </c>
      <c r="H56" s="189">
        <v>3553</v>
      </c>
      <c r="I56" s="189">
        <v>3479</v>
      </c>
      <c r="J56" s="189">
        <v>3414</v>
      </c>
      <c r="K56" s="189">
        <v>3263</v>
      </c>
      <c r="L56" s="189">
        <v>3076</v>
      </c>
      <c r="M56" s="189">
        <v>2910</v>
      </c>
      <c r="N56" s="189">
        <v>2721</v>
      </c>
      <c r="O56" s="189">
        <v>2385</v>
      </c>
      <c r="P56" s="189">
        <v>2140</v>
      </c>
      <c r="Q56" s="189">
        <v>1770</v>
      </c>
      <c r="R56" s="189">
        <v>1376</v>
      </c>
      <c r="S56" s="189">
        <v>1069</v>
      </c>
      <c r="T56" s="189">
        <v>575</v>
      </c>
      <c r="U56" s="190">
        <v>425</v>
      </c>
    </row>
    <row r="57" spans="1:23" x14ac:dyDescent="0.25">
      <c r="A57" s="204" t="s">
        <v>175</v>
      </c>
      <c r="B57" s="196">
        <v>5</v>
      </c>
      <c r="C57" s="196">
        <v>34</v>
      </c>
      <c r="D57" s="196">
        <v>34</v>
      </c>
      <c r="E57" s="196">
        <v>89</v>
      </c>
      <c r="F57" s="196">
        <v>114</v>
      </c>
      <c r="G57" s="196">
        <v>148</v>
      </c>
      <c r="H57" s="196">
        <v>182</v>
      </c>
      <c r="I57" s="196">
        <v>216</v>
      </c>
      <c r="J57" s="196">
        <v>250</v>
      </c>
      <c r="K57" s="196">
        <v>284</v>
      </c>
      <c r="L57" s="196">
        <v>314</v>
      </c>
      <c r="M57" s="196">
        <v>344</v>
      </c>
      <c r="N57" s="196">
        <v>374</v>
      </c>
      <c r="O57" s="196">
        <v>404</v>
      </c>
      <c r="P57" s="196">
        <v>434</v>
      </c>
      <c r="Q57" s="196">
        <v>464</v>
      </c>
      <c r="R57" s="196">
        <v>494</v>
      </c>
      <c r="S57" s="196">
        <v>524</v>
      </c>
      <c r="T57" s="196">
        <v>554</v>
      </c>
      <c r="U57" s="197">
        <v>584</v>
      </c>
    </row>
  </sheetData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0"/>
  <sheetViews>
    <sheetView zoomScale="70" zoomScaleNormal="70" workbookViewId="0"/>
  </sheetViews>
  <sheetFormatPr defaultColWidth="10.7109375" defaultRowHeight="15" x14ac:dyDescent="0.25"/>
  <cols>
    <col min="1" max="1" width="20.7109375" style="82" customWidth="1"/>
    <col min="2" max="16384" width="10.7109375" style="82"/>
  </cols>
  <sheetData>
    <row r="1" spans="1:24" s="115" customFormat="1" x14ac:dyDescent="0.25">
      <c r="A1" s="1" t="s">
        <v>335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3" spans="1:24" x14ac:dyDescent="0.25">
      <c r="A3" s="7" t="s">
        <v>14</v>
      </c>
      <c r="N3" s="155"/>
      <c r="R3" s="205" t="s">
        <v>184</v>
      </c>
    </row>
    <row r="4" spans="1:24" x14ac:dyDescent="0.25">
      <c r="A4" s="162"/>
      <c r="B4" s="9">
        <v>2021</v>
      </c>
      <c r="C4" s="9">
        <v>2022</v>
      </c>
      <c r="D4" s="9">
        <v>2023</v>
      </c>
      <c r="E4" s="9">
        <v>2024</v>
      </c>
      <c r="F4" s="9">
        <v>2025</v>
      </c>
      <c r="G4" s="9">
        <v>2026</v>
      </c>
      <c r="H4" s="9">
        <v>2027</v>
      </c>
      <c r="I4" s="9">
        <v>2028</v>
      </c>
      <c r="J4" s="9">
        <v>2029</v>
      </c>
      <c r="K4" s="9">
        <v>2030</v>
      </c>
      <c r="L4" s="9">
        <v>2031</v>
      </c>
      <c r="M4" s="9">
        <v>2032</v>
      </c>
      <c r="N4" s="9">
        <v>2033</v>
      </c>
      <c r="O4" s="9">
        <v>2034</v>
      </c>
      <c r="P4" s="10">
        <v>2035</v>
      </c>
    </row>
    <row r="5" spans="1:24" x14ac:dyDescent="0.25">
      <c r="A5" s="188" t="s">
        <v>185</v>
      </c>
      <c r="B5" s="189">
        <v>789.4</v>
      </c>
      <c r="C5" s="189">
        <v>831.67000000000041</v>
      </c>
      <c r="D5" s="189">
        <v>879.05</v>
      </c>
      <c r="E5" s="189">
        <v>931.54</v>
      </c>
      <c r="F5" s="189">
        <v>989.14</v>
      </c>
      <c r="G5" s="189">
        <v>1051.850000000004</v>
      </c>
      <c r="H5" s="189">
        <v>1119.67</v>
      </c>
      <c r="I5" s="189">
        <v>1192.5999999999999</v>
      </c>
      <c r="J5" s="189">
        <v>1270.6400000000001</v>
      </c>
      <c r="K5" s="189">
        <v>1353.79</v>
      </c>
      <c r="L5" s="189">
        <v>1442.05</v>
      </c>
      <c r="M5" s="189">
        <v>1535.42</v>
      </c>
      <c r="N5" s="189">
        <v>1633.9</v>
      </c>
      <c r="O5" s="189">
        <v>1737.49</v>
      </c>
      <c r="P5" s="190">
        <v>1846.19</v>
      </c>
    </row>
    <row r="6" spans="1:24" x14ac:dyDescent="0.25">
      <c r="A6" s="204" t="s">
        <v>186</v>
      </c>
      <c r="B6" s="196">
        <v>1256.0500000000002</v>
      </c>
      <c r="C6" s="196">
        <v>2176.15</v>
      </c>
      <c r="D6" s="196">
        <v>2676.15</v>
      </c>
      <c r="E6" s="196">
        <v>3516.15</v>
      </c>
      <c r="F6" s="196">
        <v>4356.1499999999996</v>
      </c>
      <c r="G6" s="196">
        <v>5196.1499999999996</v>
      </c>
      <c r="H6" s="196">
        <v>5696.15</v>
      </c>
      <c r="I6" s="196">
        <v>6196.15</v>
      </c>
      <c r="J6" s="196">
        <v>6696.15</v>
      </c>
      <c r="K6" s="196">
        <v>7196.15</v>
      </c>
      <c r="L6" s="196">
        <v>7596.15</v>
      </c>
      <c r="M6" s="196">
        <v>7996.15</v>
      </c>
      <c r="N6" s="196">
        <v>8396.15</v>
      </c>
      <c r="O6" s="196">
        <v>8796.15</v>
      </c>
      <c r="P6" s="197">
        <v>9196.15</v>
      </c>
    </row>
    <row r="20" spans="1:18" x14ac:dyDescent="0.25">
      <c r="A20" s="161" t="s">
        <v>15</v>
      </c>
      <c r="N20" s="155"/>
      <c r="R20" s="205" t="s">
        <v>187</v>
      </c>
    </row>
    <row r="21" spans="1:18" x14ac:dyDescent="0.25">
      <c r="A21" s="162"/>
      <c r="B21" s="9">
        <v>2021</v>
      </c>
      <c r="C21" s="9">
        <v>2022</v>
      </c>
      <c r="D21" s="9">
        <v>2023</v>
      </c>
      <c r="E21" s="9">
        <v>2024</v>
      </c>
      <c r="F21" s="9">
        <v>2025</v>
      </c>
      <c r="G21" s="9">
        <v>2026</v>
      </c>
      <c r="H21" s="9">
        <v>2027</v>
      </c>
      <c r="I21" s="9">
        <v>2028</v>
      </c>
      <c r="J21" s="9">
        <v>2029</v>
      </c>
      <c r="K21" s="9">
        <v>2030</v>
      </c>
      <c r="L21" s="9">
        <v>2031</v>
      </c>
      <c r="M21" s="9">
        <v>2032</v>
      </c>
      <c r="N21" s="9">
        <v>2033</v>
      </c>
      <c r="O21" s="9">
        <v>2034</v>
      </c>
      <c r="P21" s="10">
        <v>2035</v>
      </c>
    </row>
    <row r="22" spans="1:18" x14ac:dyDescent="0.25">
      <c r="A22" s="188" t="s">
        <v>185</v>
      </c>
      <c r="B22" s="198">
        <v>0.753</v>
      </c>
      <c r="C22" s="198">
        <v>0.79323371629200001</v>
      </c>
      <c r="D22" s="198">
        <v>0.84055312012920047</v>
      </c>
      <c r="E22" s="198">
        <v>0.89417063733960112</v>
      </c>
      <c r="F22" s="198">
        <v>0.95420423311560199</v>
      </c>
      <c r="G22" s="198">
        <v>1.0207718726496031</v>
      </c>
      <c r="H22" s="198">
        <v>1.0939915211340043</v>
      </c>
      <c r="I22" s="198">
        <v>1.1739811437612062</v>
      </c>
      <c r="J22" s="198">
        <v>1.2608587057236058</v>
      </c>
      <c r="K22" s="198">
        <v>1.3547421722136057</v>
      </c>
      <c r="L22" s="198">
        <v>1.4557495084236063</v>
      </c>
      <c r="M22" s="198">
        <v>1.563095662477207</v>
      </c>
      <c r="N22" s="198">
        <v>1.6767937416180079</v>
      </c>
      <c r="O22" s="198">
        <v>1.796856853089609</v>
      </c>
      <c r="P22" s="199">
        <v>1.9232981041356103</v>
      </c>
    </row>
    <row r="23" spans="1:18" x14ac:dyDescent="0.25">
      <c r="A23" s="204" t="s">
        <v>186</v>
      </c>
      <c r="B23" s="202">
        <v>0.60910000000000009</v>
      </c>
      <c r="C23" s="202">
        <v>1.4872275871225002</v>
      </c>
      <c r="D23" s="202">
        <v>2.7490454583325006</v>
      </c>
      <c r="E23" s="202">
        <v>3.4417702833325006</v>
      </c>
      <c r="F23" s="202">
        <v>4.617356331332501</v>
      </c>
      <c r="G23" s="202">
        <v>5.8047507213325016</v>
      </c>
      <c r="H23" s="202">
        <v>7.0039534533325014</v>
      </c>
      <c r="I23" s="202">
        <v>7.7247933783325013</v>
      </c>
      <c r="J23" s="202">
        <v>8.4526620783325015</v>
      </c>
      <c r="K23" s="202">
        <v>9.1875595533325018</v>
      </c>
      <c r="L23" s="202">
        <v>9.9294858033325006</v>
      </c>
      <c r="M23" s="202">
        <v>10.523651583332502</v>
      </c>
      <c r="N23" s="202">
        <v>11.118442143332501</v>
      </c>
      <c r="O23" s="202">
        <v>11.713857483332502</v>
      </c>
      <c r="P23" s="203">
        <v>12.309897603332502</v>
      </c>
    </row>
    <row r="37" spans="1:18" x14ac:dyDescent="0.25">
      <c r="A37" s="161" t="s">
        <v>17</v>
      </c>
      <c r="N37" s="155"/>
      <c r="R37" s="205" t="s">
        <v>188</v>
      </c>
    </row>
    <row r="38" spans="1:18" x14ac:dyDescent="0.25">
      <c r="A38" s="162"/>
      <c r="B38" s="9">
        <v>2021</v>
      </c>
      <c r="C38" s="9">
        <v>2022</v>
      </c>
      <c r="D38" s="9">
        <v>2023</v>
      </c>
      <c r="E38" s="9">
        <v>2024</v>
      </c>
      <c r="F38" s="9">
        <v>2025</v>
      </c>
      <c r="G38" s="9">
        <v>2026</v>
      </c>
      <c r="H38" s="9">
        <v>2027</v>
      </c>
      <c r="I38" s="9">
        <v>2028</v>
      </c>
      <c r="J38" s="9">
        <v>2029</v>
      </c>
      <c r="K38" s="9">
        <v>2030</v>
      </c>
      <c r="L38" s="9">
        <v>2031</v>
      </c>
      <c r="M38" s="9">
        <v>2032</v>
      </c>
      <c r="N38" s="9">
        <v>2033</v>
      </c>
      <c r="O38" s="9">
        <v>2034</v>
      </c>
      <c r="P38" s="10">
        <v>2035</v>
      </c>
    </row>
    <row r="39" spans="1:18" x14ac:dyDescent="0.25">
      <c r="A39" s="191" t="s">
        <v>11</v>
      </c>
      <c r="B39" s="189">
        <v>1886.1383227046094</v>
      </c>
      <c r="C39" s="189">
        <v>3013.5865376285255</v>
      </c>
      <c r="D39" s="189">
        <v>4142.4109326959024</v>
      </c>
      <c r="E39" s="189">
        <v>5277.5933488370347</v>
      </c>
      <c r="F39" s="189">
        <v>5813.6356230287993</v>
      </c>
      <c r="G39" s="189">
        <v>6356.2555202857266</v>
      </c>
      <c r="H39" s="189">
        <v>6903.0909989941201</v>
      </c>
      <c r="I39" s="189">
        <v>7464.5798946430104</v>
      </c>
      <c r="J39" s="189">
        <v>8039.1935665026376</v>
      </c>
      <c r="K39" s="189">
        <v>8516.3243606010965</v>
      </c>
      <c r="L39" s="158"/>
      <c r="M39" s="158"/>
      <c r="N39" s="158"/>
      <c r="O39" s="158"/>
      <c r="P39" s="206"/>
    </row>
    <row r="40" spans="1:18" x14ac:dyDescent="0.25">
      <c r="A40" s="204" t="s">
        <v>12</v>
      </c>
      <c r="B40" s="196">
        <v>2045.4500000000003</v>
      </c>
      <c r="C40" s="196">
        <v>3007.8200000000006</v>
      </c>
      <c r="D40" s="196">
        <v>3555.2</v>
      </c>
      <c r="E40" s="196">
        <v>4447.6900000000005</v>
      </c>
      <c r="F40" s="196">
        <v>5345.29</v>
      </c>
      <c r="G40" s="196">
        <v>6248.0000000000036</v>
      </c>
      <c r="H40" s="196">
        <v>6815.82</v>
      </c>
      <c r="I40" s="196">
        <v>7388.75</v>
      </c>
      <c r="J40" s="196">
        <v>7966.79</v>
      </c>
      <c r="K40" s="196">
        <v>8549.9399999999987</v>
      </c>
      <c r="L40" s="196">
        <v>9038.1999999999989</v>
      </c>
      <c r="M40" s="196">
        <v>9531.57</v>
      </c>
      <c r="N40" s="196">
        <v>10030.049999999999</v>
      </c>
      <c r="O40" s="196">
        <v>10533.64</v>
      </c>
      <c r="P40" s="197">
        <v>11042.34</v>
      </c>
    </row>
  </sheetData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3"/>
  <sheetViews>
    <sheetView zoomScale="70" zoomScaleNormal="70" workbookViewId="0"/>
  </sheetViews>
  <sheetFormatPr defaultColWidth="8.85546875" defaultRowHeight="15" x14ac:dyDescent="0.25"/>
  <cols>
    <col min="1" max="16384" width="8.85546875" style="82"/>
  </cols>
  <sheetData>
    <row r="1" spans="1:26" s="115" customFormat="1" x14ac:dyDescent="0.25">
      <c r="A1" s="1" t="s">
        <v>313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68" t="s">
        <v>300</v>
      </c>
    </row>
    <row r="3" spans="1:26" x14ac:dyDescent="0.25">
      <c r="A3" s="256"/>
    </row>
    <row r="4" spans="1:26" x14ac:dyDescent="0.25">
      <c r="A4" s="47" t="s">
        <v>299</v>
      </c>
      <c r="M4" s="37" t="s">
        <v>298</v>
      </c>
    </row>
    <row r="5" spans="1:26" x14ac:dyDescent="0.25">
      <c r="A5" s="255" t="s">
        <v>291</v>
      </c>
      <c r="B5" s="42" t="s">
        <v>11</v>
      </c>
      <c r="C5" s="42" t="s">
        <v>12</v>
      </c>
      <c r="D5" s="253" t="s">
        <v>290</v>
      </c>
      <c r="E5" s="253" t="s">
        <v>289</v>
      </c>
    </row>
    <row r="6" spans="1:26" x14ac:dyDescent="0.25">
      <c r="A6" s="252">
        <v>2019</v>
      </c>
      <c r="B6" s="251">
        <v>112.83500000000002</v>
      </c>
      <c r="C6" s="254">
        <v>114.50500000000002</v>
      </c>
      <c r="D6" s="250">
        <v>114.50500000000002</v>
      </c>
      <c r="E6" s="253"/>
    </row>
    <row r="7" spans="1:26" x14ac:dyDescent="0.25">
      <c r="A7" s="252">
        <v>2020</v>
      </c>
      <c r="B7" s="251">
        <v>329.01700000000005</v>
      </c>
      <c r="C7" s="251">
        <v>277.30900000000003</v>
      </c>
      <c r="D7" s="250">
        <v>277.30900000000003</v>
      </c>
      <c r="E7" s="250">
        <v>277.30900000000003</v>
      </c>
    </row>
    <row r="8" spans="1:26" x14ac:dyDescent="0.25">
      <c r="A8" s="252">
        <v>2021</v>
      </c>
      <c r="B8" s="251">
        <v>382.66699999999992</v>
      </c>
      <c r="C8" s="251">
        <v>430.62199999999996</v>
      </c>
      <c r="D8" s="253"/>
      <c r="E8" s="250">
        <v>430.62199999999996</v>
      </c>
    </row>
    <row r="9" spans="1:26" x14ac:dyDescent="0.25">
      <c r="A9" s="252">
        <v>2022</v>
      </c>
      <c r="B9" s="251">
        <v>460.36299999999994</v>
      </c>
      <c r="C9" s="251">
        <v>541.17200000000003</v>
      </c>
      <c r="D9" s="253"/>
      <c r="E9" s="250">
        <v>541.17200000000003</v>
      </c>
    </row>
    <row r="10" spans="1:26" x14ac:dyDescent="0.25">
      <c r="A10" s="252">
        <v>2023</v>
      </c>
      <c r="B10" s="251">
        <v>497.86299999999994</v>
      </c>
      <c r="C10" s="251">
        <v>622.23199999999997</v>
      </c>
      <c r="D10" s="250"/>
      <c r="E10" s="250">
        <v>622.23199999999997</v>
      </c>
    </row>
    <row r="21" spans="1:13" x14ac:dyDescent="0.25">
      <c r="A21" s="47" t="s">
        <v>297</v>
      </c>
      <c r="M21" s="37" t="s">
        <v>296</v>
      </c>
    </row>
    <row r="22" spans="1:13" x14ac:dyDescent="0.25">
      <c r="A22" s="255" t="s">
        <v>291</v>
      </c>
      <c r="B22" s="42" t="s">
        <v>11</v>
      </c>
      <c r="C22" s="42" t="s">
        <v>12</v>
      </c>
      <c r="D22" s="253" t="s">
        <v>290</v>
      </c>
      <c r="E22" s="253" t="s">
        <v>289</v>
      </c>
    </row>
    <row r="23" spans="1:13" x14ac:dyDescent="0.25">
      <c r="A23" s="252">
        <v>2019</v>
      </c>
      <c r="B23" s="251">
        <v>763.31</v>
      </c>
      <c r="C23" s="254">
        <v>703.51</v>
      </c>
      <c r="D23" s="250">
        <v>703.51</v>
      </c>
      <c r="E23" s="253"/>
    </row>
    <row r="24" spans="1:13" x14ac:dyDescent="0.25">
      <c r="A24" s="252">
        <v>2020</v>
      </c>
      <c r="B24" s="251">
        <v>924.31</v>
      </c>
      <c r="C24" s="251">
        <v>884.51</v>
      </c>
      <c r="D24" s="250">
        <v>884.51</v>
      </c>
      <c r="E24" s="250">
        <v>884.51</v>
      </c>
    </row>
    <row r="25" spans="1:13" x14ac:dyDescent="0.25">
      <c r="A25" s="252">
        <v>2021</v>
      </c>
      <c r="B25" s="251">
        <v>942.31</v>
      </c>
      <c r="C25" s="251">
        <v>1169.01</v>
      </c>
      <c r="D25" s="253"/>
      <c r="E25" s="250">
        <v>1169.01</v>
      </c>
    </row>
    <row r="26" spans="1:13" x14ac:dyDescent="0.25">
      <c r="A26" s="252">
        <v>2022</v>
      </c>
      <c r="B26" s="251">
        <v>998.31</v>
      </c>
      <c r="C26" s="251">
        <v>1279.01</v>
      </c>
      <c r="D26" s="253"/>
      <c r="E26" s="250">
        <v>1279.01</v>
      </c>
    </row>
    <row r="27" spans="1:13" x14ac:dyDescent="0.25">
      <c r="A27" s="252">
        <v>2023</v>
      </c>
      <c r="B27" s="251">
        <v>1028.31</v>
      </c>
      <c r="C27" s="251">
        <v>1279.01</v>
      </c>
      <c r="D27" s="250"/>
      <c r="E27" s="250">
        <v>1279.01</v>
      </c>
    </row>
    <row r="35" spans="1:13" ht="16.5" customHeight="1" x14ac:dyDescent="0.25"/>
    <row r="36" spans="1:13" ht="16.5" customHeight="1" x14ac:dyDescent="0.25"/>
    <row r="37" spans="1:13" ht="16.5" customHeight="1" x14ac:dyDescent="0.25"/>
    <row r="38" spans="1:13" ht="16.5" customHeight="1" x14ac:dyDescent="0.25"/>
    <row r="39" spans="1:13" x14ac:dyDescent="0.25">
      <c r="A39" s="47" t="s">
        <v>295</v>
      </c>
      <c r="M39" s="37" t="s">
        <v>294</v>
      </c>
    </row>
    <row r="40" spans="1:13" x14ac:dyDescent="0.25">
      <c r="A40" s="255" t="s">
        <v>291</v>
      </c>
      <c r="B40" s="42" t="s">
        <v>11</v>
      </c>
      <c r="C40" s="42" t="s">
        <v>12</v>
      </c>
      <c r="D40" s="253" t="s">
        <v>290</v>
      </c>
      <c r="E40" s="253" t="s">
        <v>289</v>
      </c>
    </row>
    <row r="41" spans="1:13" x14ac:dyDescent="0.25">
      <c r="A41" s="252">
        <v>2019</v>
      </c>
      <c r="B41" s="251">
        <v>1034.8226666666667</v>
      </c>
      <c r="C41" s="254">
        <v>1069.5840000000001</v>
      </c>
      <c r="D41" s="250">
        <v>1069.5840000000001</v>
      </c>
      <c r="E41" s="253"/>
    </row>
    <row r="42" spans="1:13" x14ac:dyDescent="0.25">
      <c r="A42" s="252">
        <v>2020</v>
      </c>
      <c r="B42" s="251">
        <v>1079.5931666666668</v>
      </c>
      <c r="C42" s="251">
        <v>1070.4839999999999</v>
      </c>
      <c r="D42" s="250">
        <v>1070.4839999999999</v>
      </c>
      <c r="E42" s="250">
        <v>1070.4839999999999</v>
      </c>
    </row>
    <row r="43" spans="1:13" x14ac:dyDescent="0.25">
      <c r="A43" s="252">
        <v>2021</v>
      </c>
      <c r="B43" s="251">
        <v>1099.8931666666667</v>
      </c>
      <c r="C43" s="251">
        <v>1101.5577000000001</v>
      </c>
      <c r="D43" s="253"/>
      <c r="E43" s="250">
        <v>1101.5577000000001</v>
      </c>
    </row>
    <row r="44" spans="1:13" x14ac:dyDescent="0.25">
      <c r="A44" s="252">
        <v>2022</v>
      </c>
      <c r="B44" s="251">
        <v>1099.8931666666667</v>
      </c>
      <c r="C44" s="251">
        <v>1101.5577000000001</v>
      </c>
      <c r="D44" s="253"/>
      <c r="E44" s="250">
        <v>1101.5577000000001</v>
      </c>
    </row>
    <row r="45" spans="1:13" x14ac:dyDescent="0.25">
      <c r="A45" s="252">
        <v>2023</v>
      </c>
      <c r="B45" s="251">
        <v>1099.8931666666667</v>
      </c>
      <c r="C45" s="251">
        <v>1101.5577000000001</v>
      </c>
      <c r="D45" s="250"/>
      <c r="E45" s="250">
        <v>1101.5577000000001</v>
      </c>
    </row>
    <row r="57" spans="1:13" x14ac:dyDescent="0.25">
      <c r="A57" s="47" t="s">
        <v>293</v>
      </c>
      <c r="M57" s="37" t="s">
        <v>292</v>
      </c>
    </row>
    <row r="58" spans="1:13" x14ac:dyDescent="0.25">
      <c r="A58" s="255" t="s">
        <v>291</v>
      </c>
      <c r="B58" s="42" t="s">
        <v>11</v>
      </c>
      <c r="C58" s="42" t="s">
        <v>12</v>
      </c>
      <c r="D58" s="253" t="s">
        <v>290</v>
      </c>
      <c r="E58" s="253" t="s">
        <v>289</v>
      </c>
    </row>
    <row r="59" spans="1:13" x14ac:dyDescent="0.25">
      <c r="A59" s="252">
        <v>2019</v>
      </c>
      <c r="B59" s="251">
        <v>1957.94</v>
      </c>
      <c r="C59" s="254">
        <v>1979.348</v>
      </c>
      <c r="D59" s="250">
        <v>1979.348</v>
      </c>
      <c r="E59" s="253"/>
    </row>
    <row r="60" spans="1:13" x14ac:dyDescent="0.25">
      <c r="A60" s="252">
        <v>2020</v>
      </c>
      <c r="B60" s="251">
        <v>1978.29</v>
      </c>
      <c r="C60" s="251">
        <v>2017.348</v>
      </c>
      <c r="D60" s="250">
        <v>2017.348</v>
      </c>
      <c r="E60" s="250">
        <v>2017.348</v>
      </c>
    </row>
    <row r="61" spans="1:13" x14ac:dyDescent="0.25">
      <c r="A61" s="252">
        <v>2021</v>
      </c>
      <c r="B61" s="251">
        <v>1994.29</v>
      </c>
      <c r="C61" s="251">
        <v>2055.6980000000003</v>
      </c>
      <c r="D61" s="253"/>
      <c r="E61" s="250">
        <v>2055.6980000000003</v>
      </c>
    </row>
    <row r="62" spans="1:13" x14ac:dyDescent="0.25">
      <c r="A62" s="252">
        <v>2022</v>
      </c>
      <c r="B62" s="251">
        <v>1994.29</v>
      </c>
      <c r="C62" s="251">
        <v>2055.6980000000003</v>
      </c>
      <c r="D62" s="253"/>
      <c r="E62" s="250">
        <v>2055.6980000000003</v>
      </c>
    </row>
    <row r="63" spans="1:13" x14ac:dyDescent="0.25">
      <c r="A63" s="252">
        <v>2023</v>
      </c>
      <c r="B63" s="251">
        <v>2054.29</v>
      </c>
      <c r="C63" s="251">
        <v>2115.6980000000003</v>
      </c>
      <c r="D63" s="250"/>
      <c r="E63" s="250">
        <v>2115.6980000000003</v>
      </c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"/>
  <sheetViews>
    <sheetView showGridLines="0" zoomScale="70" zoomScaleNormal="70" workbookViewId="0"/>
  </sheetViews>
  <sheetFormatPr defaultColWidth="10.7109375" defaultRowHeight="15" x14ac:dyDescent="0.25"/>
  <cols>
    <col min="1" max="1" width="20.7109375" style="3" customWidth="1"/>
    <col min="2" max="16384" width="10.7109375" style="3"/>
  </cols>
  <sheetData>
    <row r="1" spans="1:19" s="1" customFormat="1" x14ac:dyDescent="0.25">
      <c r="A1" s="1" t="s">
        <v>0</v>
      </c>
    </row>
    <row r="3" spans="1:19" x14ac:dyDescent="0.25">
      <c r="A3" s="7" t="s">
        <v>14</v>
      </c>
      <c r="S3" s="6" t="s">
        <v>13</v>
      </c>
    </row>
    <row r="4" spans="1:19" x14ac:dyDescent="0.25">
      <c r="A4" s="8" t="s">
        <v>4</v>
      </c>
      <c r="B4" s="9">
        <v>2020</v>
      </c>
      <c r="C4" s="9">
        <v>2021</v>
      </c>
      <c r="D4" s="9">
        <v>2022</v>
      </c>
      <c r="E4" s="9">
        <v>2023</v>
      </c>
      <c r="F4" s="9">
        <v>2024</v>
      </c>
      <c r="G4" s="9">
        <v>2025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9">
        <v>2032</v>
      </c>
      <c r="O4" s="9">
        <v>2033</v>
      </c>
      <c r="P4" s="9">
        <v>2034</v>
      </c>
      <c r="Q4" s="10">
        <v>2035</v>
      </c>
    </row>
    <row r="5" spans="1:19" x14ac:dyDescent="0.25">
      <c r="A5" s="17" t="s">
        <v>2</v>
      </c>
      <c r="B5" s="18">
        <v>16.946702076063936</v>
      </c>
      <c r="C5" s="18">
        <v>17.788226186625931</v>
      </c>
      <c r="D5" s="18">
        <v>17.570337246714267</v>
      </c>
      <c r="E5" s="18">
        <v>16.848888816448319</v>
      </c>
      <c r="F5" s="18">
        <v>17.312232970387232</v>
      </c>
      <c r="G5" s="18">
        <v>16.245260069097565</v>
      </c>
      <c r="H5" s="18">
        <v>14.356247578781039</v>
      </c>
      <c r="I5" s="18">
        <v>12.419594813054893</v>
      </c>
      <c r="J5" s="18">
        <v>10.45372830485287</v>
      </c>
      <c r="K5" s="18">
        <v>8.4128403991116159</v>
      </c>
      <c r="L5" s="18">
        <v>6.2475146571208402</v>
      </c>
      <c r="M5" s="18">
        <v>6.0214607701084351</v>
      </c>
      <c r="N5" s="18">
        <v>5.7969957234215075</v>
      </c>
      <c r="O5" s="18">
        <v>5.588242616902475</v>
      </c>
      <c r="P5" s="18">
        <v>5.3899373218910753</v>
      </c>
      <c r="Q5" s="19">
        <v>5.1277184099478523</v>
      </c>
    </row>
    <row r="6" spans="1:19" x14ac:dyDescent="0.25">
      <c r="A6" s="14" t="s">
        <v>3</v>
      </c>
      <c r="B6" s="20">
        <v>20.712635870744812</v>
      </c>
      <c r="C6" s="20">
        <v>20.802923559693969</v>
      </c>
      <c r="D6" s="20">
        <v>20.849127590981517</v>
      </c>
      <c r="E6" s="20">
        <v>20.669587712237838</v>
      </c>
      <c r="F6" s="20">
        <v>20.57133413500636</v>
      </c>
      <c r="G6" s="20">
        <v>20.39732717105716</v>
      </c>
      <c r="H6" s="20">
        <v>19.920242150134392</v>
      </c>
      <c r="I6" s="20">
        <v>19.400141761920924</v>
      </c>
      <c r="J6" s="20">
        <v>18.833118602468062</v>
      </c>
      <c r="K6" s="20">
        <v>18.228886328323089</v>
      </c>
      <c r="L6" s="20">
        <v>17.597923849894293</v>
      </c>
      <c r="M6" s="20">
        <v>17.645859283755353</v>
      </c>
      <c r="N6" s="20">
        <v>17.693457799055341</v>
      </c>
      <c r="O6" s="20">
        <v>17.737724548294143</v>
      </c>
      <c r="P6" s="20">
        <v>17.779775806420908</v>
      </c>
      <c r="Q6" s="21">
        <v>17.835380146946513</v>
      </c>
    </row>
    <row r="7" spans="1:19" x14ac:dyDescent="0.25">
      <c r="K7" s="4"/>
      <c r="L7" s="4"/>
      <c r="M7" s="4"/>
      <c r="N7" s="4"/>
      <c r="O7" s="4"/>
      <c r="P7" s="4"/>
    </row>
    <row r="8" spans="1:19" x14ac:dyDescent="0.25">
      <c r="K8" s="4"/>
      <c r="L8" s="4"/>
      <c r="M8" s="4"/>
      <c r="N8" s="4"/>
      <c r="O8" s="4"/>
      <c r="P8" s="4"/>
    </row>
    <row r="9" spans="1:19" x14ac:dyDescent="0.25">
      <c r="K9" s="4"/>
      <c r="L9" s="4"/>
      <c r="M9" s="4"/>
      <c r="N9" s="4"/>
      <c r="O9" s="4"/>
      <c r="P9" s="4"/>
    </row>
    <row r="10" spans="1:19" x14ac:dyDescent="0.25">
      <c r="K10" s="4"/>
      <c r="L10" s="4"/>
      <c r="M10" s="4"/>
      <c r="N10" s="4"/>
      <c r="O10" s="4"/>
      <c r="P10" s="4"/>
    </row>
    <row r="11" spans="1:19" x14ac:dyDescent="0.25">
      <c r="K11" s="4"/>
      <c r="L11" s="4"/>
      <c r="M11" s="4"/>
      <c r="N11" s="4"/>
      <c r="O11" s="4"/>
      <c r="P11" s="4"/>
    </row>
    <row r="12" spans="1:19" x14ac:dyDescent="0.25">
      <c r="K12" s="4"/>
      <c r="L12" s="4"/>
      <c r="M12" s="4"/>
      <c r="N12" s="4"/>
      <c r="O12" s="4"/>
      <c r="P12" s="4"/>
    </row>
    <row r="13" spans="1:19" x14ac:dyDescent="0.25">
      <c r="K13" s="4"/>
      <c r="L13" s="4"/>
      <c r="M13" s="4"/>
      <c r="N13" s="4"/>
      <c r="O13" s="4"/>
      <c r="P13" s="4"/>
    </row>
    <row r="14" spans="1:19" x14ac:dyDescent="0.25">
      <c r="K14" s="4"/>
      <c r="L14" s="4"/>
      <c r="M14" s="4"/>
      <c r="N14" s="4"/>
      <c r="O14" s="4"/>
      <c r="P14" s="4"/>
    </row>
    <row r="15" spans="1:19" x14ac:dyDescent="0.25">
      <c r="K15" s="4"/>
      <c r="L15" s="4"/>
      <c r="M15" s="4"/>
      <c r="N15" s="4"/>
      <c r="O15" s="4"/>
      <c r="P15" s="4"/>
    </row>
    <row r="19" spans="1:19" x14ac:dyDescent="0.25">
      <c r="A19" s="7"/>
      <c r="K19" s="4"/>
      <c r="L19" s="4"/>
      <c r="M19" s="4"/>
      <c r="N19" s="4"/>
      <c r="O19" s="4"/>
      <c r="P19" s="4"/>
    </row>
    <row r="20" spans="1:19" x14ac:dyDescent="0.25">
      <c r="A20" s="7" t="s">
        <v>15</v>
      </c>
      <c r="K20" s="4"/>
      <c r="L20" s="4"/>
      <c r="M20" s="4"/>
      <c r="N20" s="4"/>
      <c r="O20" s="4"/>
      <c r="P20" s="4"/>
      <c r="S20" s="6" t="s">
        <v>16</v>
      </c>
    </row>
    <row r="21" spans="1:19" x14ac:dyDescent="0.25">
      <c r="A21" s="8" t="s">
        <v>1</v>
      </c>
      <c r="B21" s="9">
        <v>2020</v>
      </c>
      <c r="C21" s="9">
        <v>2021</v>
      </c>
      <c r="D21" s="9">
        <v>2022</v>
      </c>
      <c r="E21" s="9">
        <v>2023</v>
      </c>
      <c r="F21" s="9">
        <v>2024</v>
      </c>
      <c r="G21" s="9">
        <v>2025</v>
      </c>
      <c r="H21" s="9">
        <v>2026</v>
      </c>
      <c r="I21" s="9">
        <v>2027</v>
      </c>
      <c r="J21" s="9">
        <v>2028</v>
      </c>
      <c r="K21" s="9">
        <v>2029</v>
      </c>
      <c r="L21" s="9">
        <v>2030</v>
      </c>
      <c r="M21" s="9">
        <v>2031</v>
      </c>
      <c r="N21" s="9">
        <v>2032</v>
      </c>
      <c r="O21" s="9">
        <v>2033</v>
      </c>
      <c r="P21" s="9">
        <v>2034</v>
      </c>
      <c r="Q21" s="10">
        <v>2035</v>
      </c>
    </row>
    <row r="22" spans="1:19" x14ac:dyDescent="0.25">
      <c r="A22" s="11" t="s">
        <v>2</v>
      </c>
      <c r="B22" s="12">
        <v>0.39561073408470776</v>
      </c>
      <c r="C22" s="12">
        <v>0.37772009338534812</v>
      </c>
      <c r="D22" s="12">
        <v>0.34987570170339183</v>
      </c>
      <c r="E22" s="12">
        <v>0.32294017368925948</v>
      </c>
      <c r="F22" s="12">
        <v>0.29564073045113443</v>
      </c>
      <c r="G22" s="12">
        <v>0.26800073853616602</v>
      </c>
      <c r="H22" s="12">
        <v>0.24221374497864334</v>
      </c>
      <c r="I22" s="12">
        <v>0.21704930713061998</v>
      </c>
      <c r="J22" s="12">
        <v>0.19698050300505249</v>
      </c>
      <c r="K22" s="12">
        <v>0.17687511835362488</v>
      </c>
      <c r="L22" s="12">
        <v>0.15659675022520508</v>
      </c>
      <c r="M22" s="12">
        <v>0.15376090927487809</v>
      </c>
      <c r="N22" s="12">
        <v>0.15096397152562324</v>
      </c>
      <c r="O22" s="12">
        <v>0.14817437819296198</v>
      </c>
      <c r="P22" s="12">
        <v>0.14540451410919747</v>
      </c>
      <c r="Q22" s="13">
        <v>0.14275015918252856</v>
      </c>
    </row>
    <row r="23" spans="1:19" x14ac:dyDescent="0.25">
      <c r="A23" s="14" t="s">
        <v>3</v>
      </c>
      <c r="B23" s="15">
        <v>2.7441569967463062</v>
      </c>
      <c r="C23" s="15">
        <v>2.7180719007160912</v>
      </c>
      <c r="D23" s="15">
        <v>2.6856549390603592</v>
      </c>
      <c r="E23" s="15">
        <v>2.6509160272164243</v>
      </c>
      <c r="F23" s="15">
        <v>2.5591879664856436</v>
      </c>
      <c r="G23" s="15">
        <v>2.5438369339926026</v>
      </c>
      <c r="H23" s="15">
        <v>2.5349455307448197</v>
      </c>
      <c r="I23" s="15">
        <v>2.523665474477339</v>
      </c>
      <c r="J23" s="15">
        <v>2.5166722417776817</v>
      </c>
      <c r="K23" s="15">
        <v>2.5084908424919381</v>
      </c>
      <c r="L23" s="15">
        <v>2.5032437792897904</v>
      </c>
      <c r="M23" s="15">
        <v>2.5179942745279043</v>
      </c>
      <c r="N23" s="15">
        <v>2.5326763268604511</v>
      </c>
      <c r="O23" s="15">
        <v>2.5459807275431157</v>
      </c>
      <c r="P23" s="15">
        <v>2.5583966152294804</v>
      </c>
      <c r="Q23" s="16">
        <v>2.5766865665472491</v>
      </c>
    </row>
    <row r="37" spans="1:19" x14ac:dyDescent="0.25">
      <c r="A37" s="7" t="s">
        <v>17</v>
      </c>
      <c r="S37" s="6" t="s">
        <v>18</v>
      </c>
    </row>
    <row r="38" spans="1:19" x14ac:dyDescent="0.25">
      <c r="A38" s="26"/>
      <c r="B38" s="9">
        <v>2020</v>
      </c>
      <c r="C38" s="9">
        <v>2021</v>
      </c>
      <c r="D38" s="9">
        <v>2022</v>
      </c>
      <c r="E38" s="9">
        <v>2023</v>
      </c>
      <c r="F38" s="9">
        <v>2024</v>
      </c>
      <c r="G38" s="9">
        <v>2025</v>
      </c>
      <c r="H38" s="9">
        <v>2026</v>
      </c>
      <c r="I38" s="9">
        <v>2027</v>
      </c>
      <c r="J38" s="9">
        <v>2028</v>
      </c>
      <c r="K38" s="9">
        <v>2029</v>
      </c>
      <c r="L38" s="9">
        <v>2030</v>
      </c>
      <c r="M38" s="9">
        <v>2031</v>
      </c>
      <c r="N38" s="9">
        <v>2032</v>
      </c>
      <c r="O38" s="9">
        <v>2033</v>
      </c>
      <c r="P38" s="9">
        <v>2034</v>
      </c>
      <c r="Q38" s="10">
        <v>2035</v>
      </c>
    </row>
    <row r="39" spans="1:19" x14ac:dyDescent="0.25">
      <c r="A39" s="17" t="s">
        <v>5</v>
      </c>
      <c r="B39" s="22">
        <v>0.44999999999999996</v>
      </c>
      <c r="C39" s="22">
        <v>0.46094056029834241</v>
      </c>
      <c r="D39" s="22">
        <v>0.45732904716243961</v>
      </c>
      <c r="E39" s="22">
        <v>0.44908243551856031</v>
      </c>
      <c r="F39" s="22">
        <v>0.4569852918608196</v>
      </c>
      <c r="G39" s="22">
        <v>0.44334369630142334</v>
      </c>
      <c r="H39" s="22">
        <v>0.41883657551637199</v>
      </c>
      <c r="I39" s="22">
        <v>0.3903110506207681</v>
      </c>
      <c r="J39" s="22">
        <v>0.35694277154293852</v>
      </c>
      <c r="K39" s="22">
        <v>0.31577684454094979</v>
      </c>
      <c r="L39" s="22">
        <v>0.26200040964995763</v>
      </c>
      <c r="M39" s="22">
        <v>0.25442089583460925</v>
      </c>
      <c r="N39" s="22">
        <v>0.24678091965634674</v>
      </c>
      <c r="O39" s="22">
        <v>0.23957174325617592</v>
      </c>
      <c r="P39" s="22">
        <v>0.23262857386459823</v>
      </c>
      <c r="Q39" s="23">
        <v>0.22330254766111801</v>
      </c>
    </row>
    <row r="40" spans="1:19" x14ac:dyDescent="0.25">
      <c r="A40" s="14" t="s">
        <v>6</v>
      </c>
      <c r="B40" s="24">
        <v>0.55000000000000004</v>
      </c>
      <c r="C40" s="24">
        <v>0.53905943970165759</v>
      </c>
      <c r="D40" s="24">
        <v>0.54267095283756039</v>
      </c>
      <c r="E40" s="24">
        <v>0.55091756448143969</v>
      </c>
      <c r="F40" s="24">
        <v>0.5430147081391804</v>
      </c>
      <c r="G40" s="24">
        <v>0.55665630369857666</v>
      </c>
      <c r="H40" s="24">
        <v>0.58116342448362801</v>
      </c>
      <c r="I40" s="24">
        <v>0.6096889493792319</v>
      </c>
      <c r="J40" s="24">
        <v>0.64305722845706148</v>
      </c>
      <c r="K40" s="24">
        <v>0.68422315545905021</v>
      </c>
      <c r="L40" s="24">
        <v>0.73799959035004237</v>
      </c>
      <c r="M40" s="24">
        <v>0.74557910416539075</v>
      </c>
      <c r="N40" s="24">
        <v>0.75321908034365326</v>
      </c>
      <c r="O40" s="24">
        <v>0.76042825674382408</v>
      </c>
      <c r="P40" s="24">
        <v>0.76737142613540177</v>
      </c>
      <c r="Q40" s="25">
        <v>0.77669745233888199</v>
      </c>
    </row>
    <row r="42" spans="1:19" s="2" customFormat="1" x14ac:dyDescent="0.25"/>
    <row r="43" spans="1:19" s="5" customFormat="1" x14ac:dyDescent="0.25"/>
    <row r="44" spans="1:19" s="5" customFormat="1" x14ac:dyDescent="0.25"/>
    <row r="54" spans="1:19" x14ac:dyDescent="0.25">
      <c r="A54" s="7" t="s">
        <v>19</v>
      </c>
      <c r="S54" s="6" t="s">
        <v>20</v>
      </c>
    </row>
    <row r="55" spans="1:19" x14ac:dyDescent="0.25">
      <c r="A55" s="8" t="s">
        <v>7</v>
      </c>
      <c r="B55" s="9">
        <v>2020</v>
      </c>
      <c r="C55" s="9">
        <v>2021</v>
      </c>
      <c r="D55" s="9">
        <v>2022</v>
      </c>
      <c r="E55" s="9">
        <v>2023</v>
      </c>
      <c r="F55" s="9">
        <v>2024</v>
      </c>
      <c r="G55" s="9">
        <v>2025</v>
      </c>
      <c r="H55" s="9">
        <v>2026</v>
      </c>
      <c r="I55" s="9">
        <v>2027</v>
      </c>
      <c r="J55" s="9">
        <v>2028</v>
      </c>
      <c r="K55" s="9">
        <v>2029</v>
      </c>
      <c r="L55" s="9">
        <v>2030</v>
      </c>
      <c r="M55" s="9">
        <v>2031</v>
      </c>
      <c r="N55" s="9">
        <v>2032</v>
      </c>
      <c r="O55" s="9">
        <v>2033</v>
      </c>
      <c r="P55" s="9">
        <v>2034</v>
      </c>
      <c r="Q55" s="10">
        <v>2035</v>
      </c>
    </row>
    <row r="56" spans="1:19" x14ac:dyDescent="0.25">
      <c r="A56" s="14" t="s">
        <v>8</v>
      </c>
      <c r="B56" s="27">
        <v>10.6</v>
      </c>
      <c r="C56" s="27">
        <v>10.744422267526167</v>
      </c>
      <c r="D56" s="27">
        <v>10.696622314237782</v>
      </c>
      <c r="E56" s="27">
        <v>10.589053129933454</v>
      </c>
      <c r="F56" s="27">
        <v>10.692094720948942</v>
      </c>
      <c r="G56" s="27">
        <v>10.515464516014211</v>
      </c>
      <c r="H56" s="27">
        <v>10.212385073906384</v>
      </c>
      <c r="I56" s="27">
        <v>9.8808985994259864</v>
      </c>
      <c r="J56" s="27">
        <v>9.5194467077426577</v>
      </c>
      <c r="K56" s="27">
        <v>9.1083917856148506</v>
      </c>
      <c r="L56" s="27">
        <v>8.6220381211442785</v>
      </c>
      <c r="M56" s="27">
        <v>8.5576340174957632</v>
      </c>
      <c r="N56" s="27">
        <v>8.4936825839532784</v>
      </c>
      <c r="O56" s="27">
        <v>8.4342075760828603</v>
      </c>
      <c r="P56" s="27">
        <v>8.3777092121628325</v>
      </c>
      <c r="Q56" s="28">
        <v>8.3030014767348383</v>
      </c>
    </row>
    <row r="67" spans="1:19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</row>
    <row r="68" spans="1:19" x14ac:dyDescent="0.25"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</row>
    <row r="69" spans="1:19" x14ac:dyDescent="0.25"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</row>
    <row r="71" spans="1:19" x14ac:dyDescent="0.25">
      <c r="A71" s="7" t="s">
        <v>24</v>
      </c>
      <c r="S71" s="6" t="s">
        <v>21</v>
      </c>
    </row>
    <row r="72" spans="1:19" x14ac:dyDescent="0.25">
      <c r="A72" s="8" t="s">
        <v>9</v>
      </c>
      <c r="B72" s="9">
        <v>2020</v>
      </c>
      <c r="C72" s="9">
        <v>2021</v>
      </c>
      <c r="D72" s="9">
        <v>2022</v>
      </c>
      <c r="E72" s="9">
        <v>2023</v>
      </c>
      <c r="F72" s="9">
        <v>2024</v>
      </c>
      <c r="G72" s="9">
        <v>2025</v>
      </c>
      <c r="H72" s="9">
        <v>2026</v>
      </c>
      <c r="I72" s="9">
        <v>2027</v>
      </c>
      <c r="J72" s="9">
        <v>2028</v>
      </c>
      <c r="K72" s="9">
        <v>2029</v>
      </c>
      <c r="L72" s="9">
        <v>2030</v>
      </c>
      <c r="M72" s="9">
        <v>2031</v>
      </c>
      <c r="N72" s="9">
        <v>2032</v>
      </c>
      <c r="O72" s="9">
        <v>2033</v>
      </c>
      <c r="P72" s="9">
        <v>2034</v>
      </c>
      <c r="Q72" s="10">
        <v>2035</v>
      </c>
    </row>
    <row r="73" spans="1:19" x14ac:dyDescent="0.25">
      <c r="A73" s="14" t="s">
        <v>10</v>
      </c>
      <c r="B73" s="27">
        <v>42.5</v>
      </c>
      <c r="C73" s="27">
        <v>43.533275139287895</v>
      </c>
      <c r="D73" s="27">
        <v>43.192187787563739</v>
      </c>
      <c r="E73" s="27">
        <v>42.413341132308474</v>
      </c>
      <c r="F73" s="27">
        <v>43.159722009077406</v>
      </c>
      <c r="G73" s="27">
        <v>41.871349095134427</v>
      </c>
      <c r="H73" s="27">
        <v>39.556787687657355</v>
      </c>
      <c r="I73" s="27">
        <v>36.862710336405875</v>
      </c>
      <c r="J73" s="27">
        <v>33.711261756833082</v>
      </c>
      <c r="K73" s="27">
        <v>29.823368651089702</v>
      </c>
      <c r="L73" s="27">
        <v>24.744483133607108</v>
      </c>
      <c r="M73" s="27">
        <v>24.02864016215754</v>
      </c>
      <c r="N73" s="27">
        <v>23.307086856432747</v>
      </c>
      <c r="O73" s="27">
        <v>22.626220196416615</v>
      </c>
      <c r="P73" s="27">
        <v>21.970476420545388</v>
      </c>
      <c r="Q73" s="28">
        <v>21.089685056883368</v>
      </c>
    </row>
    <row r="88" spans="1:19" x14ac:dyDescent="0.25">
      <c r="A88" s="7" t="s">
        <v>23</v>
      </c>
      <c r="S88" s="6" t="s">
        <v>22</v>
      </c>
    </row>
    <row r="89" spans="1:19" x14ac:dyDescent="0.25">
      <c r="A89" s="8" t="s">
        <v>4</v>
      </c>
      <c r="B89" s="9">
        <v>2020</v>
      </c>
      <c r="C89" s="9">
        <v>2021</v>
      </c>
      <c r="D89" s="9">
        <v>2022</v>
      </c>
      <c r="E89" s="9">
        <v>2023</v>
      </c>
      <c r="F89" s="9">
        <v>2024</v>
      </c>
      <c r="G89" s="9">
        <v>2025</v>
      </c>
      <c r="H89" s="9">
        <v>2026</v>
      </c>
      <c r="I89" s="9">
        <v>2027</v>
      </c>
      <c r="J89" s="9">
        <v>2028</v>
      </c>
      <c r="K89" s="9">
        <v>2029</v>
      </c>
      <c r="L89" s="9">
        <v>2030</v>
      </c>
      <c r="M89" s="9">
        <v>2031</v>
      </c>
      <c r="N89" s="9">
        <v>2032</v>
      </c>
      <c r="O89" s="9">
        <v>2033</v>
      </c>
      <c r="P89" s="9">
        <v>2034</v>
      </c>
      <c r="Q89" s="10">
        <v>2035</v>
      </c>
    </row>
    <row r="90" spans="1:19" x14ac:dyDescent="0.25">
      <c r="A90" s="17" t="s">
        <v>11</v>
      </c>
      <c r="B90" s="31">
        <v>37.544047129911924</v>
      </c>
      <c r="C90" s="31">
        <v>37.509902200725456</v>
      </c>
      <c r="D90" s="31">
        <v>37.368600325786836</v>
      </c>
      <c r="E90" s="31">
        <v>37.262522755392048</v>
      </c>
      <c r="F90" s="31">
        <v>35.610362449256137</v>
      </c>
      <c r="G90" s="31">
        <v>32.899772945546196</v>
      </c>
      <c r="H90" s="31">
        <v>31.217399989182386</v>
      </c>
      <c r="I90" s="31">
        <v>29.412236490990356</v>
      </c>
      <c r="J90" s="31">
        <v>27.538527566336182</v>
      </c>
      <c r="K90" s="31">
        <v>25.561165200298689</v>
      </c>
      <c r="L90" s="31">
        <v>23.878235922326649</v>
      </c>
      <c r="M90" s="32"/>
      <c r="N90" s="29"/>
      <c r="O90" s="29"/>
      <c r="P90" s="29"/>
      <c r="Q90" s="30"/>
    </row>
    <row r="91" spans="1:19" x14ac:dyDescent="0.25">
      <c r="A91" s="14" t="s">
        <v>12</v>
      </c>
      <c r="B91" s="20">
        <v>37.659337946808748</v>
      </c>
      <c r="C91" s="20">
        <v>38.5911497463199</v>
      </c>
      <c r="D91" s="20">
        <v>38.419464837695784</v>
      </c>
      <c r="E91" s="20">
        <v>37.518476528686158</v>
      </c>
      <c r="F91" s="20">
        <v>37.883567105393595</v>
      </c>
      <c r="G91" s="20">
        <v>36.642587240154725</v>
      </c>
      <c r="H91" s="20">
        <v>34.276489728915429</v>
      </c>
      <c r="I91" s="20">
        <v>31.819736574975817</v>
      </c>
      <c r="J91" s="20">
        <v>29.286846907320932</v>
      </c>
      <c r="K91" s="20">
        <v>26.641726727434705</v>
      </c>
      <c r="L91" s="20">
        <v>23.845438507015132</v>
      </c>
      <c r="M91" s="20">
        <v>23.66732005386379</v>
      </c>
      <c r="N91" s="20">
        <v>23.490453522476848</v>
      </c>
      <c r="O91" s="20">
        <v>23.325967165196616</v>
      </c>
      <c r="P91" s="20">
        <v>23.169713128311983</v>
      </c>
      <c r="Q91" s="21">
        <v>22.963098556894366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43"/>
  <sheetViews>
    <sheetView zoomScale="70" zoomScaleNormal="70" workbookViewId="0"/>
  </sheetViews>
  <sheetFormatPr defaultColWidth="8.85546875" defaultRowHeight="15" x14ac:dyDescent="0.25"/>
  <cols>
    <col min="1" max="1" width="21.42578125" style="82" customWidth="1"/>
    <col min="2" max="2" width="9.5703125" style="82" bestFit="1" customWidth="1"/>
    <col min="3" max="3" width="10.42578125" style="82" bestFit="1" customWidth="1"/>
    <col min="4" max="4" width="10.140625" style="82" bestFit="1" customWidth="1"/>
    <col min="5" max="6" width="10.42578125" style="82" bestFit="1" customWidth="1"/>
    <col min="7" max="12" width="9.5703125" style="82" bestFit="1" customWidth="1"/>
    <col min="13" max="13" width="9.5703125" style="82" customWidth="1"/>
    <col min="14" max="19" width="9.5703125" style="82" bestFit="1" customWidth="1"/>
    <col min="20" max="20" width="9.140625" style="82" bestFit="1" customWidth="1"/>
    <col min="21" max="27" width="9.5703125" style="82" bestFit="1" customWidth="1"/>
    <col min="28" max="28" width="8.85546875" style="82" customWidth="1"/>
    <col min="29" max="33" width="7.140625" style="82" bestFit="1" customWidth="1"/>
    <col min="34" max="16384" width="8.85546875" style="82"/>
  </cols>
  <sheetData>
    <row r="1" spans="1:45" x14ac:dyDescent="0.25">
      <c r="A1" s="1" t="s">
        <v>308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  <c r="AC1" s="81"/>
      <c r="AD1" s="81"/>
      <c r="AE1" s="81"/>
      <c r="AF1" s="81"/>
      <c r="AG1" s="81"/>
      <c r="AH1" s="81"/>
      <c r="AI1" s="81"/>
      <c r="AJ1" s="81"/>
      <c r="AK1" s="81"/>
      <c r="AL1" s="81"/>
      <c r="AM1" s="81"/>
      <c r="AN1" s="81"/>
      <c r="AO1" s="81"/>
      <c r="AP1" s="81"/>
      <c r="AQ1" s="81"/>
      <c r="AR1" s="81"/>
      <c r="AS1" s="81"/>
    </row>
    <row r="5" spans="1:45" x14ac:dyDescent="0.25">
      <c r="A5" s="213" t="s">
        <v>224</v>
      </c>
      <c r="AI5" s="155" t="s">
        <v>225</v>
      </c>
    </row>
    <row r="6" spans="1:45" x14ac:dyDescent="0.25">
      <c r="A6" s="156"/>
      <c r="B6" s="156"/>
      <c r="C6" s="214">
        <v>0</v>
      </c>
      <c r="D6" s="214">
        <v>1</v>
      </c>
      <c r="E6" s="214">
        <v>2</v>
      </c>
      <c r="F6" s="214">
        <v>3</v>
      </c>
      <c r="G6" s="214">
        <v>4</v>
      </c>
      <c r="H6" s="214">
        <v>5</v>
      </c>
      <c r="I6" s="214">
        <v>6</v>
      </c>
      <c r="J6" s="214">
        <v>7</v>
      </c>
      <c r="K6" s="214">
        <v>8</v>
      </c>
      <c r="L6" s="214">
        <v>9</v>
      </c>
      <c r="M6" s="214">
        <v>10</v>
      </c>
      <c r="N6" s="214">
        <v>11</v>
      </c>
      <c r="O6" s="214">
        <v>12</v>
      </c>
      <c r="P6" s="214">
        <v>13</v>
      </c>
      <c r="Q6" s="214">
        <v>14</v>
      </c>
      <c r="R6" s="214">
        <v>15</v>
      </c>
      <c r="S6" s="214">
        <v>16</v>
      </c>
      <c r="T6" s="214">
        <v>17</v>
      </c>
      <c r="U6" s="214">
        <v>18</v>
      </c>
      <c r="V6" s="214">
        <v>19</v>
      </c>
      <c r="W6" s="214">
        <v>20</v>
      </c>
      <c r="X6" s="214">
        <v>21</v>
      </c>
      <c r="Y6" s="214">
        <v>22</v>
      </c>
      <c r="Z6" s="214">
        <v>23</v>
      </c>
      <c r="AA6" s="214">
        <v>24</v>
      </c>
      <c r="AB6" s="214">
        <v>25</v>
      </c>
      <c r="AC6" s="214">
        <v>26</v>
      </c>
      <c r="AD6" s="214">
        <v>27</v>
      </c>
      <c r="AE6" s="214">
        <v>28</v>
      </c>
      <c r="AF6" s="214">
        <v>29</v>
      </c>
      <c r="AG6" s="214">
        <v>30</v>
      </c>
    </row>
    <row r="7" spans="1:45" x14ac:dyDescent="0.25">
      <c r="A7" s="215" t="s">
        <v>226</v>
      </c>
      <c r="C7" s="216">
        <v>0.96399999999999997</v>
      </c>
      <c r="D7" s="216">
        <v>0.92800000000000005</v>
      </c>
      <c r="E7" s="216">
        <v>0.89200000000000002</v>
      </c>
      <c r="F7" s="216">
        <v>0.85699999999999998</v>
      </c>
      <c r="G7" s="216">
        <v>0.82299999999999995</v>
      </c>
      <c r="H7" s="216">
        <v>0.79</v>
      </c>
      <c r="I7" s="216">
        <v>0.78400000000000003</v>
      </c>
      <c r="J7" s="216">
        <v>0.77400000000000002</v>
      </c>
      <c r="K7" s="216">
        <v>0.76300000000000001</v>
      </c>
      <c r="L7" s="216">
        <v>0.749</v>
      </c>
      <c r="M7" s="216">
        <v>0.72599999999999998</v>
      </c>
      <c r="N7" s="216">
        <v>0.70199999999999996</v>
      </c>
      <c r="O7" s="216">
        <v>0.65900000000000003</v>
      </c>
      <c r="P7" s="216">
        <v>0.61699999999999999</v>
      </c>
      <c r="Q7" s="216">
        <v>0.54200000000000004</v>
      </c>
      <c r="R7" s="216">
        <v>0.47799999999999998</v>
      </c>
      <c r="S7" s="216">
        <v>0.38300000000000001</v>
      </c>
      <c r="T7" s="216">
        <v>0.314</v>
      </c>
      <c r="U7" s="216">
        <v>0.23200000000000001</v>
      </c>
      <c r="V7" s="216">
        <v>0.18</v>
      </c>
      <c r="W7" s="216">
        <v>0.127</v>
      </c>
      <c r="X7" s="216">
        <v>9.7000000000000003E-2</v>
      </c>
      <c r="Y7" s="216">
        <v>6.8000000000000005E-2</v>
      </c>
      <c r="Z7" s="216">
        <v>5.1999999999999998E-2</v>
      </c>
      <c r="AA7" s="216">
        <v>3.6999999999999998E-2</v>
      </c>
      <c r="AB7" s="216">
        <v>2.9000000000000001E-2</v>
      </c>
      <c r="AC7" s="216">
        <v>2.1999999999999999E-2</v>
      </c>
      <c r="AD7" s="216">
        <v>1.7999999999999999E-2</v>
      </c>
      <c r="AE7" s="216">
        <v>1.4999999999999999E-2</v>
      </c>
      <c r="AF7" s="216">
        <v>1.2999999999999999E-2</v>
      </c>
      <c r="AG7" s="216">
        <v>1.2E-2</v>
      </c>
    </row>
    <row r="8" spans="1:45" x14ac:dyDescent="0.25">
      <c r="A8" s="217" t="s">
        <v>227</v>
      </c>
      <c r="C8" s="216">
        <v>1.008</v>
      </c>
      <c r="D8" s="216">
        <v>1.0049999999999999</v>
      </c>
      <c r="E8" s="216">
        <v>1</v>
      </c>
      <c r="F8" s="216">
        <v>0.98299999999999998</v>
      </c>
      <c r="G8" s="216">
        <v>0.95699999999999996</v>
      </c>
      <c r="H8" s="216">
        <v>0.93500000000000005</v>
      </c>
      <c r="I8" s="216">
        <v>0.90800000000000003</v>
      </c>
      <c r="J8" s="216">
        <v>0.879</v>
      </c>
      <c r="K8" s="216">
        <v>0.83299999999999996</v>
      </c>
      <c r="L8" s="216">
        <v>0.79500000000000004</v>
      </c>
      <c r="M8" s="216">
        <v>0.73899999999999999</v>
      </c>
      <c r="N8" s="216">
        <v>0.68300000000000005</v>
      </c>
      <c r="O8" s="216">
        <v>0.61799999999999999</v>
      </c>
      <c r="P8" s="216">
        <v>0.53700000000000003</v>
      </c>
      <c r="Q8" s="216">
        <v>0.47</v>
      </c>
      <c r="R8" s="216">
        <v>0.38</v>
      </c>
      <c r="S8" s="216">
        <v>0.32200000000000001</v>
      </c>
      <c r="T8" s="216">
        <v>0.246</v>
      </c>
      <c r="U8" s="216">
        <v>0.20499999999999999</v>
      </c>
      <c r="V8" s="216">
        <v>0.151</v>
      </c>
      <c r="W8" s="216">
        <v>0.124</v>
      </c>
      <c r="X8" s="216">
        <v>0.09</v>
      </c>
      <c r="Y8" s="216">
        <v>7.2999999999999995E-2</v>
      </c>
      <c r="Z8" s="216">
        <v>5.2999999999999999E-2</v>
      </c>
      <c r="AA8" s="216">
        <v>4.3999999999999997E-2</v>
      </c>
      <c r="AB8" s="216">
        <v>3.3000000000000002E-2</v>
      </c>
      <c r="AC8" s="216">
        <v>2.9000000000000001E-2</v>
      </c>
      <c r="AD8" s="216">
        <v>2.3E-2</v>
      </c>
      <c r="AE8" s="216">
        <v>2.1000000000000001E-2</v>
      </c>
      <c r="AF8" s="216">
        <v>1.7000000000000001E-2</v>
      </c>
      <c r="AG8" s="216">
        <v>1.6E-2</v>
      </c>
    </row>
    <row r="9" spans="1:45" x14ac:dyDescent="0.25">
      <c r="A9" s="217" t="s">
        <v>228</v>
      </c>
      <c r="C9" s="216">
        <v>1.0009999999999999</v>
      </c>
      <c r="D9" s="216">
        <v>0.98899999999999999</v>
      </c>
      <c r="E9" s="216">
        <v>0.97099999999999997</v>
      </c>
      <c r="F9" s="216">
        <v>0.93200000000000005</v>
      </c>
      <c r="G9" s="216">
        <v>0.878</v>
      </c>
      <c r="H9" s="216">
        <v>0.80200000000000005</v>
      </c>
      <c r="I9" s="216">
        <v>0.72599999999999998</v>
      </c>
      <c r="J9" s="216">
        <v>0.64800000000000002</v>
      </c>
      <c r="K9" s="216">
        <v>0.56899999999999995</v>
      </c>
      <c r="L9" s="216">
        <v>0.48899999999999999</v>
      </c>
      <c r="M9" s="216">
        <v>0.41699999999999998</v>
      </c>
      <c r="N9" s="216">
        <v>0.34899999999999998</v>
      </c>
      <c r="O9" s="216">
        <v>0.29099999999999998</v>
      </c>
      <c r="P9" s="216">
        <v>0.24</v>
      </c>
      <c r="Q9" s="216">
        <v>0.19700000000000001</v>
      </c>
      <c r="R9" s="216">
        <v>0.159</v>
      </c>
      <c r="S9" s="216">
        <v>0.129</v>
      </c>
      <c r="T9" s="216">
        <v>0.104</v>
      </c>
      <c r="U9" s="216">
        <v>8.5999999999999993E-2</v>
      </c>
      <c r="V9" s="216">
        <v>6.8000000000000005E-2</v>
      </c>
      <c r="W9" s="216">
        <v>5.5E-2</v>
      </c>
      <c r="X9" s="216">
        <v>4.3999999999999997E-2</v>
      </c>
      <c r="Y9" s="216">
        <v>3.5999999999999997E-2</v>
      </c>
      <c r="Z9" s="216">
        <v>2.9000000000000001E-2</v>
      </c>
      <c r="AA9" s="216">
        <v>2.4E-2</v>
      </c>
      <c r="AB9" s="216">
        <v>0.02</v>
      </c>
      <c r="AC9" s="216">
        <v>1.7000000000000001E-2</v>
      </c>
      <c r="AD9" s="216">
        <v>1.4999999999999999E-2</v>
      </c>
      <c r="AE9" s="216">
        <v>1.2999999999999999E-2</v>
      </c>
      <c r="AF9" s="216">
        <v>1.2E-2</v>
      </c>
      <c r="AG9" s="216">
        <v>0.01</v>
      </c>
    </row>
    <row r="10" spans="1:45" x14ac:dyDescent="0.25">
      <c r="A10" s="217" t="s">
        <v>229</v>
      </c>
      <c r="C10" s="216">
        <v>1.0009999999999999</v>
      </c>
      <c r="D10" s="216">
        <v>0.998</v>
      </c>
      <c r="E10" s="216">
        <v>0.99399999999999999</v>
      </c>
      <c r="F10" s="216">
        <v>0.99099999999999999</v>
      </c>
      <c r="G10" s="216">
        <v>0.98699999999999999</v>
      </c>
      <c r="H10" s="216">
        <v>0.98399999999999999</v>
      </c>
      <c r="I10" s="216">
        <v>0.98099999999999998</v>
      </c>
      <c r="J10" s="216">
        <v>0.97699999999999998</v>
      </c>
      <c r="K10" s="216">
        <v>0.91100000000000003</v>
      </c>
      <c r="L10" s="216">
        <v>0.83</v>
      </c>
      <c r="M10" s="216">
        <v>0.75600000000000001</v>
      </c>
      <c r="N10" s="216">
        <v>0.67700000000000005</v>
      </c>
      <c r="O10" s="216">
        <v>0.60099999999999998</v>
      </c>
      <c r="P10" s="216">
        <v>0.52900000000000003</v>
      </c>
      <c r="Q10" s="216">
        <v>0.46200000000000002</v>
      </c>
      <c r="R10" s="216">
        <v>0.39700000000000002</v>
      </c>
      <c r="S10" s="216">
        <v>0.33600000000000002</v>
      </c>
      <c r="T10" s="216">
        <v>0.28699999999999998</v>
      </c>
      <c r="U10" s="216">
        <v>0.24399999999999999</v>
      </c>
      <c r="V10" s="216">
        <v>0.20599999999999999</v>
      </c>
      <c r="W10" s="216">
        <v>0.17199999999999999</v>
      </c>
      <c r="X10" s="216">
        <v>0.14099999999999999</v>
      </c>
      <c r="Y10" s="216">
        <v>0.11899999999999999</v>
      </c>
      <c r="Z10" s="216">
        <v>9.9000000000000005E-2</v>
      </c>
      <c r="AA10" s="216">
        <v>8.5000000000000006E-2</v>
      </c>
      <c r="AB10" s="216">
        <v>7.2999999999999995E-2</v>
      </c>
      <c r="AC10" s="216">
        <v>6.4000000000000001E-2</v>
      </c>
      <c r="AD10" s="216">
        <v>5.8000000000000003E-2</v>
      </c>
      <c r="AE10" s="216">
        <v>5.2999999999999999E-2</v>
      </c>
      <c r="AF10" s="216">
        <v>4.8000000000000001E-2</v>
      </c>
      <c r="AG10" s="216">
        <v>4.2999999999999997E-2</v>
      </c>
    </row>
    <row r="11" spans="1:45" x14ac:dyDescent="0.25">
      <c r="A11" s="217" t="s">
        <v>230</v>
      </c>
      <c r="C11" s="216">
        <v>0.97499999999999998</v>
      </c>
      <c r="D11" s="216">
        <v>0.94799999999999995</v>
      </c>
      <c r="E11" s="216">
        <v>0.92300000000000004</v>
      </c>
      <c r="F11" s="216">
        <v>0.89800000000000002</v>
      </c>
      <c r="G11" s="216">
        <v>0.86299999999999999</v>
      </c>
      <c r="H11" s="216">
        <v>0.82699999999999996</v>
      </c>
      <c r="I11" s="216">
        <v>0.77800000000000002</v>
      </c>
      <c r="J11" s="216">
        <v>0.71699999999999997</v>
      </c>
      <c r="K11" s="216">
        <v>0.66900000000000004</v>
      </c>
      <c r="L11" s="216">
        <v>0.6</v>
      </c>
      <c r="M11" s="216">
        <v>0.52900000000000003</v>
      </c>
      <c r="N11" s="216">
        <v>0.44700000000000001</v>
      </c>
      <c r="O11" s="216">
        <v>0.35699999999999998</v>
      </c>
      <c r="P11" s="216">
        <v>0.28899999999999998</v>
      </c>
      <c r="Q11" s="216">
        <v>0.22900000000000001</v>
      </c>
      <c r="R11" s="216">
        <v>0.17899999999999999</v>
      </c>
      <c r="S11" s="216">
        <v>0.13900000000000001</v>
      </c>
      <c r="T11" s="216">
        <v>0.107</v>
      </c>
      <c r="U11" s="216">
        <v>8.2000000000000003E-2</v>
      </c>
      <c r="V11" s="216">
        <v>6.0999999999999999E-2</v>
      </c>
      <c r="W11" s="216">
        <v>4.3999999999999997E-2</v>
      </c>
      <c r="X11" s="216">
        <v>3.2000000000000001E-2</v>
      </c>
      <c r="Y11" s="216">
        <v>1.7999999999999999E-2</v>
      </c>
      <c r="Z11" s="216">
        <v>1.0999999999999999E-2</v>
      </c>
      <c r="AA11" s="216">
        <v>6.0000000000000001E-3</v>
      </c>
      <c r="AB11" s="216">
        <v>4.0000000000000001E-3</v>
      </c>
      <c r="AC11" s="216">
        <v>2E-3</v>
      </c>
      <c r="AD11" s="216">
        <v>1E-3</v>
      </c>
      <c r="AE11" s="216">
        <v>1E-3</v>
      </c>
      <c r="AF11" s="216">
        <v>0</v>
      </c>
      <c r="AG11" s="216">
        <v>0</v>
      </c>
    </row>
    <row r="12" spans="1:45" x14ac:dyDescent="0.25">
      <c r="A12" s="218" t="s">
        <v>231</v>
      </c>
      <c r="B12" s="160"/>
      <c r="C12" s="219">
        <v>0.97499999999999998</v>
      </c>
      <c r="D12" s="219">
        <v>0.94899999999999995</v>
      </c>
      <c r="E12" s="219">
        <v>0.92400000000000004</v>
      </c>
      <c r="F12" s="219">
        <v>0.89900000000000002</v>
      </c>
      <c r="G12" s="219">
        <v>0.875</v>
      </c>
      <c r="H12" s="219">
        <v>0.85199999999999998</v>
      </c>
      <c r="I12" s="219">
        <v>0.82899999999999996</v>
      </c>
      <c r="J12" s="219">
        <v>0.80700000000000005</v>
      </c>
      <c r="K12" s="219">
        <v>0.78600000000000003</v>
      </c>
      <c r="L12" s="219">
        <v>0.76500000000000001</v>
      </c>
      <c r="M12" s="219">
        <v>0.745</v>
      </c>
      <c r="N12" s="219">
        <v>0.72499999999999998</v>
      </c>
      <c r="O12" s="219">
        <v>0.67300000000000004</v>
      </c>
      <c r="P12" s="219">
        <v>0.61199999999999999</v>
      </c>
      <c r="Q12" s="219">
        <v>0.54800000000000004</v>
      </c>
      <c r="R12" s="219">
        <v>0.47599999999999998</v>
      </c>
      <c r="S12" s="219">
        <v>0.41</v>
      </c>
      <c r="T12" s="219">
        <v>0.33800000000000002</v>
      </c>
      <c r="U12" s="219">
        <v>0.28299999999999997</v>
      </c>
      <c r="V12" s="219">
        <v>0.23699999999999999</v>
      </c>
      <c r="W12" s="219">
        <v>0.188</v>
      </c>
      <c r="X12" s="219">
        <v>0.154</v>
      </c>
      <c r="Y12" s="219">
        <v>0.125</v>
      </c>
      <c r="Z12" s="219">
        <v>9.8000000000000004E-2</v>
      </c>
      <c r="AA12" s="219">
        <v>7.8E-2</v>
      </c>
      <c r="AB12" s="219">
        <v>6.0999999999999999E-2</v>
      </c>
      <c r="AC12" s="219">
        <v>0.05</v>
      </c>
      <c r="AD12" s="219">
        <v>3.9E-2</v>
      </c>
      <c r="AE12" s="219">
        <v>3.5000000000000003E-2</v>
      </c>
      <c r="AF12" s="219">
        <v>0.03</v>
      </c>
      <c r="AG12" s="219">
        <v>2.7E-2</v>
      </c>
    </row>
    <row r="15" spans="1:45" x14ac:dyDescent="0.25">
      <c r="C15" s="220"/>
      <c r="D15" s="220"/>
      <c r="E15" s="220"/>
      <c r="F15" s="220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</row>
    <row r="16" spans="1:45" x14ac:dyDescent="0.25">
      <c r="C16" s="220"/>
      <c r="D16" s="220"/>
      <c r="E16" s="220"/>
      <c r="F16" s="220"/>
      <c r="G16" s="220"/>
      <c r="H16" s="220"/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</row>
    <row r="17" spans="1:35" x14ac:dyDescent="0.25">
      <c r="C17" s="220"/>
      <c r="D17" s="220"/>
      <c r="E17" s="220"/>
      <c r="F17" s="220"/>
      <c r="G17" s="220"/>
      <c r="H17" s="220"/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</row>
    <row r="18" spans="1:35" x14ac:dyDescent="0.25">
      <c r="C18" s="220"/>
      <c r="D18" s="220"/>
      <c r="E18" s="220"/>
      <c r="F18" s="220"/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</row>
    <row r="19" spans="1:35" x14ac:dyDescent="0.25">
      <c r="C19" s="220"/>
      <c r="D19" s="220"/>
      <c r="E19" s="220"/>
      <c r="F19" s="220"/>
      <c r="G19" s="220"/>
      <c r="H19" s="220"/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</row>
    <row r="20" spans="1:35" x14ac:dyDescent="0.25">
      <c r="C20" s="220"/>
      <c r="D20" s="220"/>
      <c r="E20" s="220"/>
      <c r="F20" s="220"/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</row>
    <row r="21" spans="1:35" x14ac:dyDescent="0.25">
      <c r="C21" s="220"/>
    </row>
    <row r="23" spans="1:35" x14ac:dyDescent="0.25">
      <c r="A23" s="7" t="s">
        <v>232</v>
      </c>
      <c r="AI23" s="155" t="s">
        <v>233</v>
      </c>
    </row>
    <row r="24" spans="1:35" x14ac:dyDescent="0.25">
      <c r="A24" s="156"/>
      <c r="B24" s="156"/>
      <c r="C24" s="9">
        <v>0</v>
      </c>
      <c r="D24" s="9">
        <v>1</v>
      </c>
      <c r="E24" s="9">
        <v>2</v>
      </c>
      <c r="F24" s="9">
        <v>3</v>
      </c>
      <c r="G24" s="9">
        <v>4</v>
      </c>
      <c r="H24" s="9">
        <v>5</v>
      </c>
      <c r="I24" s="9">
        <v>6</v>
      </c>
      <c r="J24" s="9">
        <v>7</v>
      </c>
      <c r="K24" s="9">
        <v>8</v>
      </c>
      <c r="L24" s="9">
        <v>9</v>
      </c>
      <c r="M24" s="9">
        <v>10</v>
      </c>
      <c r="N24" s="9">
        <v>11</v>
      </c>
      <c r="O24" s="9">
        <v>12</v>
      </c>
      <c r="P24" s="9">
        <v>13</v>
      </c>
      <c r="Q24" s="9">
        <v>14</v>
      </c>
      <c r="R24" s="9">
        <v>15</v>
      </c>
      <c r="S24" s="9">
        <v>16</v>
      </c>
      <c r="T24" s="9">
        <v>17</v>
      </c>
      <c r="U24" s="9">
        <v>18</v>
      </c>
      <c r="V24" s="9">
        <v>19</v>
      </c>
      <c r="W24" s="9">
        <v>20</v>
      </c>
      <c r="X24" s="9">
        <v>21</v>
      </c>
      <c r="Y24" s="9">
        <v>22</v>
      </c>
      <c r="Z24" s="9">
        <v>23</v>
      </c>
      <c r="AA24" s="9">
        <v>24</v>
      </c>
      <c r="AB24" s="9">
        <v>25</v>
      </c>
    </row>
    <row r="25" spans="1:35" x14ac:dyDescent="0.25">
      <c r="A25" s="221" t="s">
        <v>234</v>
      </c>
      <c r="C25" s="222">
        <v>10340</v>
      </c>
      <c r="D25" s="222">
        <v>19653</v>
      </c>
      <c r="E25" s="222">
        <v>19244</v>
      </c>
      <c r="F25" s="222">
        <v>18071</v>
      </c>
      <c r="G25" s="222">
        <v>17626</v>
      </c>
      <c r="H25" s="222">
        <v>17289</v>
      </c>
      <c r="I25" s="222">
        <v>17645</v>
      </c>
      <c r="J25" s="222">
        <v>18036</v>
      </c>
      <c r="K25" s="222">
        <v>17539</v>
      </c>
      <c r="L25" s="222">
        <v>16946</v>
      </c>
      <c r="M25" s="222">
        <v>16628</v>
      </c>
      <c r="N25" s="222">
        <v>16026</v>
      </c>
      <c r="O25" s="222">
        <v>14945</v>
      </c>
      <c r="P25" s="222">
        <v>14571</v>
      </c>
      <c r="Q25" s="222">
        <v>14392</v>
      </c>
      <c r="R25" s="222">
        <v>14061</v>
      </c>
      <c r="S25" s="222">
        <v>13603</v>
      </c>
      <c r="T25" s="222">
        <v>13265</v>
      </c>
      <c r="U25" s="222">
        <v>12734</v>
      </c>
      <c r="V25" s="222">
        <v>12399</v>
      </c>
      <c r="W25" s="222">
        <v>12101</v>
      </c>
      <c r="X25" s="222">
        <v>11645</v>
      </c>
      <c r="Y25" s="222">
        <v>11341</v>
      </c>
      <c r="Z25" s="222">
        <v>11103</v>
      </c>
      <c r="AA25" s="222">
        <v>10946</v>
      </c>
      <c r="AB25" s="222">
        <v>10712</v>
      </c>
    </row>
    <row r="26" spans="1:35" x14ac:dyDescent="0.25">
      <c r="A26" s="221" t="s">
        <v>235</v>
      </c>
      <c r="C26" s="223">
        <v>13802</v>
      </c>
      <c r="D26" s="223">
        <v>26384</v>
      </c>
      <c r="E26" s="223">
        <v>25205</v>
      </c>
      <c r="F26" s="223">
        <v>24065</v>
      </c>
      <c r="G26" s="223">
        <v>23118</v>
      </c>
      <c r="H26" s="223">
        <v>22147</v>
      </c>
      <c r="I26" s="223">
        <v>21307</v>
      </c>
      <c r="J26" s="223">
        <v>20339</v>
      </c>
      <c r="K26" s="223">
        <v>19346</v>
      </c>
      <c r="L26" s="223">
        <v>18456</v>
      </c>
      <c r="M26" s="223">
        <v>17645</v>
      </c>
      <c r="N26" s="223">
        <v>16710</v>
      </c>
      <c r="O26" s="223">
        <v>15939</v>
      </c>
      <c r="P26" s="223">
        <v>15063</v>
      </c>
      <c r="Q26" s="223">
        <v>14263</v>
      </c>
      <c r="R26" s="223">
        <v>13593</v>
      </c>
      <c r="S26" s="223">
        <v>13058</v>
      </c>
      <c r="T26" s="223">
        <v>12327</v>
      </c>
      <c r="U26" s="223">
        <v>11775</v>
      </c>
      <c r="V26" s="223">
        <v>11172</v>
      </c>
      <c r="W26" s="223">
        <v>10605</v>
      </c>
      <c r="X26" s="223">
        <v>10289</v>
      </c>
      <c r="Y26" s="223">
        <v>9945</v>
      </c>
      <c r="Z26" s="223">
        <v>9400</v>
      </c>
      <c r="AA26" s="223">
        <v>8864</v>
      </c>
      <c r="AB26" s="223">
        <v>8489</v>
      </c>
    </row>
    <row r="27" spans="1:35" x14ac:dyDescent="0.25">
      <c r="A27" s="221" t="s">
        <v>236</v>
      </c>
      <c r="C27" s="223">
        <v>68633</v>
      </c>
      <c r="D27" s="223">
        <v>125223</v>
      </c>
      <c r="E27" s="223">
        <v>113335</v>
      </c>
      <c r="F27" s="223">
        <v>103228</v>
      </c>
      <c r="G27" s="223">
        <v>91601</v>
      </c>
      <c r="H27" s="223">
        <v>81563</v>
      </c>
      <c r="I27" s="223">
        <v>69116</v>
      </c>
      <c r="J27" s="223">
        <v>59789</v>
      </c>
      <c r="K27" s="223">
        <v>51272</v>
      </c>
      <c r="L27" s="223">
        <v>46017</v>
      </c>
      <c r="M27" s="223">
        <v>41977</v>
      </c>
      <c r="N27" s="223">
        <v>37707</v>
      </c>
      <c r="O27" s="223">
        <v>33489</v>
      </c>
      <c r="P27" s="223">
        <v>30183</v>
      </c>
      <c r="Q27" s="223">
        <v>25616</v>
      </c>
      <c r="R27" s="223">
        <v>22827</v>
      </c>
      <c r="S27" s="223">
        <v>20456</v>
      </c>
      <c r="T27" s="223">
        <v>18074</v>
      </c>
      <c r="U27" s="223">
        <v>15788</v>
      </c>
      <c r="V27" s="223">
        <v>14118</v>
      </c>
      <c r="W27" s="223">
        <v>12813</v>
      </c>
      <c r="X27" s="223">
        <v>11740</v>
      </c>
      <c r="Y27" s="223">
        <v>10471</v>
      </c>
      <c r="Z27" s="223">
        <v>10153</v>
      </c>
      <c r="AA27" s="223">
        <v>8668</v>
      </c>
      <c r="AB27" s="223">
        <v>7886</v>
      </c>
    </row>
    <row r="28" spans="1:35" x14ac:dyDescent="0.25">
      <c r="A28" s="221" t="s">
        <v>237</v>
      </c>
      <c r="C28" s="223">
        <v>19962</v>
      </c>
      <c r="D28" s="223">
        <v>35795</v>
      </c>
      <c r="E28" s="223">
        <v>32707</v>
      </c>
      <c r="F28" s="223">
        <v>29659</v>
      </c>
      <c r="G28" s="223">
        <v>26586</v>
      </c>
      <c r="H28" s="223">
        <v>23981</v>
      </c>
      <c r="I28" s="223">
        <v>21486</v>
      </c>
      <c r="J28" s="223">
        <v>19483</v>
      </c>
      <c r="K28" s="223">
        <v>17531</v>
      </c>
      <c r="L28" s="223">
        <v>15855</v>
      </c>
      <c r="M28" s="223">
        <v>14292</v>
      </c>
      <c r="N28" s="223">
        <v>12784</v>
      </c>
      <c r="O28" s="223">
        <v>11640</v>
      </c>
      <c r="P28" s="223">
        <v>10378</v>
      </c>
      <c r="Q28" s="223">
        <v>9362</v>
      </c>
      <c r="R28" s="223">
        <v>8513</v>
      </c>
      <c r="S28" s="223">
        <v>7645</v>
      </c>
      <c r="T28" s="223">
        <v>6780</v>
      </c>
      <c r="U28" s="223">
        <v>6157</v>
      </c>
      <c r="V28" s="223">
        <v>5603</v>
      </c>
      <c r="W28" s="223">
        <v>5071</v>
      </c>
      <c r="X28" s="223">
        <v>4602</v>
      </c>
      <c r="Y28" s="223">
        <v>4189</v>
      </c>
      <c r="Z28" s="223">
        <v>3703</v>
      </c>
      <c r="AA28" s="223">
        <v>3380</v>
      </c>
      <c r="AB28" s="223">
        <v>2998</v>
      </c>
    </row>
    <row r="29" spans="1:35" x14ac:dyDescent="0.25">
      <c r="A29" s="221" t="s">
        <v>230</v>
      </c>
      <c r="C29" s="223">
        <v>70185</v>
      </c>
      <c r="D29" s="223">
        <v>130543</v>
      </c>
      <c r="E29" s="223">
        <v>121405</v>
      </c>
      <c r="F29" s="223">
        <v>112907</v>
      </c>
      <c r="G29" s="223">
        <v>105003</v>
      </c>
      <c r="H29" s="223">
        <v>97653</v>
      </c>
      <c r="I29" s="223">
        <v>90817</v>
      </c>
      <c r="J29" s="223">
        <v>84460</v>
      </c>
      <c r="K29" s="223">
        <v>78548</v>
      </c>
      <c r="L29" s="223">
        <v>73050</v>
      </c>
      <c r="M29" s="223">
        <v>67936</v>
      </c>
      <c r="N29" s="223">
        <v>63181</v>
      </c>
      <c r="O29" s="223">
        <v>58758</v>
      </c>
      <c r="P29" s="223">
        <v>54645</v>
      </c>
      <c r="Q29" s="223">
        <v>50820</v>
      </c>
      <c r="R29" s="223">
        <v>47262</v>
      </c>
      <c r="S29" s="223">
        <v>43954</v>
      </c>
      <c r="T29" s="223">
        <v>40877</v>
      </c>
      <c r="U29" s="223">
        <v>38016</v>
      </c>
      <c r="V29" s="223">
        <v>35355</v>
      </c>
      <c r="W29" s="223">
        <v>32880</v>
      </c>
      <c r="X29" s="223">
        <v>30578</v>
      </c>
      <c r="Y29" s="223">
        <v>28438</v>
      </c>
      <c r="Z29" s="223">
        <v>26447</v>
      </c>
      <c r="AA29" s="223">
        <v>24596</v>
      </c>
      <c r="AB29" s="223">
        <v>22874</v>
      </c>
    </row>
    <row r="30" spans="1:35" x14ac:dyDescent="0.25">
      <c r="A30" s="159" t="s">
        <v>231</v>
      </c>
      <c r="B30" s="160"/>
      <c r="C30" s="224">
        <v>24258</v>
      </c>
      <c r="D30" s="224">
        <v>46917</v>
      </c>
      <c r="E30" s="224">
        <v>43314</v>
      </c>
      <c r="F30" s="224">
        <v>42057</v>
      </c>
      <c r="G30" s="224">
        <v>39854</v>
      </c>
      <c r="H30" s="224">
        <v>36960</v>
      </c>
      <c r="I30" s="224">
        <v>32765</v>
      </c>
      <c r="J30" s="224">
        <v>32665</v>
      </c>
      <c r="K30" s="224">
        <v>33887</v>
      </c>
      <c r="L30" s="224">
        <v>31288</v>
      </c>
      <c r="M30" s="224">
        <v>30220</v>
      </c>
      <c r="N30" s="224">
        <v>30745</v>
      </c>
      <c r="O30" s="224">
        <v>23734</v>
      </c>
      <c r="P30" s="224">
        <v>24044</v>
      </c>
      <c r="Q30" s="224">
        <v>23993</v>
      </c>
      <c r="R30" s="224">
        <v>18778</v>
      </c>
      <c r="S30" s="224">
        <v>18360</v>
      </c>
      <c r="T30" s="224">
        <v>17559</v>
      </c>
      <c r="U30" s="224">
        <v>16838</v>
      </c>
      <c r="V30" s="224">
        <v>15250</v>
      </c>
      <c r="W30" s="224">
        <v>14691</v>
      </c>
      <c r="X30" s="224">
        <v>16201</v>
      </c>
      <c r="Y30" s="224">
        <v>14532</v>
      </c>
      <c r="Z30" s="224">
        <v>13141</v>
      </c>
      <c r="AA30" s="224">
        <v>12860</v>
      </c>
      <c r="AB30" s="224">
        <v>13106</v>
      </c>
    </row>
    <row r="32" spans="1:35" x14ac:dyDescent="0.25">
      <c r="C32" s="225"/>
      <c r="D32" s="225"/>
      <c r="E32" s="225"/>
      <c r="F32" s="225"/>
      <c r="G32" s="225"/>
      <c r="H32" s="225"/>
      <c r="I32" s="225"/>
      <c r="J32" s="225"/>
      <c r="K32" s="225"/>
      <c r="L32" s="225"/>
      <c r="M32" s="225"/>
      <c r="N32" s="225"/>
      <c r="O32" s="225"/>
      <c r="P32" s="225"/>
      <c r="Q32" s="225"/>
      <c r="R32" s="225"/>
      <c r="S32" s="225"/>
      <c r="T32" s="225"/>
      <c r="U32" s="225"/>
      <c r="V32" s="225"/>
      <c r="W32" s="225"/>
      <c r="X32" s="225"/>
      <c r="Y32" s="225"/>
      <c r="Z32" s="225"/>
      <c r="AA32" s="225"/>
      <c r="AB32" s="225"/>
    </row>
    <row r="33" spans="3:35" x14ac:dyDescent="0.25">
      <c r="C33" s="225"/>
      <c r="D33" s="225"/>
      <c r="E33" s="225"/>
      <c r="F33" s="225"/>
      <c r="G33" s="225"/>
      <c r="H33" s="225"/>
      <c r="I33" s="225"/>
      <c r="J33" s="225"/>
      <c r="K33" s="225"/>
      <c r="L33" s="225"/>
      <c r="M33" s="225"/>
      <c r="N33" s="225"/>
      <c r="O33" s="225"/>
      <c r="P33" s="225"/>
      <c r="Q33" s="225"/>
      <c r="R33" s="225"/>
      <c r="S33" s="225"/>
      <c r="T33" s="225"/>
      <c r="U33" s="225"/>
      <c r="V33" s="225"/>
      <c r="W33" s="225"/>
      <c r="X33" s="225"/>
      <c r="Y33" s="225"/>
      <c r="Z33" s="225"/>
      <c r="AA33" s="225"/>
      <c r="AB33" s="225"/>
    </row>
    <row r="34" spans="3:35" x14ac:dyDescent="0.25">
      <c r="C34" s="225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</row>
    <row r="35" spans="3:35" x14ac:dyDescent="0.25">
      <c r="C35" s="225"/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225"/>
      <c r="O35" s="225"/>
      <c r="P35" s="225"/>
      <c r="Q35" s="225"/>
      <c r="R35" s="225"/>
      <c r="S35" s="225"/>
      <c r="T35" s="225"/>
      <c r="U35" s="225"/>
      <c r="V35" s="225"/>
      <c r="W35" s="225"/>
      <c r="X35" s="225"/>
      <c r="Y35" s="225"/>
      <c r="Z35" s="225"/>
      <c r="AA35" s="225"/>
      <c r="AB35" s="225"/>
    </row>
    <row r="36" spans="3:35" x14ac:dyDescent="0.25">
      <c r="C36" s="225"/>
      <c r="D36" s="225"/>
      <c r="E36" s="225"/>
      <c r="F36" s="225"/>
      <c r="G36" s="225"/>
      <c r="H36" s="225"/>
      <c r="I36" s="225"/>
      <c r="J36" s="225"/>
      <c r="K36" s="225"/>
      <c r="L36" s="225"/>
      <c r="M36" s="225"/>
      <c r="N36" s="225"/>
      <c r="O36" s="225"/>
      <c r="P36" s="225"/>
      <c r="Q36" s="225"/>
      <c r="R36" s="225"/>
      <c r="S36" s="225"/>
      <c r="T36" s="225"/>
      <c r="U36" s="225"/>
      <c r="V36" s="225"/>
      <c r="W36" s="225"/>
      <c r="X36" s="225"/>
      <c r="Y36" s="225"/>
      <c r="Z36" s="225"/>
      <c r="AA36" s="225"/>
      <c r="AB36" s="225"/>
    </row>
    <row r="37" spans="3:35" x14ac:dyDescent="0.25">
      <c r="C37" s="225"/>
      <c r="D37" s="225"/>
      <c r="E37" s="225"/>
      <c r="F37" s="225"/>
      <c r="G37" s="225"/>
      <c r="H37" s="225"/>
      <c r="I37" s="225"/>
      <c r="J37" s="225"/>
      <c r="K37" s="225"/>
      <c r="L37" s="225"/>
      <c r="M37" s="225"/>
      <c r="N37" s="225"/>
      <c r="O37" s="225"/>
      <c r="P37" s="225"/>
      <c r="Q37" s="225"/>
      <c r="R37" s="225"/>
      <c r="S37" s="225"/>
      <c r="T37" s="225"/>
      <c r="U37" s="225"/>
      <c r="V37" s="225"/>
      <c r="W37" s="225"/>
      <c r="X37" s="225"/>
      <c r="Y37" s="225"/>
      <c r="Z37" s="225"/>
      <c r="AA37" s="225"/>
      <c r="AB37" s="225"/>
    </row>
    <row r="38" spans="3:35" x14ac:dyDescent="0.25">
      <c r="C38" s="225"/>
    </row>
    <row r="43" spans="3:35" x14ac:dyDescent="0.25">
      <c r="AI43" s="155" t="s">
        <v>238</v>
      </c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12"/>
  <sheetViews>
    <sheetView zoomScale="70" zoomScaleNormal="70" workbookViewId="0"/>
  </sheetViews>
  <sheetFormatPr defaultColWidth="10.7109375" defaultRowHeight="15" x14ac:dyDescent="0.25"/>
  <cols>
    <col min="1" max="1" width="30.7109375" style="82" customWidth="1"/>
    <col min="2" max="16384" width="10.7109375" style="82"/>
  </cols>
  <sheetData>
    <row r="1" spans="1:47" s="115" customFormat="1" x14ac:dyDescent="0.25">
      <c r="A1" s="1" t="s">
        <v>189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47" x14ac:dyDescent="0.25">
      <c r="A2" s="168" t="s">
        <v>190</v>
      </c>
    </row>
    <row r="4" spans="1:47" x14ac:dyDescent="0.25">
      <c r="A4" s="7" t="s">
        <v>14</v>
      </c>
      <c r="N4" s="155"/>
      <c r="R4" s="183"/>
    </row>
    <row r="5" spans="1:47" x14ac:dyDescent="0.25">
      <c r="A5" s="162"/>
      <c r="B5" s="9">
        <v>1990</v>
      </c>
      <c r="C5" s="9">
        <f>B5+1</f>
        <v>1991</v>
      </c>
      <c r="D5" s="9">
        <f t="shared" ref="D5:AU5" si="0">C5+1</f>
        <v>1992</v>
      </c>
      <c r="E5" s="9">
        <f t="shared" si="0"/>
        <v>1993</v>
      </c>
      <c r="F5" s="9">
        <f t="shared" si="0"/>
        <v>1994</v>
      </c>
      <c r="G5" s="9">
        <f t="shared" si="0"/>
        <v>1995</v>
      </c>
      <c r="H5" s="9">
        <f t="shared" si="0"/>
        <v>1996</v>
      </c>
      <c r="I5" s="9">
        <f t="shared" si="0"/>
        <v>1997</v>
      </c>
      <c r="J5" s="9">
        <f t="shared" si="0"/>
        <v>1998</v>
      </c>
      <c r="K5" s="9">
        <f t="shared" si="0"/>
        <v>1999</v>
      </c>
      <c r="L5" s="9">
        <f t="shared" si="0"/>
        <v>2000</v>
      </c>
      <c r="M5" s="9">
        <f t="shared" si="0"/>
        <v>2001</v>
      </c>
      <c r="N5" s="9">
        <f t="shared" si="0"/>
        <v>2002</v>
      </c>
      <c r="O5" s="9">
        <f t="shared" si="0"/>
        <v>2003</v>
      </c>
      <c r="P5" s="9">
        <f t="shared" si="0"/>
        <v>2004</v>
      </c>
      <c r="Q5" s="9">
        <f t="shared" si="0"/>
        <v>2005</v>
      </c>
      <c r="R5" s="9">
        <f t="shared" si="0"/>
        <v>2006</v>
      </c>
      <c r="S5" s="9">
        <f t="shared" si="0"/>
        <v>2007</v>
      </c>
      <c r="T5" s="9">
        <f t="shared" si="0"/>
        <v>2008</v>
      </c>
      <c r="U5" s="9">
        <f t="shared" si="0"/>
        <v>2009</v>
      </c>
      <c r="V5" s="9">
        <f t="shared" si="0"/>
        <v>2010</v>
      </c>
      <c r="W5" s="9">
        <f t="shared" si="0"/>
        <v>2011</v>
      </c>
      <c r="X5" s="9">
        <f t="shared" si="0"/>
        <v>2012</v>
      </c>
      <c r="Y5" s="9">
        <f>X5+1</f>
        <v>2013</v>
      </c>
      <c r="Z5" s="9">
        <f t="shared" si="0"/>
        <v>2014</v>
      </c>
      <c r="AA5" s="9">
        <f t="shared" si="0"/>
        <v>2015</v>
      </c>
      <c r="AB5" s="9">
        <f t="shared" si="0"/>
        <v>2016</v>
      </c>
      <c r="AC5" s="9">
        <f t="shared" si="0"/>
        <v>2017</v>
      </c>
      <c r="AD5" s="9">
        <f t="shared" si="0"/>
        <v>2018</v>
      </c>
      <c r="AE5" s="9">
        <f t="shared" si="0"/>
        <v>2019</v>
      </c>
      <c r="AF5" s="9">
        <f t="shared" si="0"/>
        <v>2020</v>
      </c>
      <c r="AG5" s="9">
        <f t="shared" si="0"/>
        <v>2021</v>
      </c>
      <c r="AH5" s="9">
        <f t="shared" si="0"/>
        <v>2022</v>
      </c>
      <c r="AI5" s="9">
        <f t="shared" si="0"/>
        <v>2023</v>
      </c>
      <c r="AJ5" s="9">
        <f t="shared" si="0"/>
        <v>2024</v>
      </c>
      <c r="AK5" s="9">
        <f t="shared" si="0"/>
        <v>2025</v>
      </c>
      <c r="AL5" s="9">
        <f t="shared" si="0"/>
        <v>2026</v>
      </c>
      <c r="AM5" s="9">
        <f t="shared" si="0"/>
        <v>2027</v>
      </c>
      <c r="AN5" s="9">
        <f t="shared" si="0"/>
        <v>2028</v>
      </c>
      <c r="AO5" s="9">
        <f t="shared" si="0"/>
        <v>2029</v>
      </c>
      <c r="AP5" s="9">
        <f t="shared" si="0"/>
        <v>2030</v>
      </c>
      <c r="AQ5" s="9">
        <f t="shared" si="0"/>
        <v>2031</v>
      </c>
      <c r="AR5" s="9">
        <f t="shared" si="0"/>
        <v>2032</v>
      </c>
      <c r="AS5" s="9">
        <f>AR5+1</f>
        <v>2033</v>
      </c>
      <c r="AT5" s="9">
        <f t="shared" si="0"/>
        <v>2034</v>
      </c>
      <c r="AU5" s="9">
        <f t="shared" si="0"/>
        <v>2035</v>
      </c>
    </row>
    <row r="6" spans="1:47" x14ac:dyDescent="0.25">
      <c r="A6" s="191" t="s">
        <v>191</v>
      </c>
      <c r="B6" s="207">
        <v>3.7599999999999999E-3</v>
      </c>
      <c r="C6" s="207">
        <v>2.2988874999999999E-2</v>
      </c>
      <c r="D6" s="207">
        <v>4.9142854999999999E-2</v>
      </c>
      <c r="E6" s="207">
        <v>5.8367636400549996E-2</v>
      </c>
      <c r="F6" s="207">
        <v>7.5552835660849985E-2</v>
      </c>
      <c r="G6" s="207">
        <v>9.3033037383449979E-2</v>
      </c>
      <c r="H6" s="207">
        <v>0.14145576558125</v>
      </c>
      <c r="I6" s="207">
        <v>0.20207911990595001</v>
      </c>
      <c r="J6" s="207">
        <v>0.24888015824769996</v>
      </c>
      <c r="K6" s="207">
        <v>0.32881836590337504</v>
      </c>
      <c r="L6" s="207">
        <v>0.3948140801959325</v>
      </c>
      <c r="M6" s="207">
        <v>0.45854629298070432</v>
      </c>
      <c r="N6" s="207">
        <v>0.48611568424669538</v>
      </c>
      <c r="O6" s="207">
        <v>0.54570701572319869</v>
      </c>
      <c r="P6" s="208">
        <v>0.58664792708303626</v>
      </c>
      <c r="Q6" s="207">
        <v>0.65751561266637981</v>
      </c>
      <c r="R6" s="207">
        <v>0.68793905441657821</v>
      </c>
      <c r="S6" s="207">
        <v>0.72352090612335984</v>
      </c>
      <c r="T6" s="207">
        <v>0.73739633324702014</v>
      </c>
      <c r="U6" s="207">
        <v>0.77189557643553097</v>
      </c>
      <c r="V6" s="207">
        <v>0.64133206294051515</v>
      </c>
      <c r="W6" s="207">
        <v>0.60511601828232231</v>
      </c>
      <c r="X6" s="207">
        <v>0.66097481542582048</v>
      </c>
      <c r="Y6" s="207">
        <v>0.6188693576471691</v>
      </c>
      <c r="Z6" s="207">
        <v>0.59276995387751474</v>
      </c>
      <c r="AA6" s="207">
        <v>0.45474127958333815</v>
      </c>
      <c r="AB6" s="207">
        <v>0.46151361823134868</v>
      </c>
      <c r="AC6" s="207">
        <v>0.37065906547460753</v>
      </c>
      <c r="AD6" s="207">
        <v>0.41713927509187132</v>
      </c>
      <c r="AE6" s="207">
        <v>0.29274135269081258</v>
      </c>
      <c r="AF6" s="207">
        <v>0.26472469389786235</v>
      </c>
      <c r="AG6" s="207">
        <v>0.16763922028865916</v>
      </c>
      <c r="AH6" s="207">
        <v>0.15258903380364788</v>
      </c>
      <c r="AI6" s="207">
        <v>0.14528511374663924</v>
      </c>
      <c r="AJ6" s="207">
        <v>0.1509054556844302</v>
      </c>
      <c r="AK6" s="207">
        <v>0.15055246186929258</v>
      </c>
      <c r="AL6" s="207">
        <v>0.14452055034936845</v>
      </c>
      <c r="AM6" s="207">
        <v>0.13627179917078422</v>
      </c>
      <c r="AN6" s="207">
        <v>0.12509365501793632</v>
      </c>
      <c r="AO6" s="207">
        <v>9.364367797442795E-2</v>
      </c>
      <c r="AP6" s="207">
        <v>7.5339492161280192E-2</v>
      </c>
      <c r="AQ6" s="207">
        <v>7.166061716128018E-2</v>
      </c>
      <c r="AR6" s="207">
        <v>6.7981742161280181E-2</v>
      </c>
      <c r="AS6" s="207">
        <v>6.4302867161280183E-2</v>
      </c>
      <c r="AT6" s="207">
        <v>6.0623992161280178E-2</v>
      </c>
      <c r="AU6" s="207">
        <v>5.694511716128018E-2</v>
      </c>
    </row>
    <row r="7" spans="1:47" x14ac:dyDescent="0.25">
      <c r="A7" s="191" t="s">
        <v>192</v>
      </c>
      <c r="B7" s="207">
        <v>0</v>
      </c>
      <c r="C7" s="207">
        <v>0</v>
      </c>
      <c r="D7" s="207">
        <v>3.0992000000000004E-4</v>
      </c>
      <c r="E7" s="207">
        <v>2.9469949722200003E-2</v>
      </c>
      <c r="F7" s="207">
        <v>4.3795548963400002E-2</v>
      </c>
      <c r="G7" s="207">
        <v>5.9865580733799995E-2</v>
      </c>
      <c r="H7" s="207">
        <v>7.6313429464999985E-2</v>
      </c>
      <c r="I7" s="207">
        <v>9.5390575202400019E-2</v>
      </c>
      <c r="J7" s="207">
        <v>0.12981726569500002</v>
      </c>
      <c r="K7" s="207">
        <v>0.12898596475159999</v>
      </c>
      <c r="L7" s="207">
        <v>0.13916245071960001</v>
      </c>
      <c r="M7" s="207">
        <v>0.13940893286167996</v>
      </c>
      <c r="N7" s="207">
        <v>0.13315928332108798</v>
      </c>
      <c r="O7" s="207">
        <v>0.12463637700302396</v>
      </c>
      <c r="P7" s="208">
        <v>0.124725956105744</v>
      </c>
      <c r="Q7" s="207">
        <v>0.12383885759841599</v>
      </c>
      <c r="R7" s="207">
        <v>0.12519133210047201</v>
      </c>
      <c r="S7" s="207">
        <v>0.12582500281398401</v>
      </c>
      <c r="T7" s="207">
        <v>0.11855675820610398</v>
      </c>
      <c r="U7" s="207">
        <v>0.10921219830750402</v>
      </c>
      <c r="V7" s="207">
        <v>9.8475571905215997E-2</v>
      </c>
      <c r="W7" s="207">
        <v>8.5884414491056008E-2</v>
      </c>
      <c r="X7" s="207">
        <v>7.3295094072227979E-2</v>
      </c>
      <c r="Y7" s="207">
        <v>5.3350893713728004E-2</v>
      </c>
      <c r="Z7" s="207">
        <v>3.9086461733847999E-2</v>
      </c>
      <c r="AA7" s="207">
        <v>2.3621874732111994E-2</v>
      </c>
      <c r="AB7" s="207">
        <v>1.5045282354788003E-2</v>
      </c>
      <c r="AC7" s="207">
        <v>1.1797076678256E-2</v>
      </c>
      <c r="AD7" s="207">
        <v>1.1913757398555998E-2</v>
      </c>
      <c r="AE7" s="207">
        <v>1.1953141908396E-2</v>
      </c>
      <c r="AF7" s="207">
        <v>1.1471946190583998E-2</v>
      </c>
      <c r="AG7" s="207">
        <v>1.0941312019907999E-2</v>
      </c>
      <c r="AH7" s="207">
        <v>1.0623323844975999E-2</v>
      </c>
      <c r="AI7" s="207">
        <v>1.0305759377435999E-2</v>
      </c>
      <c r="AJ7" s="207">
        <v>1.0128329633415999E-2</v>
      </c>
      <c r="AK7" s="207">
        <v>9.9803427960839988E-3</v>
      </c>
      <c r="AL7" s="207">
        <v>9.8487495746239981E-3</v>
      </c>
      <c r="AM7" s="207">
        <v>9.690754611531998E-3</v>
      </c>
      <c r="AN7" s="207">
        <v>9.4347825699119987E-3</v>
      </c>
      <c r="AO7" s="207">
        <v>9.3454192511719988E-3</v>
      </c>
      <c r="AP7" s="207">
        <v>9.2600306110879986E-3</v>
      </c>
      <c r="AQ7" s="207">
        <v>9.2586506110879999E-3</v>
      </c>
      <c r="AR7" s="207">
        <v>9.2572706110879976E-3</v>
      </c>
      <c r="AS7" s="207">
        <v>9.2558906110879989E-3</v>
      </c>
      <c r="AT7" s="207">
        <v>9.2545106110880002E-3</v>
      </c>
      <c r="AU7" s="207">
        <v>9.2531306110879979E-3</v>
      </c>
    </row>
    <row r="8" spans="1:47" x14ac:dyDescent="0.25">
      <c r="A8" s="194" t="s">
        <v>193</v>
      </c>
      <c r="B8" s="207">
        <v>0</v>
      </c>
      <c r="C8" s="207">
        <v>0</v>
      </c>
      <c r="D8" s="207">
        <v>0</v>
      </c>
      <c r="E8" s="207">
        <v>0</v>
      </c>
      <c r="F8" s="207">
        <v>1.3070381999999998E-3</v>
      </c>
      <c r="G8" s="207">
        <v>5.0602368000000003E-3</v>
      </c>
      <c r="H8" s="207">
        <v>9.1898067000000007E-3</v>
      </c>
      <c r="I8" s="207">
        <v>1.4625914738999999E-2</v>
      </c>
      <c r="J8" s="207">
        <v>5.1174037259370003E-2</v>
      </c>
      <c r="K8" s="207">
        <v>0.15912030526327708</v>
      </c>
      <c r="L8" s="207">
        <v>0.16843731670552001</v>
      </c>
      <c r="M8" s="207">
        <v>8.3388083924081605E-2</v>
      </c>
      <c r="N8" s="207">
        <v>9.8957188330537724E-2</v>
      </c>
      <c r="O8" s="207">
        <v>9.1458092483816297E-2</v>
      </c>
      <c r="P8" s="208">
        <v>8.4493500876873018E-2</v>
      </c>
      <c r="Q8" s="207">
        <v>7.9583289539928506E-2</v>
      </c>
      <c r="R8" s="207">
        <v>7.908590206040754E-2</v>
      </c>
      <c r="S8" s="207">
        <v>8.0144350627287531E-2</v>
      </c>
      <c r="T8" s="207">
        <v>7.5990795653053167E-2</v>
      </c>
      <c r="U8" s="207">
        <v>7.1079138796037278E-2</v>
      </c>
      <c r="V8" s="207">
        <v>7.5854791297329568E-2</v>
      </c>
      <c r="W8" s="207">
        <v>8.6293593163368376E-2</v>
      </c>
      <c r="X8" s="207">
        <v>9.4775706244205934E-2</v>
      </c>
      <c r="Y8" s="207">
        <v>0.10679253857231061</v>
      </c>
      <c r="Z8" s="207">
        <v>9.4125917830466796E-2</v>
      </c>
      <c r="AA8" s="207">
        <v>7.5207529938562154E-2</v>
      </c>
      <c r="AB8" s="207">
        <v>9.7002054606297905E-2</v>
      </c>
      <c r="AC8" s="207">
        <v>7.5507615455797747E-2</v>
      </c>
      <c r="AD8" s="207">
        <v>9.7049893060268871E-2</v>
      </c>
      <c r="AE8" s="207">
        <v>6.6987630683068178E-2</v>
      </c>
      <c r="AF8" s="207">
        <v>5.4437847113451343E-2</v>
      </c>
      <c r="AG8" s="207">
        <v>4.4777908765216888E-2</v>
      </c>
      <c r="AH8" s="207">
        <v>3.9205729105122489E-2</v>
      </c>
      <c r="AI8" s="207">
        <v>3.3653404834470803E-2</v>
      </c>
      <c r="AJ8" s="207">
        <v>3.0002811567358206E-2</v>
      </c>
      <c r="AK8" s="207">
        <v>2.801936728499143E-2</v>
      </c>
      <c r="AL8" s="207">
        <v>2.4139356292683791E-2</v>
      </c>
      <c r="AM8" s="207">
        <v>2.1241055348666306E-2</v>
      </c>
      <c r="AN8" s="207">
        <v>1.9102077367183379E-2</v>
      </c>
      <c r="AO8" s="207">
        <v>1.7546326697656218E-2</v>
      </c>
      <c r="AP8" s="207">
        <v>1.6430364065699317E-2</v>
      </c>
      <c r="AQ8" s="207">
        <v>1.6170364065699314E-2</v>
      </c>
      <c r="AR8" s="207">
        <v>1.5910364065699314E-2</v>
      </c>
      <c r="AS8" s="207">
        <v>1.5650364065699314E-2</v>
      </c>
      <c r="AT8" s="207">
        <v>1.5390364065699314E-2</v>
      </c>
      <c r="AU8" s="207">
        <v>1.5130364065699313E-2</v>
      </c>
    </row>
    <row r="9" spans="1:47" x14ac:dyDescent="0.25">
      <c r="A9" s="195" t="s">
        <v>194</v>
      </c>
      <c r="B9" s="209">
        <v>3.9949999999999999E-2</v>
      </c>
      <c r="C9" s="209">
        <v>3.9949999999999999E-2</v>
      </c>
      <c r="D9" s="209">
        <v>4.2963999999999995E-2</v>
      </c>
      <c r="E9" s="209">
        <v>0.11379</v>
      </c>
      <c r="F9" s="209">
        <v>0.1454946875</v>
      </c>
      <c r="G9" s="209">
        <v>0.18724364375000002</v>
      </c>
      <c r="H9" s="209">
        <v>0.20660349187499996</v>
      </c>
      <c r="I9" s="209">
        <v>0.13804438871249999</v>
      </c>
      <c r="J9" s="209">
        <v>0.14015444570375002</v>
      </c>
      <c r="K9" s="209">
        <v>0.101180865995875</v>
      </c>
      <c r="L9" s="209">
        <v>0.10733014109753751</v>
      </c>
      <c r="M9" s="209">
        <v>9.9881718979033765E-2</v>
      </c>
      <c r="N9" s="209">
        <v>7.9924914267380368E-2</v>
      </c>
      <c r="O9" s="209">
        <v>5.9675446491892332E-2</v>
      </c>
      <c r="P9" s="210">
        <v>7.6873511416515605E-2</v>
      </c>
      <c r="Q9" s="209">
        <v>4.9750310027301542E-2</v>
      </c>
      <c r="R9" s="209">
        <v>5.6801366888658888E-2</v>
      </c>
      <c r="S9" s="209">
        <v>4.6904877293305502E-2</v>
      </c>
      <c r="T9" s="209">
        <v>4.359212005601245E-2</v>
      </c>
      <c r="U9" s="209">
        <v>5.4327430581923707E-2</v>
      </c>
      <c r="V9" s="209">
        <v>3.8667843058653645E-2</v>
      </c>
      <c r="W9" s="209">
        <v>4.00440657050753E-2</v>
      </c>
      <c r="X9" s="209">
        <v>3.535475470537628E-2</v>
      </c>
      <c r="Y9" s="209">
        <v>4.3071062219146236E-2</v>
      </c>
      <c r="Z9" s="209">
        <v>3.7927509837552546E-2</v>
      </c>
      <c r="AA9" s="209">
        <v>2.1818615684206191E-2</v>
      </c>
      <c r="AB9" s="209">
        <v>3.7349458871159286E-2</v>
      </c>
      <c r="AC9" s="209">
        <v>2.8649235700816449E-2</v>
      </c>
      <c r="AD9" s="209">
        <v>2.469690040927635E-2</v>
      </c>
      <c r="AE9" s="209">
        <v>2.2626312577918865E-2</v>
      </c>
      <c r="AF9" s="209">
        <v>2.157359878229342E-2</v>
      </c>
      <c r="AG9" s="209">
        <v>2.007864911337642E-2</v>
      </c>
      <c r="AH9" s="209">
        <v>2.0899117516648767E-2</v>
      </c>
      <c r="AI9" s="209">
        <v>1.7723083636164316E-2</v>
      </c>
      <c r="AJ9" s="209">
        <v>2.0413522140434084E-2</v>
      </c>
      <c r="AK9" s="209">
        <v>1.831941167173929E-2</v>
      </c>
      <c r="AL9" s="209">
        <v>1.7512240328595042E-2</v>
      </c>
      <c r="AM9" s="209">
        <v>1.7200933631879026E-2</v>
      </c>
      <c r="AN9" s="209">
        <v>1.5611476321285268E-2</v>
      </c>
      <c r="AO9" s="209">
        <v>1.4433539470034772E-2</v>
      </c>
      <c r="AP9" s="209">
        <v>1.3152218771126061E-2</v>
      </c>
      <c r="AQ9" s="209">
        <v>1.2590093771126062E-2</v>
      </c>
      <c r="AR9" s="209">
        <v>1.2027968771126061E-2</v>
      </c>
      <c r="AS9" s="209">
        <v>1.1465843771126062E-2</v>
      </c>
      <c r="AT9" s="209">
        <v>1.090371877112606E-2</v>
      </c>
      <c r="AU9" s="209">
        <v>1.0341593771126062E-2</v>
      </c>
    </row>
    <row r="10" spans="1:47" x14ac:dyDescent="0.25">
      <c r="A10" s="205"/>
    </row>
    <row r="12" spans="1:47" x14ac:dyDescent="0.25">
      <c r="A12" s="205" t="s">
        <v>195</v>
      </c>
      <c r="D12" s="205"/>
    </row>
  </sheetData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showGridLines="0" zoomScale="70" zoomScaleNormal="70" workbookViewId="0"/>
  </sheetViews>
  <sheetFormatPr defaultColWidth="8.7109375" defaultRowHeight="15" x14ac:dyDescent="0.25"/>
  <cols>
    <col min="1" max="1" width="32.85546875" style="82" customWidth="1"/>
    <col min="2" max="22" width="9.42578125" style="82" bestFit="1" customWidth="1"/>
    <col min="23" max="16384" width="8.7109375" style="82"/>
  </cols>
  <sheetData>
    <row r="1" spans="1:26" x14ac:dyDescent="0.25">
      <c r="A1" s="1" t="s">
        <v>196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3" spans="1:26" x14ac:dyDescent="0.25">
      <c r="A3" s="7" t="s">
        <v>14</v>
      </c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</row>
    <row r="4" spans="1:26" x14ac:dyDescent="0.25">
      <c r="A4" s="9"/>
      <c r="B4" s="9" t="s">
        <v>197</v>
      </c>
      <c r="C4" s="9" t="s">
        <v>198</v>
      </c>
      <c r="D4" s="9" t="s">
        <v>199</v>
      </c>
      <c r="E4" s="9" t="s">
        <v>200</v>
      </c>
      <c r="F4" s="9" t="s">
        <v>201</v>
      </c>
      <c r="G4" s="9" t="s">
        <v>202</v>
      </c>
      <c r="H4" s="9" t="s">
        <v>203</v>
      </c>
      <c r="I4" s="9" t="s">
        <v>204</v>
      </c>
      <c r="J4" s="9" t="s">
        <v>205</v>
      </c>
      <c r="K4" s="9" t="s">
        <v>206</v>
      </c>
      <c r="L4" s="9" t="s">
        <v>207</v>
      </c>
      <c r="M4" s="9" t="s">
        <v>208</v>
      </c>
      <c r="N4" s="9" t="s">
        <v>209</v>
      </c>
      <c r="O4" s="9" t="s">
        <v>210</v>
      </c>
      <c r="P4" s="9" t="s">
        <v>211</v>
      </c>
      <c r="Q4" s="9" t="s">
        <v>212</v>
      </c>
      <c r="R4" s="9" t="s">
        <v>213</v>
      </c>
      <c r="S4" s="9" t="s">
        <v>214</v>
      </c>
      <c r="T4" s="9" t="s">
        <v>215</v>
      </c>
      <c r="U4" s="9" t="s">
        <v>216</v>
      </c>
      <c r="V4" s="9" t="s">
        <v>217</v>
      </c>
    </row>
    <row r="5" spans="1:26" x14ac:dyDescent="0.25">
      <c r="A5" s="211" t="s">
        <v>218</v>
      </c>
      <c r="B5" s="212">
        <v>100</v>
      </c>
      <c r="C5" s="212">
        <v>104.36480994175295</v>
      </c>
      <c r="D5" s="212">
        <v>108.39338101882139</v>
      </c>
      <c r="E5" s="212">
        <v>104.52957582468336</v>
      </c>
      <c r="F5" s="212">
        <v>105.10532756720443</v>
      </c>
      <c r="G5" s="212">
        <v>109.99801004300909</v>
      </c>
      <c r="H5" s="212">
        <v>104.98439561690118</v>
      </c>
      <c r="I5" s="212">
        <v>104.45357315397614</v>
      </c>
      <c r="J5" s="212">
        <v>104.23849069753463</v>
      </c>
      <c r="K5" s="212">
        <v>104.52649523642509</v>
      </c>
      <c r="L5" s="212">
        <v>104.86562068792939</v>
      </c>
      <c r="M5" s="212">
        <v>105.03418991645337</v>
      </c>
      <c r="N5" s="212">
        <v>105.45283526769589</v>
      </c>
      <c r="O5" s="212">
        <v>105.66013106470345</v>
      </c>
      <c r="P5" s="212">
        <v>105.90568056442457</v>
      </c>
      <c r="Q5" s="212">
        <v>106.15957779571772</v>
      </c>
      <c r="R5" s="212">
        <v>103.88454484072109</v>
      </c>
      <c r="S5" s="212">
        <v>103.03881886210058</v>
      </c>
      <c r="T5" s="212">
        <v>102.15210533791446</v>
      </c>
      <c r="U5" s="212">
        <v>101.24257526560827</v>
      </c>
      <c r="V5" s="212">
        <v>100.31875008099772</v>
      </c>
    </row>
    <row r="6" spans="1:26" x14ac:dyDescent="0.25">
      <c r="A6" s="205" t="s">
        <v>219</v>
      </c>
      <c r="B6" s="205" t="s">
        <v>220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/>
    </row>
    <row r="7" spans="1:26" x14ac:dyDescent="0.25">
      <c r="A7" s="205" t="s">
        <v>221</v>
      </c>
      <c r="B7" s="205" t="s">
        <v>222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/>
    </row>
    <row r="8" spans="1:26" x14ac:dyDescent="0.25">
      <c r="A8" s="97"/>
      <c r="B8" s="96"/>
      <c r="C8" s="96"/>
      <c r="D8" s="96"/>
      <c r="E8" s="96"/>
      <c r="F8" s="96"/>
      <c r="G8" s="96"/>
      <c r="H8" s="96"/>
      <c r="I8" s="96"/>
      <c r="J8" s="96"/>
      <c r="K8" s="96"/>
      <c r="L8" s="96"/>
      <c r="M8" s="96"/>
      <c r="N8" s="96"/>
      <c r="O8" s="96"/>
      <c r="P8" s="96"/>
      <c r="Q8" s="96"/>
      <c r="R8" s="96"/>
      <c r="S8"/>
    </row>
    <row r="9" spans="1:26" x14ac:dyDescent="0.25">
      <c r="A9" s="97"/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96"/>
      <c r="N9" s="96"/>
      <c r="O9" s="96"/>
      <c r="P9" s="96"/>
      <c r="Q9" s="96"/>
      <c r="R9" s="96"/>
      <c r="S9"/>
    </row>
    <row r="10" spans="1:26" s="205" customFormat="1" ht="12.75" x14ac:dyDescent="0.2">
      <c r="A10" s="205" t="s">
        <v>223</v>
      </c>
    </row>
    <row r="11" spans="1:26" x14ac:dyDescent="0.25">
      <c r="A11" s="97"/>
      <c r="B11" s="96"/>
      <c r="C11" s="96"/>
      <c r="D11" s="96"/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  <c r="P11" s="96"/>
      <c r="Q11" s="96"/>
      <c r="R11" s="96"/>
      <c r="S11"/>
    </row>
  </sheetData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41"/>
  <sheetViews>
    <sheetView showGridLines="0" zoomScale="70" zoomScaleNormal="70" workbookViewId="0"/>
  </sheetViews>
  <sheetFormatPr defaultRowHeight="15" x14ac:dyDescent="0.25"/>
  <cols>
    <col min="1" max="1" width="31.140625" customWidth="1"/>
    <col min="3" max="3" width="12.7109375" bestFit="1" customWidth="1"/>
  </cols>
  <sheetData>
    <row r="1" spans="1:26" s="82" customFormat="1" x14ac:dyDescent="0.25">
      <c r="A1" s="1" t="s">
        <v>344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</row>
    <row r="2" spans="1:26" s="259" customFormat="1" x14ac:dyDescent="0.25">
      <c r="A2" s="35"/>
    </row>
    <row r="3" spans="1:26" x14ac:dyDescent="0.25">
      <c r="A3" s="7" t="s">
        <v>14</v>
      </c>
      <c r="T3" s="205" t="s">
        <v>306</v>
      </c>
    </row>
    <row r="4" spans="1:26" x14ac:dyDescent="0.25">
      <c r="A4" s="8"/>
      <c r="B4" s="9">
        <v>2020</v>
      </c>
      <c r="C4" s="9">
        <v>2021</v>
      </c>
      <c r="D4" s="9">
        <v>2022</v>
      </c>
      <c r="E4" s="9">
        <v>2023</v>
      </c>
      <c r="F4" s="9">
        <v>2024</v>
      </c>
      <c r="G4" s="9">
        <v>2025</v>
      </c>
      <c r="H4" s="9">
        <v>2026</v>
      </c>
      <c r="I4" s="9">
        <v>2027</v>
      </c>
      <c r="J4" s="9">
        <v>2028</v>
      </c>
      <c r="K4" s="9">
        <v>2029</v>
      </c>
      <c r="L4" s="9">
        <v>2030</v>
      </c>
      <c r="M4" s="9">
        <v>2031</v>
      </c>
      <c r="N4" s="9">
        <v>2032</v>
      </c>
      <c r="O4" s="9">
        <v>2033</v>
      </c>
      <c r="P4" s="9">
        <v>2034</v>
      </c>
      <c r="Q4" s="10">
        <v>2035</v>
      </c>
    </row>
    <row r="5" spans="1:26" x14ac:dyDescent="0.25">
      <c r="A5" s="120" t="s">
        <v>305</v>
      </c>
      <c r="B5" s="96">
        <v>100</v>
      </c>
      <c r="C5" s="96">
        <v>99.295220693279902</v>
      </c>
      <c r="D5" s="96">
        <v>100.20176865037232</v>
      </c>
      <c r="E5" s="96">
        <v>100.47161658312551</v>
      </c>
      <c r="F5" s="96">
        <v>100.78202989139062</v>
      </c>
      <c r="G5" s="96">
        <v>100.9248905616717</v>
      </c>
      <c r="H5" s="96">
        <v>101.24059500587317</v>
      </c>
      <c r="I5" s="96">
        <v>102.05013880413274</v>
      </c>
      <c r="J5" s="96">
        <v>102.60041694151178</v>
      </c>
      <c r="K5" s="96">
        <v>103.38174134811089</v>
      </c>
      <c r="L5" s="96">
        <v>104.18246658647656</v>
      </c>
      <c r="M5" s="96">
        <v>103.72549692022484</v>
      </c>
      <c r="N5" s="96">
        <v>102.74540314347824</v>
      </c>
      <c r="O5" s="96">
        <v>101.79175377818059</v>
      </c>
      <c r="P5" s="96">
        <v>100.86384863833302</v>
      </c>
      <c r="Q5" s="121">
        <v>99.961019100535566</v>
      </c>
      <c r="R5" s="116"/>
      <c r="S5" s="116"/>
      <c r="T5" s="116"/>
      <c r="U5" s="116"/>
      <c r="V5" s="116"/>
    </row>
    <row r="6" spans="1:26" x14ac:dyDescent="0.25">
      <c r="A6" s="120" t="s">
        <v>304</v>
      </c>
      <c r="B6" s="96">
        <v>100</v>
      </c>
      <c r="C6" s="96">
        <v>98.740188556608175</v>
      </c>
      <c r="D6" s="96">
        <v>99.119515832526687</v>
      </c>
      <c r="E6" s="96">
        <v>99.340792133032281</v>
      </c>
      <c r="F6" s="96">
        <v>99.545292073019127</v>
      </c>
      <c r="G6" s="96">
        <v>99.756855743750748</v>
      </c>
      <c r="H6" s="96">
        <v>99.95164305396365</v>
      </c>
      <c r="I6" s="96">
        <v>100.1340688353733</v>
      </c>
      <c r="J6" s="96">
        <v>100.31914351581226</v>
      </c>
      <c r="K6" s="96">
        <v>100.49892039819264</v>
      </c>
      <c r="L6" s="96">
        <v>100.67781431422993</v>
      </c>
      <c r="M6" s="96">
        <v>100.06247757348088</v>
      </c>
      <c r="N6" s="96">
        <v>99.473350885205249</v>
      </c>
      <c r="O6" s="96">
        <v>98.883011647795669</v>
      </c>
      <c r="P6" s="96">
        <v>98.291495292714188</v>
      </c>
      <c r="Q6" s="121">
        <v>97.698835593479586</v>
      </c>
      <c r="R6" s="116"/>
      <c r="S6" s="116"/>
      <c r="T6" s="116"/>
      <c r="U6" s="116"/>
      <c r="V6" s="116"/>
    </row>
    <row r="7" spans="1:26" x14ac:dyDescent="0.25">
      <c r="A7" s="120" t="s">
        <v>303</v>
      </c>
      <c r="B7" s="96">
        <v>100</v>
      </c>
      <c r="C7" s="96">
        <v>102.85212765957448</v>
      </c>
      <c r="D7" s="96">
        <v>101.15824468085108</v>
      </c>
      <c r="E7" s="96">
        <v>99.526595744680861</v>
      </c>
      <c r="F7" s="96">
        <v>97.887765957446788</v>
      </c>
      <c r="G7" s="96">
        <v>96.379787234042553</v>
      </c>
      <c r="H7" s="96">
        <v>94.795212765957444</v>
      </c>
      <c r="I7" s="96">
        <v>93.201861702127658</v>
      </c>
      <c r="J7" s="96">
        <v>91.539893617021278</v>
      </c>
      <c r="K7" s="96">
        <v>89.889893617021272</v>
      </c>
      <c r="L7" s="96">
        <v>88.227925531914892</v>
      </c>
      <c r="M7" s="96">
        <v>86.566598220857003</v>
      </c>
      <c r="N7" s="96">
        <v>84.898647875856</v>
      </c>
      <c r="O7" s="96">
        <v>83.228738408830836</v>
      </c>
      <c r="P7" s="96">
        <v>81.558250471817615</v>
      </c>
      <c r="Q7" s="121">
        <v>79.888538696710611</v>
      </c>
      <c r="R7" s="116"/>
      <c r="S7" s="116"/>
      <c r="T7" s="116"/>
      <c r="U7" s="116"/>
      <c r="V7" s="116"/>
    </row>
    <row r="8" spans="1:26" x14ac:dyDescent="0.25">
      <c r="A8" s="120" t="s">
        <v>302</v>
      </c>
      <c r="B8" s="96">
        <v>100</v>
      </c>
      <c r="C8" s="96">
        <v>101.88971357471385</v>
      </c>
      <c r="D8" s="96">
        <v>102.63908061630649</v>
      </c>
      <c r="E8" s="96">
        <v>102.00367703954984</v>
      </c>
      <c r="F8" s="96">
        <v>101.53216171545658</v>
      </c>
      <c r="G8" s="96">
        <v>101.06086305194285</v>
      </c>
      <c r="H8" s="96">
        <v>100.62534433556391</v>
      </c>
      <c r="I8" s="96">
        <v>100.1385080133463</v>
      </c>
      <c r="J8" s="96">
        <v>99.605306327107968</v>
      </c>
      <c r="K8" s="96">
        <v>99.002525643327175</v>
      </c>
      <c r="L8" s="96">
        <v>98.36368644880929</v>
      </c>
      <c r="M8" s="96">
        <v>95.750977141246935</v>
      </c>
      <c r="N8" s="96">
        <v>94.616575780650805</v>
      </c>
      <c r="O8" s="96">
        <v>93.38463708871781</v>
      </c>
      <c r="P8" s="96">
        <v>92.09608683041904</v>
      </c>
      <c r="Q8" s="121">
        <v>90.770043129119102</v>
      </c>
      <c r="R8" s="116"/>
      <c r="S8" s="116"/>
      <c r="T8" s="116"/>
      <c r="U8" s="116"/>
      <c r="V8" s="116"/>
    </row>
    <row r="9" spans="1:26" x14ac:dyDescent="0.25">
      <c r="A9" s="122" t="s">
        <v>301</v>
      </c>
      <c r="B9" s="99">
        <v>100</v>
      </c>
      <c r="C9" s="99">
        <v>111.67749861688367</v>
      </c>
      <c r="D9" s="99">
        <v>108.14337551263907</v>
      </c>
      <c r="E9" s="99">
        <v>107.26005146570957</v>
      </c>
      <c r="F9" s="99">
        <v>106.40171211098009</v>
      </c>
      <c r="G9" s="99">
        <v>105.88282199046685</v>
      </c>
      <c r="H9" s="99">
        <v>105.18502257285233</v>
      </c>
      <c r="I9" s="99">
        <v>104.80765330933963</v>
      </c>
      <c r="J9" s="99">
        <v>104.07281984442159</v>
      </c>
      <c r="K9" s="99">
        <v>103.34885442528316</v>
      </c>
      <c r="L9" s="99">
        <v>102.54137043694662</v>
      </c>
      <c r="M9" s="99">
        <v>99.819827621401529</v>
      </c>
      <c r="N9" s="99">
        <v>98.661249589880541</v>
      </c>
      <c r="O9" s="99">
        <v>97.400030919178278</v>
      </c>
      <c r="P9" s="99">
        <v>96.078808726589372</v>
      </c>
      <c r="Q9" s="123">
        <v>94.717505989934523</v>
      </c>
      <c r="R9" s="116"/>
      <c r="S9" s="116"/>
      <c r="T9" s="116"/>
      <c r="U9" s="116"/>
      <c r="V9" s="116"/>
    </row>
    <row r="19" spans="1:20" x14ac:dyDescent="0.25">
      <c r="T19" s="205" t="s">
        <v>314</v>
      </c>
    </row>
    <row r="20" spans="1:20" x14ac:dyDescent="0.25">
      <c r="T20" s="205" t="s">
        <v>315</v>
      </c>
    </row>
    <row r="23" spans="1:20" x14ac:dyDescent="0.25">
      <c r="A23" s="7" t="s">
        <v>329</v>
      </c>
      <c r="T23" s="205" t="s">
        <v>316</v>
      </c>
    </row>
    <row r="24" spans="1:20" x14ac:dyDescent="0.25">
      <c r="A24" s="8"/>
      <c r="B24" s="9">
        <v>2019</v>
      </c>
      <c r="C24" s="9">
        <v>2020</v>
      </c>
      <c r="D24" s="9">
        <v>2021</v>
      </c>
      <c r="E24" s="9">
        <v>2022</v>
      </c>
      <c r="F24" s="9">
        <v>2023</v>
      </c>
      <c r="G24" s="9">
        <v>2024</v>
      </c>
      <c r="H24" s="9">
        <v>2025</v>
      </c>
      <c r="I24" s="9">
        <v>2026</v>
      </c>
      <c r="J24" s="9">
        <v>2027</v>
      </c>
      <c r="K24" s="9">
        <v>2028</v>
      </c>
      <c r="L24" s="9">
        <v>2029</v>
      </c>
      <c r="M24" s="9">
        <v>2030</v>
      </c>
      <c r="N24" s="9">
        <v>2031</v>
      </c>
      <c r="O24" s="9">
        <v>2032</v>
      </c>
      <c r="P24" s="9">
        <v>2033</v>
      </c>
      <c r="Q24" s="9">
        <v>2034</v>
      </c>
      <c r="R24" s="10">
        <v>2035</v>
      </c>
      <c r="T24" s="205"/>
    </row>
    <row r="25" spans="1:20" x14ac:dyDescent="0.25">
      <c r="A25" s="120" t="s">
        <v>317</v>
      </c>
      <c r="B25" s="97">
        <v>100</v>
      </c>
      <c r="C25" s="96">
        <v>100.06123828398681</v>
      </c>
      <c r="D25" s="96">
        <v>99.356027382513375</v>
      </c>
      <c r="E25" s="96">
        <v>100.26313049401823</v>
      </c>
      <c r="F25" s="96">
        <v>100.53314367701482</v>
      </c>
      <c r="G25" s="96">
        <v>100.84374707706318</v>
      </c>
      <c r="H25" s="96">
        <v>100.98669523276725</v>
      </c>
      <c r="I25" s="96">
        <v>101.30259300895278</v>
      </c>
      <c r="J25" s="96">
        <v>102.11263255794253</v>
      </c>
      <c r="K25" s="96">
        <v>102.66324767621006</v>
      </c>
      <c r="L25" s="96">
        <v>103.44505055246816</v>
      </c>
      <c r="M25" s="96">
        <v>104.24626614122926</v>
      </c>
      <c r="N25" s="96">
        <v>103.78901663459557</v>
      </c>
      <c r="O25" s="96">
        <v>102.80832266523862</v>
      </c>
      <c r="P25" s="96">
        <v>101.85408930143444</v>
      </c>
      <c r="Q25" s="96">
        <v>100.92561592840219</v>
      </c>
      <c r="R25" s="121">
        <v>100.02223351328846</v>
      </c>
    </row>
    <row r="26" spans="1:20" x14ac:dyDescent="0.25">
      <c r="A26" s="120" t="s">
        <v>318</v>
      </c>
      <c r="B26" s="97">
        <v>100</v>
      </c>
      <c r="C26" s="96">
        <v>99.155399426609563</v>
      </c>
      <c r="D26" s="96">
        <v>98.952151620210557</v>
      </c>
      <c r="E26" s="96">
        <v>99.33229318839129</v>
      </c>
      <c r="F26" s="96">
        <v>99.554044497130548</v>
      </c>
      <c r="G26" s="96">
        <v>99.758983431962562</v>
      </c>
      <c r="H26" s="96">
        <v>99.971001261071336</v>
      </c>
      <c r="I26" s="96">
        <v>100.1662067162729</v>
      </c>
      <c r="J26" s="96">
        <v>100.34902410649021</v>
      </c>
      <c r="K26" s="96">
        <v>100.53449608206128</v>
      </c>
      <c r="L26" s="96">
        <v>100.71465888692484</v>
      </c>
      <c r="M26" s="96">
        <v>100.89393683000377</v>
      </c>
      <c r="N26" s="96">
        <v>100.27727916144788</v>
      </c>
      <c r="O26" s="96">
        <v>99.68688780982167</v>
      </c>
      <c r="P26" s="96">
        <v>99.095281306112966</v>
      </c>
      <c r="Q26" s="96">
        <v>98.502495157843668</v>
      </c>
      <c r="R26" s="121">
        <v>97.908563211033268</v>
      </c>
    </row>
    <row r="27" spans="1:20" x14ac:dyDescent="0.25">
      <c r="A27" s="120" t="s">
        <v>319</v>
      </c>
      <c r="B27" s="97">
        <v>100</v>
      </c>
      <c r="C27" s="96">
        <v>105.27767603813523</v>
      </c>
      <c r="D27" s="96">
        <v>108.28032975577608</v>
      </c>
      <c r="E27" s="96">
        <v>106.49704912097056</v>
      </c>
      <c r="F27" s="96">
        <v>104.7792870398696</v>
      </c>
      <c r="G27" s="96">
        <v>103.05396512564886</v>
      </c>
      <c r="H27" s="96">
        <v>101.46640017049936</v>
      </c>
      <c r="I27" s="96">
        <v>99.798196995405689</v>
      </c>
      <c r="J27" s="96">
        <v>98.120754024276806</v>
      </c>
      <c r="K27" s="96">
        <v>96.371072647781304</v>
      </c>
      <c r="L27" s="96">
        <v>94.633990993152054</v>
      </c>
      <c r="M27" s="96">
        <v>92.884309616656566</v>
      </c>
      <c r="N27" s="96">
        <v>91.135302832187975</v>
      </c>
      <c r="O27" s="96">
        <v>89.379323471500868</v>
      </c>
      <c r="P27" s="96">
        <v>87.621281592675956</v>
      </c>
      <c r="Q27" s="96">
        <v>85.862630714091054</v>
      </c>
      <c r="R27" s="121">
        <v>84.104796960723306</v>
      </c>
    </row>
    <row r="28" spans="1:20" x14ac:dyDescent="0.25">
      <c r="A28" s="120" t="s">
        <v>320</v>
      </c>
      <c r="B28" s="97">
        <v>100</v>
      </c>
      <c r="C28" s="96">
        <v>101.83707302375626</v>
      </c>
      <c r="D28" s="96">
        <v>103.76150201677746</v>
      </c>
      <c r="E28" s="96">
        <v>104.5246354781401</v>
      </c>
      <c r="F28" s="96">
        <v>103.8775590736829</v>
      </c>
      <c r="G28" s="96">
        <v>103.39738166876782</v>
      </c>
      <c r="H28" s="96">
        <v>102.91742490464534</v>
      </c>
      <c r="I28" s="96">
        <v>102.47390539141441</v>
      </c>
      <c r="J28" s="96">
        <v>101.97812553045149</v>
      </c>
      <c r="K28" s="96">
        <v>101.43512853987306</v>
      </c>
      <c r="L28" s="96">
        <v>100.82127433475814</v>
      </c>
      <c r="M28" s="96">
        <v>100.17069919773259</v>
      </c>
      <c r="N28" s="96">
        <v>97.509992512291817</v>
      </c>
      <c r="O28" s="96">
        <v>96.354751370319065</v>
      </c>
      <c r="P28" s="96">
        <v>95.100181065007334</v>
      </c>
      <c r="Q28" s="96">
        <v>93.787959197515818</v>
      </c>
      <c r="R28" s="121">
        <v>92.437555105096081</v>
      </c>
    </row>
    <row r="29" spans="1:20" x14ac:dyDescent="0.25">
      <c r="A29" s="120" t="s">
        <v>321</v>
      </c>
      <c r="B29" s="97">
        <v>100</v>
      </c>
      <c r="C29" s="96">
        <v>104.54476089724263</v>
      </c>
      <c r="D29" s="96">
        <v>116.75297390504247</v>
      </c>
      <c r="E29" s="96">
        <v>113.05823335589574</v>
      </c>
      <c r="F29" s="96">
        <v>112.13476434308545</v>
      </c>
      <c r="G29" s="96">
        <v>111.23741551699658</v>
      </c>
      <c r="H29" s="96">
        <v>110.69494308118659</v>
      </c>
      <c r="I29" s="96">
        <v>109.96543034849915</v>
      </c>
      <c r="J29" s="96">
        <v>109.57091055426011</v>
      </c>
      <c r="K29" s="96">
        <v>108.8026806653686</v>
      </c>
      <c r="L29" s="96">
        <v>108.04581274895165</v>
      </c>
      <c r="M29" s="96">
        <v>107.20163054406167</v>
      </c>
      <c r="N29" s="96">
        <v>104.35640011483397</v>
      </c>
      <c r="O29" s="96">
        <v>103.14516748197238</v>
      </c>
      <c r="P29" s="96">
        <v>101.8266294382953</v>
      </c>
      <c r="Q29" s="96">
        <v>100.44536085613194</v>
      </c>
      <c r="R29" s="121">
        <v>99.02219016500851</v>
      </c>
    </row>
    <row r="30" spans="1:20" x14ac:dyDescent="0.25">
      <c r="A30" s="120" t="s">
        <v>322</v>
      </c>
      <c r="B30" s="96">
        <v>100</v>
      </c>
      <c r="C30" s="96">
        <v>100.8631597895662</v>
      </c>
      <c r="D30" s="96">
        <v>100.98846002481298</v>
      </c>
      <c r="E30" s="96">
        <v>101.44377637261113</v>
      </c>
      <c r="F30" s="96">
        <v>101.80908832607709</v>
      </c>
      <c r="G30" s="96">
        <v>102.19381299204609</v>
      </c>
      <c r="H30" s="96">
        <v>102.68618997280457</v>
      </c>
      <c r="I30" s="96">
        <v>103.10621047968813</v>
      </c>
      <c r="J30" s="96">
        <v>104.05037422415329</v>
      </c>
      <c r="K30" s="96">
        <v>104.73511353789627</v>
      </c>
      <c r="L30" s="96">
        <v>105.5698601755262</v>
      </c>
      <c r="M30" s="96">
        <v>106.41696035747627</v>
      </c>
      <c r="N30" s="97"/>
      <c r="O30" s="96"/>
      <c r="P30" s="97"/>
      <c r="Q30" s="97"/>
      <c r="R30" s="153"/>
    </row>
    <row r="31" spans="1:20" x14ac:dyDescent="0.25">
      <c r="A31" s="120" t="s">
        <v>323</v>
      </c>
      <c r="B31" s="96">
        <v>100</v>
      </c>
      <c r="C31" s="96">
        <v>101.16494744319233</v>
      </c>
      <c r="D31" s="96">
        <v>101.54121757778027</v>
      </c>
      <c r="E31" s="96">
        <v>101.89625102953808</v>
      </c>
      <c r="F31" s="96">
        <v>102.25924823735717</v>
      </c>
      <c r="G31" s="96">
        <v>102.63286378659136</v>
      </c>
      <c r="H31" s="96">
        <v>103.00382475047176</v>
      </c>
      <c r="I31" s="96">
        <v>103.36947654364464</v>
      </c>
      <c r="J31" s="96">
        <v>103.72008568647948</v>
      </c>
      <c r="K31" s="96">
        <v>104.06892510574515</v>
      </c>
      <c r="L31" s="96">
        <v>104.41687966322624</v>
      </c>
      <c r="M31" s="96">
        <v>104.7639493589227</v>
      </c>
      <c r="N31" s="97"/>
      <c r="O31" s="97"/>
      <c r="P31" s="97"/>
      <c r="Q31" s="97"/>
      <c r="R31" s="153"/>
    </row>
    <row r="32" spans="1:20" x14ac:dyDescent="0.25">
      <c r="A32" s="120" t="s">
        <v>324</v>
      </c>
      <c r="B32" s="96">
        <v>100</v>
      </c>
      <c r="C32" s="96">
        <v>97.399917015780375</v>
      </c>
      <c r="D32" s="96">
        <v>96.02505588050272</v>
      </c>
      <c r="E32" s="96">
        <v>94.328162434917601</v>
      </c>
      <c r="F32" s="96">
        <v>92.633678208611613</v>
      </c>
      <c r="G32" s="96">
        <v>91.119885428238717</v>
      </c>
      <c r="H32" s="96">
        <v>89.704870638309274</v>
      </c>
      <c r="I32" s="96">
        <v>88.215973123820476</v>
      </c>
      <c r="J32" s="96">
        <v>86.731894047889909</v>
      </c>
      <c r="K32" s="96">
        <v>85.192402928539863</v>
      </c>
      <c r="L32" s="96">
        <v>83.636850347329116</v>
      </c>
      <c r="M32" s="96">
        <v>82.080494693025301</v>
      </c>
      <c r="N32" s="97"/>
      <c r="O32" s="97"/>
      <c r="P32" s="97"/>
      <c r="Q32" s="97"/>
      <c r="R32" s="153"/>
    </row>
    <row r="33" spans="1:20" x14ac:dyDescent="0.25">
      <c r="A33" s="120" t="s">
        <v>325</v>
      </c>
      <c r="B33" s="96">
        <v>100</v>
      </c>
      <c r="C33" s="96">
        <v>101.15903592244877</v>
      </c>
      <c r="D33" s="96">
        <v>101.12601026614358</v>
      </c>
      <c r="E33" s="96">
        <v>101.64318587086289</v>
      </c>
      <c r="F33" s="96">
        <v>101.96791758113098</v>
      </c>
      <c r="G33" s="96">
        <v>102.02884528724911</v>
      </c>
      <c r="H33" s="96">
        <v>102.00585078823292</v>
      </c>
      <c r="I33" s="96">
        <v>102.017919042079</v>
      </c>
      <c r="J33" s="96">
        <v>102.01804250247639</v>
      </c>
      <c r="K33" s="96">
        <v>102.0032272547881</v>
      </c>
      <c r="L33" s="96">
        <v>101.95767036814658</v>
      </c>
      <c r="M33" s="96">
        <v>101.86451949830632</v>
      </c>
      <c r="N33" s="97"/>
      <c r="O33" s="97"/>
      <c r="P33" s="97"/>
      <c r="Q33" s="97"/>
      <c r="R33" s="153"/>
    </row>
    <row r="34" spans="1:20" x14ac:dyDescent="0.25">
      <c r="A34" s="122" t="s">
        <v>326</v>
      </c>
      <c r="B34" s="99">
        <v>100</v>
      </c>
      <c r="C34" s="99">
        <v>102.38755139514291</v>
      </c>
      <c r="D34" s="99">
        <v>101.98189020983912</v>
      </c>
      <c r="E34" s="99">
        <v>102.08301086555981</v>
      </c>
      <c r="F34" s="99">
        <v>102.00893821740075</v>
      </c>
      <c r="G34" s="99">
        <v>101.57422546841963</v>
      </c>
      <c r="H34" s="99">
        <v>101.22236565763387</v>
      </c>
      <c r="I34" s="99">
        <v>100.82754724660319</v>
      </c>
      <c r="J34" s="99">
        <v>100.77751727183227</v>
      </c>
      <c r="K34" s="99">
        <v>100.26496047494493</v>
      </c>
      <c r="L34" s="99">
        <v>99.653050865968339</v>
      </c>
      <c r="M34" s="99">
        <v>99.012855758888136</v>
      </c>
      <c r="N34" s="98"/>
      <c r="O34" s="98"/>
      <c r="P34" s="98"/>
      <c r="Q34" s="98"/>
      <c r="R34" s="154"/>
    </row>
    <row r="37" spans="1:20" x14ac:dyDescent="0.25">
      <c r="D37" s="116"/>
    </row>
    <row r="40" spans="1:20" x14ac:dyDescent="0.25">
      <c r="T40" s="205" t="s">
        <v>327</v>
      </c>
    </row>
    <row r="41" spans="1:20" x14ac:dyDescent="0.25">
      <c r="T41" s="205" t="s">
        <v>328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98"/>
  <sheetViews>
    <sheetView showGridLines="0" zoomScale="70" zoomScaleNormal="70" workbookViewId="0"/>
  </sheetViews>
  <sheetFormatPr defaultColWidth="10.85546875" defaultRowHeight="15" x14ac:dyDescent="0.25"/>
  <cols>
    <col min="1" max="1" width="14.140625" style="3" customWidth="1"/>
    <col min="2" max="2" width="12.140625" style="3" bestFit="1" customWidth="1"/>
    <col min="3" max="3" width="17.140625" style="3" bestFit="1" customWidth="1"/>
    <col min="4" max="4" width="10.85546875" style="3"/>
    <col min="5" max="5" width="13.5703125" style="3" bestFit="1" customWidth="1"/>
    <col min="6" max="11" width="10.85546875" style="3"/>
    <col min="12" max="12" width="6.85546875" style="3" customWidth="1"/>
    <col min="13" max="21" width="10.85546875" style="3" customWidth="1"/>
    <col min="22" max="16384" width="10.85546875" style="3"/>
  </cols>
  <sheetData>
    <row r="1" spans="1:13" s="34" customFormat="1" x14ac:dyDescent="0.25">
      <c r="A1" s="33" t="s">
        <v>310</v>
      </c>
    </row>
    <row r="2" spans="1:13" x14ac:dyDescent="0.25">
      <c r="A2" s="36"/>
    </row>
    <row r="3" spans="1:13" x14ac:dyDescent="0.25">
      <c r="A3" s="7" t="s">
        <v>25</v>
      </c>
      <c r="M3" s="37" t="s">
        <v>26</v>
      </c>
    </row>
    <row r="4" spans="1:13" ht="30.6" customHeight="1" x14ac:dyDescent="0.25">
      <c r="A4" s="38" t="s">
        <v>27</v>
      </c>
      <c r="B4" s="281" t="s">
        <v>28</v>
      </c>
      <c r="C4" s="282"/>
      <c r="D4" s="283"/>
      <c r="E4" s="279" t="s">
        <v>29</v>
      </c>
      <c r="F4" s="284"/>
      <c r="G4" s="284"/>
      <c r="H4" s="280"/>
      <c r="I4" s="279" t="s">
        <v>30</v>
      </c>
      <c r="J4" s="280"/>
      <c r="K4" s="151"/>
    </row>
    <row r="5" spans="1:13" x14ac:dyDescent="0.25">
      <c r="A5" s="39"/>
      <c r="B5" s="40" t="s">
        <v>31</v>
      </c>
      <c r="C5" s="40" t="s">
        <v>32</v>
      </c>
      <c r="D5" s="41" t="s">
        <v>33</v>
      </c>
      <c r="E5" s="42" t="s">
        <v>31</v>
      </c>
      <c r="F5" s="42" t="s">
        <v>34</v>
      </c>
      <c r="G5" s="42" t="s">
        <v>35</v>
      </c>
      <c r="H5" s="42" t="s">
        <v>33</v>
      </c>
      <c r="I5" s="42" t="s">
        <v>35</v>
      </c>
      <c r="J5" s="42" t="s">
        <v>33</v>
      </c>
      <c r="K5" s="152"/>
    </row>
    <row r="6" spans="1:13" x14ac:dyDescent="0.25">
      <c r="A6" s="43">
        <v>2020</v>
      </c>
      <c r="B6" s="44">
        <v>13.996977340024536</v>
      </c>
      <c r="C6" s="44">
        <v>48.047732237903517</v>
      </c>
      <c r="D6" s="44">
        <v>22.827295623673603</v>
      </c>
      <c r="E6" s="44">
        <v>15.36108635810489</v>
      </c>
      <c r="F6" s="44">
        <v>36.196844137778136</v>
      </c>
      <c r="G6" s="44">
        <v>71.317251577416201</v>
      </c>
      <c r="H6" s="44">
        <v>27.44215499840686</v>
      </c>
      <c r="I6" s="44">
        <v>76.253514604455361</v>
      </c>
      <c r="J6" s="44">
        <v>33.891796887447505</v>
      </c>
      <c r="K6" s="150"/>
    </row>
    <row r="7" spans="1:13" x14ac:dyDescent="0.25">
      <c r="A7" s="43">
        <v>2021</v>
      </c>
      <c r="B7" s="44">
        <v>29.945175176550908</v>
      </c>
      <c r="C7" s="44">
        <v>77.080382187860963</v>
      </c>
      <c r="D7" s="44">
        <v>102.67801554015951</v>
      </c>
      <c r="E7" s="44">
        <v>31.309284194631264</v>
      </c>
      <c r="F7" s="44">
        <v>65.229494087735588</v>
      </c>
      <c r="G7" s="44">
        <v>100.34990152737365</v>
      </c>
      <c r="H7" s="44">
        <v>107.29287491489276</v>
      </c>
      <c r="I7" s="44">
        <v>105.28616455441281</v>
      </c>
      <c r="J7" s="44">
        <v>113.18521082281849</v>
      </c>
      <c r="K7" s="150"/>
      <c r="L7" s="45"/>
      <c r="M7" s="45"/>
    </row>
    <row r="8" spans="1:13" x14ac:dyDescent="0.25">
      <c r="A8" s="43">
        <v>2022</v>
      </c>
      <c r="B8" s="44">
        <v>27.472004969941587</v>
      </c>
      <c r="C8" s="44">
        <v>84.437086468696862</v>
      </c>
      <c r="D8" s="44">
        <v>130.36129211097506</v>
      </c>
      <c r="E8" s="44">
        <v>28.836113988021943</v>
      </c>
      <c r="F8" s="44">
        <v>72.586198368571473</v>
      </c>
      <c r="G8" s="44">
        <v>107.70660580820955</v>
      </c>
      <c r="H8" s="44">
        <v>134.97615148570833</v>
      </c>
      <c r="I8" s="44">
        <v>112.64286883524871</v>
      </c>
      <c r="J8" s="44">
        <v>140.86848739363404</v>
      </c>
      <c r="K8" s="150"/>
      <c r="L8" s="45"/>
      <c r="M8" s="45"/>
    </row>
    <row r="9" spans="1:13" x14ac:dyDescent="0.25">
      <c r="A9" s="43">
        <v>2023</v>
      </c>
      <c r="B9" s="44">
        <v>24.587319288545192</v>
      </c>
      <c r="C9" s="44">
        <v>82.283255480432487</v>
      </c>
      <c r="D9" s="44">
        <v>79.296470277745698</v>
      </c>
      <c r="E9" s="44">
        <v>25.951428306625548</v>
      </c>
      <c r="F9" s="44">
        <v>70.432367380307113</v>
      </c>
      <c r="G9" s="44">
        <v>105.55277481994517</v>
      </c>
      <c r="H9" s="44">
        <v>83.911329652478955</v>
      </c>
      <c r="I9" s="44">
        <v>110.48903784698433</v>
      </c>
      <c r="J9" s="44">
        <v>88.689053598174851</v>
      </c>
      <c r="K9" s="150"/>
      <c r="L9" s="45"/>
      <c r="M9" s="45"/>
    </row>
    <row r="10" spans="1:13" x14ac:dyDescent="0.25">
      <c r="A10" s="43">
        <v>2024</v>
      </c>
      <c r="B10" s="44">
        <v>20.020874154860152</v>
      </c>
      <c r="C10" s="44">
        <v>79.160719145449647</v>
      </c>
      <c r="D10" s="44">
        <v>43.024892099132643</v>
      </c>
      <c r="E10" s="44">
        <v>21.384983172940508</v>
      </c>
      <c r="F10" s="44">
        <v>67.309831045324273</v>
      </c>
      <c r="G10" s="44">
        <v>102.43023848496233</v>
      </c>
      <c r="H10" s="44">
        <v>47.6397514738659</v>
      </c>
      <c r="I10" s="44">
        <v>107.36650151200149</v>
      </c>
      <c r="J10" s="44">
        <v>52.528936615784787</v>
      </c>
      <c r="K10" s="150"/>
      <c r="L10" s="45"/>
      <c r="M10" s="45"/>
    </row>
    <row r="11" spans="1:13" x14ac:dyDescent="0.25">
      <c r="A11" s="43">
        <v>2025</v>
      </c>
      <c r="B11" s="44">
        <v>19.991298418286565</v>
      </c>
      <c r="C11" s="44">
        <v>76.267719256945895</v>
      </c>
      <c r="D11" s="44">
        <v>39.48058092151237</v>
      </c>
      <c r="E11" s="44">
        <v>21.355407436366921</v>
      </c>
      <c r="F11" s="44">
        <v>64.416831156820507</v>
      </c>
      <c r="G11" s="44">
        <v>99.537238596458579</v>
      </c>
      <c r="H11" s="44">
        <v>44.095440296245627</v>
      </c>
      <c r="I11" s="44">
        <v>104.47350162349774</v>
      </c>
      <c r="J11" s="44">
        <v>49.096086634387497</v>
      </c>
      <c r="K11" s="150"/>
      <c r="L11" s="45"/>
      <c r="M11" s="45"/>
    </row>
    <row r="12" spans="1:13" x14ac:dyDescent="0.25">
      <c r="A12" s="43">
        <v>2026</v>
      </c>
      <c r="B12" s="44">
        <v>20.250684936213553</v>
      </c>
      <c r="C12" s="44">
        <v>75.963170249113304</v>
      </c>
      <c r="D12" s="44">
        <v>41.013578180304137</v>
      </c>
      <c r="E12" s="44">
        <v>21.614793954293908</v>
      </c>
      <c r="F12" s="44">
        <v>64.11228214898793</v>
      </c>
      <c r="G12" s="44">
        <v>99.232689588625988</v>
      </c>
      <c r="H12" s="44">
        <v>45.628437555037394</v>
      </c>
      <c r="I12" s="44">
        <v>104.16895261566515</v>
      </c>
      <c r="J12" s="44">
        <v>50.740545089402247</v>
      </c>
      <c r="K12" s="150"/>
      <c r="L12" s="46"/>
      <c r="M12" s="45"/>
    </row>
    <row r="13" spans="1:13" x14ac:dyDescent="0.25">
      <c r="A13" s="43">
        <v>2027</v>
      </c>
      <c r="B13" s="44">
        <v>20.509321356806073</v>
      </c>
      <c r="C13" s="44">
        <v>75.949852753638069</v>
      </c>
      <c r="D13" s="44">
        <v>42.524575264398692</v>
      </c>
      <c r="E13" s="44">
        <v>21.873430374886428</v>
      </c>
      <c r="F13" s="44">
        <v>64.098964653512695</v>
      </c>
      <c r="G13" s="44">
        <v>99.219372093150753</v>
      </c>
      <c r="H13" s="44">
        <v>47.139434639131949</v>
      </c>
      <c r="I13" s="44">
        <v>104.15563512018991</v>
      </c>
      <c r="J13" s="44">
        <v>52.363003369719785</v>
      </c>
      <c r="K13" s="150"/>
      <c r="L13" s="45"/>
      <c r="M13" s="45"/>
    </row>
    <row r="14" spans="1:13" x14ac:dyDescent="0.25">
      <c r="A14" s="43">
        <v>2028</v>
      </c>
      <c r="B14" s="44">
        <v>20.757589073217986</v>
      </c>
      <c r="C14" s="44">
        <v>76.080778828033928</v>
      </c>
      <c r="D14" s="44">
        <v>43.988966902752018</v>
      </c>
      <c r="E14" s="44">
        <v>22.121698091298342</v>
      </c>
      <c r="F14" s="44">
        <v>64.229890727908554</v>
      </c>
      <c r="G14" s="44">
        <v>99.350298167546612</v>
      </c>
      <c r="H14" s="44">
        <v>48.603826277485275</v>
      </c>
      <c r="I14" s="44">
        <v>104.28656119458577</v>
      </c>
      <c r="J14" s="44">
        <v>53.938856204296094</v>
      </c>
      <c r="K14" s="150"/>
      <c r="L14" s="45"/>
      <c r="M14" s="45"/>
    </row>
    <row r="15" spans="1:13" x14ac:dyDescent="0.25">
      <c r="A15" s="43">
        <v>2029</v>
      </c>
      <c r="B15" s="44">
        <v>20.994039645029581</v>
      </c>
      <c r="C15" s="44">
        <v>76.237640566306681</v>
      </c>
      <c r="D15" s="44">
        <v>45.403087012025033</v>
      </c>
      <c r="E15" s="44">
        <v>22.358148663109937</v>
      </c>
      <c r="F15" s="44">
        <v>64.386752466181292</v>
      </c>
      <c r="G15" s="44">
        <v>99.507159905819364</v>
      </c>
      <c r="H15" s="44">
        <v>50.01794638675829</v>
      </c>
      <c r="I15" s="44">
        <v>104.44342293285852</v>
      </c>
      <c r="J15" s="44">
        <v>55.464437509792091</v>
      </c>
      <c r="K15" s="150"/>
      <c r="L15" s="45"/>
      <c r="M15" s="45"/>
    </row>
    <row r="16" spans="1:13" x14ac:dyDescent="0.25">
      <c r="A16" s="43">
        <v>2030</v>
      </c>
      <c r="B16" s="44">
        <v>21.220560482645759</v>
      </c>
      <c r="C16" s="44">
        <v>76.326654666962796</v>
      </c>
      <c r="D16" s="44">
        <v>46.77262714470892</v>
      </c>
      <c r="E16" s="44">
        <v>22.584669500726115</v>
      </c>
      <c r="F16" s="44">
        <v>64.475766566837422</v>
      </c>
      <c r="G16" s="44">
        <v>99.596174006475479</v>
      </c>
      <c r="H16" s="44">
        <v>51.387486519442177</v>
      </c>
      <c r="I16" s="44">
        <v>104.53243703351464</v>
      </c>
      <c r="J16" s="44">
        <v>56.945438838698962</v>
      </c>
      <c r="K16" s="150"/>
      <c r="L16" s="45"/>
      <c r="M16" s="45"/>
    </row>
    <row r="17" spans="1:13" x14ac:dyDescent="0.25">
      <c r="A17" s="43">
        <v>2031</v>
      </c>
      <c r="B17" s="44">
        <v>21.261564144413601</v>
      </c>
      <c r="C17" s="44">
        <v>77.208968978592765</v>
      </c>
      <c r="D17" s="44">
        <v>47.971285131903898</v>
      </c>
      <c r="E17" s="44">
        <v>22.625673162493957</v>
      </c>
      <c r="F17" s="44">
        <v>65.358080878467376</v>
      </c>
      <c r="G17" s="44">
        <v>100.47848831810545</v>
      </c>
      <c r="H17" s="44">
        <v>52.586144506637154</v>
      </c>
      <c r="I17" s="44">
        <v>105.41475134514461</v>
      </c>
      <c r="J17" s="44">
        <v>58.255558022116922</v>
      </c>
      <c r="K17" s="150"/>
      <c r="L17" s="46"/>
      <c r="M17" s="45"/>
    </row>
    <row r="18" spans="1:13" x14ac:dyDescent="0.25">
      <c r="A18" s="43">
        <v>2032</v>
      </c>
      <c r="B18" s="44">
        <v>21.300532702006144</v>
      </c>
      <c r="C18" s="44">
        <v>78.109256019510994</v>
      </c>
      <c r="D18" s="44">
        <v>49.144085390372673</v>
      </c>
      <c r="E18" s="44">
        <v>22.6646417200865</v>
      </c>
      <c r="F18" s="44">
        <v>66.25836791938562</v>
      </c>
      <c r="G18" s="44">
        <v>101.37877535902368</v>
      </c>
      <c r="H18" s="44">
        <v>53.75894476510593</v>
      </c>
      <c r="I18" s="44">
        <v>106.31503838606284</v>
      </c>
      <c r="J18" s="44">
        <v>59.539819476808681</v>
      </c>
      <c r="K18" s="150"/>
      <c r="L18" s="45"/>
      <c r="M18" s="45"/>
    </row>
    <row r="19" spans="1:13" x14ac:dyDescent="0.25">
      <c r="A19" s="43">
        <v>2033</v>
      </c>
      <c r="B19" s="44">
        <v>21.324189604581626</v>
      </c>
      <c r="C19" s="44">
        <v>78.926487344154111</v>
      </c>
      <c r="D19" s="44">
        <v>50.254035365515918</v>
      </c>
      <c r="E19" s="44">
        <v>22.688298622661982</v>
      </c>
      <c r="F19" s="44">
        <v>67.075599244028723</v>
      </c>
      <c r="G19" s="44">
        <v>102.19600668366679</v>
      </c>
      <c r="H19" s="44">
        <v>54.868894740249175</v>
      </c>
      <c r="I19" s="44">
        <v>107.13226971070596</v>
      </c>
      <c r="J19" s="44">
        <v>60.761230648174909</v>
      </c>
      <c r="K19" s="150"/>
      <c r="L19" s="45"/>
      <c r="M19" s="45"/>
    </row>
    <row r="20" spans="1:13" x14ac:dyDescent="0.25">
      <c r="A20" s="43">
        <v>2034</v>
      </c>
      <c r="B20" s="44">
        <v>21.346509549000089</v>
      </c>
      <c r="C20" s="44">
        <v>79.713430249532621</v>
      </c>
      <c r="D20" s="44">
        <v>51.341354697848821</v>
      </c>
      <c r="E20" s="44">
        <v>22.710618567080445</v>
      </c>
      <c r="F20" s="44">
        <v>67.862542149407233</v>
      </c>
      <c r="G20" s="44">
        <v>102.9829495890453</v>
      </c>
      <c r="H20" s="44">
        <v>55.956214072582078</v>
      </c>
      <c r="I20" s="44">
        <v>107.91921261608447</v>
      </c>
      <c r="J20" s="44">
        <v>61.848549980507812</v>
      </c>
      <c r="K20" s="150"/>
      <c r="L20" s="45"/>
      <c r="M20" s="37" t="s">
        <v>36</v>
      </c>
    </row>
    <row r="21" spans="1:13" x14ac:dyDescent="0.25">
      <c r="A21" s="43">
        <v>2035</v>
      </c>
      <c r="B21" s="44">
        <v>21.356996250980902</v>
      </c>
      <c r="C21" s="44">
        <v>80.431262635087762</v>
      </c>
      <c r="D21" s="44">
        <v>52.376438249737305</v>
      </c>
      <c r="E21" s="44">
        <v>22.721105269061258</v>
      </c>
      <c r="F21" s="44">
        <v>68.580374534962374</v>
      </c>
      <c r="G21" s="44">
        <v>103.70078197460045</v>
      </c>
      <c r="H21" s="44">
        <v>56.991297624470562</v>
      </c>
      <c r="I21" s="44">
        <v>108.63704500163961</v>
      </c>
      <c r="J21" s="44">
        <v>62.883633532396296</v>
      </c>
      <c r="K21" s="150"/>
      <c r="L21" s="45"/>
      <c r="M21" s="45"/>
    </row>
    <row r="36" spans="1:24" x14ac:dyDescent="0.25">
      <c r="A36" s="47" t="s">
        <v>37</v>
      </c>
      <c r="M36" s="37" t="s">
        <v>38</v>
      </c>
    </row>
    <row r="37" spans="1:24" ht="30" x14ac:dyDescent="0.25">
      <c r="A37" s="38" t="s">
        <v>39</v>
      </c>
      <c r="B37" s="277" t="s">
        <v>28</v>
      </c>
      <c r="C37" s="277"/>
      <c r="D37" s="278" t="s">
        <v>29</v>
      </c>
      <c r="E37" s="278"/>
      <c r="F37" s="278"/>
      <c r="G37" s="48"/>
      <c r="H37" s="49" t="s">
        <v>30</v>
      </c>
      <c r="I37" s="48"/>
    </row>
    <row r="38" spans="1:24" x14ac:dyDescent="0.25">
      <c r="A38" s="39"/>
      <c r="B38" s="40" t="s">
        <v>40</v>
      </c>
      <c r="C38" s="40" t="s">
        <v>41</v>
      </c>
      <c r="D38" s="40" t="s">
        <v>42</v>
      </c>
      <c r="E38" s="40" t="s">
        <v>40</v>
      </c>
      <c r="F38" s="41" t="s">
        <v>41</v>
      </c>
      <c r="G38" s="40" t="s">
        <v>42</v>
      </c>
      <c r="H38" s="40" t="s">
        <v>40</v>
      </c>
      <c r="I38" s="41" t="s">
        <v>41</v>
      </c>
    </row>
    <row r="39" spans="1:24" x14ac:dyDescent="0.25">
      <c r="A39" s="43">
        <v>2020</v>
      </c>
      <c r="B39" s="44">
        <v>48.836632810233802</v>
      </c>
      <c r="C39" s="44">
        <v>57.899051157581894</v>
      </c>
      <c r="D39" s="44">
        <v>44.002208278730102</v>
      </c>
      <c r="E39" s="44">
        <v>51.404448923750117</v>
      </c>
      <c r="F39" s="44">
        <v>60.142484373289328</v>
      </c>
      <c r="G39" s="44">
        <v>42.242119947580896</v>
      </c>
      <c r="H39" s="44">
        <v>50.99115501898212</v>
      </c>
      <c r="I39" s="44">
        <v>64.698667701357252</v>
      </c>
      <c r="U39" s="45"/>
      <c r="V39" s="45"/>
    </row>
    <row r="40" spans="1:24" x14ac:dyDescent="0.25">
      <c r="A40" s="43">
        <v>2021</v>
      </c>
      <c r="B40" s="44">
        <v>50.49736682187762</v>
      </c>
      <c r="C40" s="44">
        <v>67.767166285391596</v>
      </c>
      <c r="D40" s="44">
        <v>45.461521914244351</v>
      </c>
      <c r="E40" s="44">
        <v>53.109254572715365</v>
      </c>
      <c r="F40" s="44">
        <v>70.056375901980786</v>
      </c>
      <c r="G40" s="44">
        <v>43.643061037674578</v>
      </c>
      <c r="H40" s="44">
        <v>51.83363995660703</v>
      </c>
      <c r="I40" s="44">
        <v>74.849007777718242</v>
      </c>
      <c r="U40" s="45"/>
      <c r="V40" s="45"/>
      <c r="W40" s="45"/>
      <c r="X40" s="45"/>
    </row>
    <row r="41" spans="1:24" x14ac:dyDescent="0.25">
      <c r="A41" s="43">
        <v>2022</v>
      </c>
      <c r="B41" s="44">
        <v>51.196117803594547</v>
      </c>
      <c r="C41" s="44">
        <v>83.339298338192236</v>
      </c>
      <c r="D41" s="44">
        <v>46.066906375047964</v>
      </c>
      <c r="E41" s="44">
        <v>53.816479410102765</v>
      </c>
      <c r="F41" s="44">
        <v>85.638523010022851</v>
      </c>
      <c r="G41" s="44">
        <v>44.224230120046045</v>
      </c>
      <c r="H41" s="44">
        <v>52.259996584040842</v>
      </c>
      <c r="I41" s="44">
        <v>90.497889279524742</v>
      </c>
      <c r="U41" s="45"/>
      <c r="V41" s="45"/>
      <c r="W41" s="45"/>
      <c r="X41" s="45"/>
    </row>
    <row r="42" spans="1:24" x14ac:dyDescent="0.25">
      <c r="A42" s="43">
        <v>2023</v>
      </c>
      <c r="B42" s="44">
        <v>51.464846563848965</v>
      </c>
      <c r="C42" s="44">
        <v>79.409890418978733</v>
      </c>
      <c r="D42" s="44">
        <v>46.291087319392105</v>
      </c>
      <c r="E42" s="44">
        <v>54.078373036673021</v>
      </c>
      <c r="F42" s="44">
        <v>81.703725102122007</v>
      </c>
      <c r="G42" s="44">
        <v>44.439443826616419</v>
      </c>
      <c r="H42" s="44">
        <v>52.505288002408534</v>
      </c>
      <c r="I42" s="44">
        <v>86.556388660345021</v>
      </c>
      <c r="U42" s="45"/>
      <c r="V42" s="45"/>
      <c r="W42" s="45"/>
      <c r="X42" s="45"/>
    </row>
    <row r="43" spans="1:24" x14ac:dyDescent="0.25">
      <c r="A43" s="43">
        <v>2024</v>
      </c>
      <c r="B43" s="44">
        <v>51.674935734325352</v>
      </c>
      <c r="C43" s="44">
        <v>72.648355424533719</v>
      </c>
      <c r="D43" s="44">
        <v>46.463470254075034</v>
      </c>
      <c r="E43" s="44">
        <v>54.279754969713828</v>
      </c>
      <c r="F43" s="44">
        <v>74.934909281408039</v>
      </c>
      <c r="G43" s="44">
        <v>44.604931443912029</v>
      </c>
      <c r="H43" s="44">
        <v>52.727702783638826</v>
      </c>
      <c r="I43" s="44">
        <v>79.771767168849152</v>
      </c>
      <c r="U43" s="45"/>
      <c r="V43" s="45"/>
      <c r="W43" s="45"/>
      <c r="X43" s="45"/>
    </row>
    <row r="44" spans="1:24" x14ac:dyDescent="0.25">
      <c r="A44" s="43">
        <v>2025</v>
      </c>
      <c r="B44" s="44">
        <v>51.904713283091695</v>
      </c>
      <c r="C44" s="44">
        <v>72.165468610819829</v>
      </c>
      <c r="D44" s="44">
        <v>46.653431065126576</v>
      </c>
      <c r="E44" s="44">
        <v>54.501671805054414</v>
      </c>
      <c r="F44" s="44">
        <v>74.445590559515253</v>
      </c>
      <c r="G44" s="44">
        <v>44.787293822521512</v>
      </c>
      <c r="H44" s="44">
        <v>52.959666754338926</v>
      </c>
      <c r="I44" s="44">
        <v>79.270652404023139</v>
      </c>
      <c r="U44" s="45"/>
      <c r="V44" s="45"/>
      <c r="W44" s="45"/>
      <c r="X44" s="45"/>
    </row>
    <row r="45" spans="1:24" x14ac:dyDescent="0.25">
      <c r="A45" s="43">
        <v>2026</v>
      </c>
      <c r="B45" s="44">
        <v>52.194646946861823</v>
      </c>
      <c r="C45" s="44">
        <v>72.3970385892964</v>
      </c>
      <c r="D45" s="44">
        <v>46.902038658693449</v>
      </c>
      <c r="E45" s="44">
        <v>54.79210123679141</v>
      </c>
      <c r="F45" s="44">
        <v>74.674258205380099</v>
      </c>
      <c r="G45" s="44">
        <v>45.025957112345708</v>
      </c>
      <c r="H45" s="44">
        <v>53.226368682866742</v>
      </c>
      <c r="I45" s="44">
        <v>79.508317023848448</v>
      </c>
      <c r="U45" s="45"/>
      <c r="V45" s="45"/>
      <c r="W45" s="45"/>
      <c r="X45" s="50"/>
    </row>
    <row r="46" spans="1:24" x14ac:dyDescent="0.25">
      <c r="A46" s="43">
        <v>2027</v>
      </c>
      <c r="B46" s="44">
        <v>52.4961902482639</v>
      </c>
      <c r="C46" s="44">
        <v>72.645660528415618</v>
      </c>
      <c r="D46" s="44">
        <v>47.160909678267217</v>
      </c>
      <c r="E46" s="44">
        <v>55.09452065218133</v>
      </c>
      <c r="F46" s="44">
        <v>74.920352903749574</v>
      </c>
      <c r="G46" s="44">
        <v>45.274473291136523</v>
      </c>
      <c r="H46" s="44">
        <v>53.497662134852639</v>
      </c>
      <c r="I46" s="44">
        <v>79.765272563727251</v>
      </c>
      <c r="U46" s="45"/>
      <c r="V46" s="45"/>
      <c r="W46" s="45"/>
      <c r="X46" s="50"/>
    </row>
    <row r="47" spans="1:24" x14ac:dyDescent="0.25">
      <c r="A47" s="43">
        <v>2028</v>
      </c>
      <c r="B47" s="44">
        <v>52.806830175989333</v>
      </c>
      <c r="C47" s="44">
        <v>72.907494757626921</v>
      </c>
      <c r="D47" s="44">
        <v>47.427817595831776</v>
      </c>
      <c r="E47" s="44">
        <v>55.406328967093195</v>
      </c>
      <c r="F47" s="44">
        <v>75.179944296545145</v>
      </c>
      <c r="G47" s="44">
        <v>45.530704891998504</v>
      </c>
      <c r="H47" s="44">
        <v>53.772491576355236</v>
      </c>
      <c r="I47" s="44">
        <v>80.037164488705315</v>
      </c>
      <c r="U47" s="45"/>
      <c r="V47" s="45"/>
      <c r="W47" s="45"/>
      <c r="X47" s="50"/>
    </row>
    <row r="48" spans="1:24" x14ac:dyDescent="0.25">
      <c r="A48" s="43">
        <v>2029</v>
      </c>
      <c r="B48" s="44">
        <v>53.121154849432301</v>
      </c>
      <c r="C48" s="44">
        <v>73.174185351624445</v>
      </c>
      <c r="D48" s="44">
        <v>47.697974062567518</v>
      </c>
      <c r="E48" s="44">
        <v>55.721932316083553</v>
      </c>
      <c r="F48" s="44">
        <v>75.444492405608699</v>
      </c>
      <c r="G48" s="44">
        <v>45.790055100064812</v>
      </c>
      <c r="H48" s="44">
        <v>54.048662609555933</v>
      </c>
      <c r="I48" s="44">
        <v>80.314569886050165</v>
      </c>
      <c r="U48" s="45"/>
      <c r="V48" s="45"/>
      <c r="W48" s="45"/>
      <c r="X48" s="50"/>
    </row>
    <row r="49" spans="1:24" x14ac:dyDescent="0.25">
      <c r="A49" s="43">
        <v>2030</v>
      </c>
      <c r="B49" s="44">
        <v>53.433110813612053</v>
      </c>
      <c r="C49" s="44">
        <v>73.436344263530259</v>
      </c>
      <c r="D49" s="44">
        <v>47.9660262517544</v>
      </c>
      <c r="E49" s="44">
        <v>56.035077396909344</v>
      </c>
      <c r="F49" s="44">
        <v>75.70440872902077</v>
      </c>
      <c r="G49" s="44">
        <v>46.047385201684222</v>
      </c>
      <c r="H49" s="44">
        <v>54.32375868849055</v>
      </c>
      <c r="I49" s="44">
        <v>80.586927435283869</v>
      </c>
      <c r="U49" s="45"/>
      <c r="V49" s="45"/>
      <c r="W49" s="45"/>
      <c r="X49" s="50"/>
    </row>
    <row r="50" spans="1:24" x14ac:dyDescent="0.25">
      <c r="A50" s="43">
        <v>2031</v>
      </c>
      <c r="B50" s="44">
        <v>53.736862985642617</v>
      </c>
      <c r="C50" s="44">
        <v>73.709896556770587</v>
      </c>
      <c r="D50" s="44">
        <v>48.228255848329198</v>
      </c>
      <c r="E50" s="44">
        <v>56.341420383562145</v>
      </c>
      <c r="F50" s="44">
        <v>75.976485238614657</v>
      </c>
      <c r="G50" s="44">
        <v>46.299125614396026</v>
      </c>
      <c r="H50" s="44">
        <v>54.525291729859141</v>
      </c>
      <c r="I50" s="44">
        <v>80.879972209725494</v>
      </c>
      <c r="V50" s="45"/>
      <c r="W50" s="45"/>
      <c r="X50" s="50"/>
    </row>
    <row r="51" spans="1:24" x14ac:dyDescent="0.25">
      <c r="A51" s="43">
        <v>2032</v>
      </c>
      <c r="B51" s="44">
        <v>54.044372719753369</v>
      </c>
      <c r="C51" s="44">
        <v>73.988767599136395</v>
      </c>
      <c r="D51" s="44">
        <v>48.493779933482458</v>
      </c>
      <c r="E51" s="44">
        <v>56.651612071825305</v>
      </c>
      <c r="F51" s="44">
        <v>76.253950764567747</v>
      </c>
      <c r="G51" s="44">
        <v>46.55402873614316</v>
      </c>
      <c r="H51" s="44">
        <v>54.727996008175083</v>
      </c>
      <c r="I51" s="44">
        <v>81.178892996980323</v>
      </c>
      <c r="V51" s="45"/>
      <c r="W51" s="45"/>
      <c r="X51" s="50"/>
    </row>
    <row r="52" spans="1:24" x14ac:dyDescent="0.25">
      <c r="A52" s="43">
        <v>2033</v>
      </c>
      <c r="B52" s="44">
        <v>54.352582382563838</v>
      </c>
      <c r="C52" s="44">
        <v>74.268199608438422</v>
      </c>
      <c r="D52" s="44">
        <v>48.759895652157304</v>
      </c>
      <c r="E52" s="44">
        <v>56.962494920744518</v>
      </c>
      <c r="F52" s="44">
        <v>76.531947656836948</v>
      </c>
      <c r="G52" s="44">
        <v>46.809499826071011</v>
      </c>
      <c r="H52" s="44">
        <v>54.930661188949017</v>
      </c>
      <c r="I52" s="44">
        <v>81.478345150551277</v>
      </c>
      <c r="V52" s="45"/>
      <c r="W52" s="45"/>
      <c r="X52" s="50"/>
    </row>
    <row r="53" spans="1:24" x14ac:dyDescent="0.25">
      <c r="A53" s="43">
        <v>2034</v>
      </c>
      <c r="B53" s="44">
        <v>54.661481021201666</v>
      </c>
      <c r="C53" s="44">
        <v>74.548165871618679</v>
      </c>
      <c r="D53" s="44">
        <v>49.026593628694975</v>
      </c>
      <c r="E53" s="44">
        <v>57.274057977447399</v>
      </c>
      <c r="F53" s="44">
        <v>76.810449202364254</v>
      </c>
      <c r="G53" s="44">
        <v>47.065529883547171</v>
      </c>
      <c r="H53" s="44">
        <v>55.133286176893662</v>
      </c>
      <c r="I53" s="44">
        <v>81.778301957380322</v>
      </c>
      <c r="V53" s="45"/>
      <c r="W53" s="45"/>
      <c r="X53" s="50"/>
    </row>
    <row r="54" spans="1:24" x14ac:dyDescent="0.25">
      <c r="A54" s="43">
        <v>2035</v>
      </c>
      <c r="B54" s="44">
        <v>54.971057788874887</v>
      </c>
      <c r="C54" s="44">
        <v>74.828639912985281</v>
      </c>
      <c r="D54" s="44">
        <v>49.293864578241546</v>
      </c>
      <c r="E54" s="44">
        <v>57.586290395141994</v>
      </c>
      <c r="F54" s="44">
        <v>77.089428925457767</v>
      </c>
      <c r="G54" s="44">
        <v>47.32210999511188</v>
      </c>
      <c r="H54" s="44">
        <v>55.335869887329849</v>
      </c>
      <c r="I54" s="44">
        <v>82.078736941775588</v>
      </c>
      <c r="V54" s="45"/>
      <c r="W54" s="45"/>
      <c r="X54" s="50"/>
    </row>
    <row r="57" spans="1:24" x14ac:dyDescent="0.25">
      <c r="L57" s="36"/>
    </row>
    <row r="58" spans="1:24" x14ac:dyDescent="0.25">
      <c r="A58" s="47" t="s">
        <v>43</v>
      </c>
      <c r="M58" s="37" t="s">
        <v>44</v>
      </c>
    </row>
    <row r="59" spans="1:24" ht="30" x14ac:dyDescent="0.25">
      <c r="A59" s="51" t="s">
        <v>39</v>
      </c>
      <c r="B59" s="285" t="s">
        <v>45</v>
      </c>
      <c r="C59" s="285"/>
      <c r="D59" s="286" t="s">
        <v>46</v>
      </c>
      <c r="E59" s="286"/>
      <c r="F59" s="287" t="s">
        <v>47</v>
      </c>
      <c r="G59" s="287"/>
    </row>
    <row r="60" spans="1:24" x14ac:dyDescent="0.25">
      <c r="A60" s="52"/>
      <c r="B60" s="42" t="s">
        <v>48</v>
      </c>
      <c r="C60" s="42" t="s">
        <v>49</v>
      </c>
      <c r="D60" s="42" t="s">
        <v>50</v>
      </c>
      <c r="E60" s="42" t="s">
        <v>51</v>
      </c>
      <c r="F60" s="42" t="s">
        <v>31</v>
      </c>
      <c r="G60" s="42" t="s">
        <v>33</v>
      </c>
    </row>
    <row r="61" spans="1:24" x14ac:dyDescent="0.25">
      <c r="A61" s="53">
        <v>2020</v>
      </c>
      <c r="B61" s="54">
        <v>13.996977340024536</v>
      </c>
      <c r="C61" s="54">
        <v>22.827295623673603</v>
      </c>
      <c r="D61" s="54">
        <v>13.952888589863896</v>
      </c>
      <c r="E61" s="54">
        <v>13.247157130161282</v>
      </c>
      <c r="F61" s="54">
        <v>13.996977340024536</v>
      </c>
      <c r="G61" s="54">
        <v>22.827295623673603</v>
      </c>
    </row>
    <row r="62" spans="1:24" x14ac:dyDescent="0.25">
      <c r="A62" s="53">
        <v>2021</v>
      </c>
      <c r="B62" s="54">
        <v>29.945175176550908</v>
      </c>
      <c r="C62" s="54">
        <v>102.67801554015951</v>
      </c>
      <c r="D62" s="54">
        <v>14.701299761171846</v>
      </c>
      <c r="E62" s="54">
        <v>17.081577554094203</v>
      </c>
      <c r="F62" s="54">
        <v>29.945175176550908</v>
      </c>
      <c r="G62" s="54">
        <v>102.67801554015951</v>
      </c>
    </row>
    <row r="63" spans="1:24" x14ac:dyDescent="0.25">
      <c r="A63" s="53">
        <v>2022</v>
      </c>
      <c r="B63" s="54">
        <v>27.472004969941587</v>
      </c>
      <c r="C63" s="54">
        <v>130.36129211097506</v>
      </c>
      <c r="D63" s="54">
        <v>15.410567654176193</v>
      </c>
      <c r="E63" s="54">
        <v>20.792704747395483</v>
      </c>
      <c r="F63" s="54">
        <v>27.472004969941587</v>
      </c>
      <c r="G63" s="54">
        <v>130.36129211097506</v>
      </c>
    </row>
    <row r="64" spans="1:24" x14ac:dyDescent="0.25">
      <c r="A64" s="53">
        <v>2023</v>
      </c>
      <c r="B64" s="54">
        <v>24.587319288545192</v>
      </c>
      <c r="C64" s="54">
        <v>79.296470277745698</v>
      </c>
      <c r="D64" s="54">
        <v>16.029752353110769</v>
      </c>
      <c r="E64" s="54">
        <v>24.249302467317079</v>
      </c>
      <c r="F64" s="54">
        <v>24.587319288545192</v>
      </c>
      <c r="G64" s="54">
        <v>79.296470277745698</v>
      </c>
    </row>
    <row r="65" spans="1:13" x14ac:dyDescent="0.25">
      <c r="A65" s="53">
        <v>2024</v>
      </c>
      <c r="B65" s="54">
        <v>23.401405599451298</v>
      </c>
      <c r="C65" s="54">
        <v>58.409418822511121</v>
      </c>
      <c r="D65" s="54">
        <v>16.64034271026901</v>
      </c>
      <c r="E65" s="54">
        <v>27.640365375754172</v>
      </c>
      <c r="F65" s="54">
        <v>20.020874154860152</v>
      </c>
      <c r="G65" s="54">
        <v>43.024892099132643</v>
      </c>
    </row>
    <row r="66" spans="1:13" x14ac:dyDescent="0.25">
      <c r="A66" s="53">
        <v>2025</v>
      </c>
      <c r="B66" s="54">
        <v>22.823915401856279</v>
      </c>
      <c r="C66" s="54">
        <v>48.209850376496028</v>
      </c>
      <c r="D66" s="54">
        <v>17.158681434716851</v>
      </c>
      <c r="E66" s="54">
        <v>30.751311466528705</v>
      </c>
      <c r="F66" s="54">
        <v>19.991298418286565</v>
      </c>
      <c r="G66" s="54">
        <v>39.48058092151237</v>
      </c>
    </row>
    <row r="67" spans="1:13" x14ac:dyDescent="0.25">
      <c r="A67" s="53">
        <v>2026</v>
      </c>
      <c r="B67" s="54">
        <v>22.823915401856276</v>
      </c>
      <c r="C67" s="54">
        <v>48.209850376496021</v>
      </c>
      <c r="D67" s="54">
        <v>17.677454470570833</v>
      </c>
      <c r="E67" s="54">
        <v>33.817305984112245</v>
      </c>
      <c r="F67" s="54">
        <v>20.250684936213553</v>
      </c>
      <c r="G67" s="54">
        <v>41.013578180304137</v>
      </c>
    </row>
    <row r="68" spans="1:13" x14ac:dyDescent="0.25">
      <c r="A68" s="53">
        <v>2027</v>
      </c>
      <c r="B68" s="54">
        <v>22.823915401856276</v>
      </c>
      <c r="C68" s="54">
        <v>48.209850376496028</v>
      </c>
      <c r="D68" s="54">
        <v>18.194727311755869</v>
      </c>
      <c r="E68" s="54">
        <v>36.839300152301355</v>
      </c>
      <c r="F68" s="54">
        <v>20.509321356806073</v>
      </c>
      <c r="G68" s="54">
        <v>42.524575264398692</v>
      </c>
    </row>
    <row r="69" spans="1:13" x14ac:dyDescent="0.25">
      <c r="A69" s="53">
        <v>2028</v>
      </c>
      <c r="B69" s="54">
        <v>22.823915401856272</v>
      </c>
      <c r="C69" s="54">
        <v>48.209850376496028</v>
      </c>
      <c r="D69" s="54">
        <v>18.691262744579699</v>
      </c>
      <c r="E69" s="54">
        <v>39.768083429008009</v>
      </c>
      <c r="F69" s="54">
        <v>20.757589073217986</v>
      </c>
      <c r="G69" s="54">
        <v>43.988966902752018</v>
      </c>
    </row>
    <row r="70" spans="1:13" x14ac:dyDescent="0.25">
      <c r="A70" s="53">
        <v>2029</v>
      </c>
      <c r="B70" s="54">
        <v>22.823915401856276</v>
      </c>
      <c r="C70" s="54">
        <v>48.209850376496036</v>
      </c>
      <c r="D70" s="54">
        <v>19.164163888202889</v>
      </c>
      <c r="E70" s="54">
        <v>42.59632364755403</v>
      </c>
      <c r="F70" s="54">
        <v>20.994039645029581</v>
      </c>
      <c r="G70" s="54">
        <v>45.403087012025033</v>
      </c>
    </row>
    <row r="71" spans="1:13" x14ac:dyDescent="0.25">
      <c r="A71" s="53">
        <v>2030</v>
      </c>
      <c r="B71" s="54">
        <v>22.823915401856276</v>
      </c>
      <c r="C71" s="54">
        <v>48.209850376496036</v>
      </c>
      <c r="D71" s="54">
        <v>19.617205563435242</v>
      </c>
      <c r="E71" s="54">
        <v>45.335403912921798</v>
      </c>
      <c r="F71" s="54">
        <v>21.220560482645759</v>
      </c>
      <c r="G71" s="54">
        <v>46.77262714470892</v>
      </c>
    </row>
    <row r="72" spans="1:13" x14ac:dyDescent="0.25">
      <c r="A72" s="53">
        <v>2031</v>
      </c>
      <c r="B72" s="54">
        <v>22.823915401856272</v>
      </c>
      <c r="C72" s="54">
        <v>48.209850376496021</v>
      </c>
      <c r="D72" s="54">
        <v>19.655111124997159</v>
      </c>
      <c r="E72" s="54">
        <v>46.497229692662749</v>
      </c>
      <c r="F72" s="54">
        <v>21.261564144413601</v>
      </c>
      <c r="G72" s="54">
        <v>47.971285131903898</v>
      </c>
    </row>
    <row r="73" spans="1:13" x14ac:dyDescent="0.25">
      <c r="A73" s="53">
        <v>2032</v>
      </c>
      <c r="B73" s="54">
        <v>22.823915401856279</v>
      </c>
      <c r="C73" s="54">
        <v>48.209850376496028</v>
      </c>
      <c r="D73" s="54">
        <v>19.691135348081588</v>
      </c>
      <c r="E73" s="54">
        <v>47.633992296618295</v>
      </c>
      <c r="F73" s="54">
        <v>21.300532702006144</v>
      </c>
      <c r="G73" s="54">
        <v>49.144085390372673</v>
      </c>
    </row>
    <row r="74" spans="1:13" x14ac:dyDescent="0.25">
      <c r="A74" s="53">
        <v>2033</v>
      </c>
      <c r="B74" s="54">
        <v>22.823915401856276</v>
      </c>
      <c r="C74" s="54">
        <v>48.209850376496036</v>
      </c>
      <c r="D74" s="54">
        <v>19.713004813838484</v>
      </c>
      <c r="E74" s="54">
        <v>48.70983587261783</v>
      </c>
      <c r="F74" s="54">
        <v>21.324189604581626</v>
      </c>
      <c r="G74" s="54">
        <v>50.254035365515918</v>
      </c>
      <c r="M74" s="37" t="s">
        <v>52</v>
      </c>
    </row>
    <row r="75" spans="1:13" x14ac:dyDescent="0.25">
      <c r="A75" s="53">
        <v>2034</v>
      </c>
      <c r="B75" s="54">
        <v>22.823915401856276</v>
      </c>
      <c r="C75" s="54">
        <v>48.209850376496036</v>
      </c>
      <c r="D75" s="54">
        <v>19.733638337546751</v>
      </c>
      <c r="E75" s="54">
        <v>49.763744197269574</v>
      </c>
      <c r="F75" s="54">
        <v>21.346509549000089</v>
      </c>
      <c r="G75" s="54">
        <v>51.341354697848821</v>
      </c>
    </row>
    <row r="76" spans="1:13" x14ac:dyDescent="0.25">
      <c r="A76" s="53">
        <v>2035</v>
      </c>
      <c r="B76" s="54">
        <v>22.823915401856276</v>
      </c>
      <c r="C76" s="54">
        <v>48.209850376496036</v>
      </c>
      <c r="D76" s="54">
        <v>19.743332699230002</v>
      </c>
      <c r="E76" s="54">
        <v>50.767021835776021</v>
      </c>
      <c r="F76" s="54">
        <v>21.356996250980902</v>
      </c>
      <c r="G76" s="54">
        <v>52.376438249737305</v>
      </c>
    </row>
    <row r="77" spans="1:13" ht="17.25" x14ac:dyDescent="0.3">
      <c r="A77" s="55"/>
    </row>
    <row r="78" spans="1:13" ht="17.25" x14ac:dyDescent="0.3">
      <c r="A78" s="55"/>
    </row>
    <row r="79" spans="1:13" ht="17.25" x14ac:dyDescent="0.3">
      <c r="A79" s="55"/>
    </row>
    <row r="80" spans="1:13" ht="17.25" x14ac:dyDescent="0.3">
      <c r="A80" s="55"/>
    </row>
    <row r="81" spans="1:13" ht="17.25" x14ac:dyDescent="0.3">
      <c r="A81" s="55"/>
    </row>
    <row r="82" spans="1:13" ht="17.25" x14ac:dyDescent="0.3">
      <c r="A82" s="55"/>
    </row>
    <row r="83" spans="1:13" ht="17.25" x14ac:dyDescent="0.3">
      <c r="A83" s="55"/>
    </row>
    <row r="84" spans="1:13" ht="17.25" x14ac:dyDescent="0.3">
      <c r="A84" s="55"/>
    </row>
    <row r="85" spans="1:13" ht="17.25" x14ac:dyDescent="0.3">
      <c r="A85" s="55"/>
    </row>
    <row r="86" spans="1:13" ht="17.25" x14ac:dyDescent="0.3">
      <c r="A86" s="55"/>
    </row>
    <row r="87" spans="1:13" ht="17.25" x14ac:dyDescent="0.3">
      <c r="A87" s="55"/>
    </row>
    <row r="88" spans="1:13" ht="17.25" x14ac:dyDescent="0.3">
      <c r="A88" s="55"/>
    </row>
    <row r="89" spans="1:13" x14ac:dyDescent="0.25">
      <c r="A89" s="47" t="s">
        <v>53</v>
      </c>
      <c r="M89" s="37" t="s">
        <v>54</v>
      </c>
    </row>
    <row r="90" spans="1:13" ht="30" x14ac:dyDescent="0.25">
      <c r="A90" s="38" t="s">
        <v>55</v>
      </c>
      <c r="B90" s="281" t="s">
        <v>28</v>
      </c>
      <c r="C90" s="282"/>
      <c r="D90" s="283"/>
      <c r="E90" s="279" t="s">
        <v>29</v>
      </c>
      <c r="F90" s="284"/>
      <c r="G90" s="284"/>
      <c r="H90" s="280"/>
      <c r="I90" s="279" t="s">
        <v>30</v>
      </c>
      <c r="J90" s="280"/>
      <c r="K90" s="148"/>
    </row>
    <row r="91" spans="1:13" x14ac:dyDescent="0.25">
      <c r="A91" s="39"/>
      <c r="B91" s="40" t="s">
        <v>31</v>
      </c>
      <c r="C91" s="40" t="s">
        <v>32</v>
      </c>
      <c r="D91" s="41" t="s">
        <v>33</v>
      </c>
      <c r="E91" s="42" t="s">
        <v>31</v>
      </c>
      <c r="F91" s="42" t="s">
        <v>34</v>
      </c>
      <c r="G91" s="42" t="s">
        <v>35</v>
      </c>
      <c r="H91" s="42" t="s">
        <v>33</v>
      </c>
      <c r="I91" s="42" t="s">
        <v>35</v>
      </c>
      <c r="J91" s="42" t="s">
        <v>33</v>
      </c>
      <c r="K91" s="149"/>
    </row>
    <row r="92" spans="1:13" x14ac:dyDescent="0.25">
      <c r="A92" s="43">
        <v>2020</v>
      </c>
      <c r="B92" s="44">
        <v>13.792916844944035</v>
      </c>
      <c r="C92" s="44">
        <v>47.954223251400599</v>
      </c>
      <c r="D92" s="44">
        <v>22.729813015606194</v>
      </c>
      <c r="E92" s="44">
        <v>15.136060869668274</v>
      </c>
      <c r="F92" s="44">
        <v>36.803639685164853</v>
      </c>
      <c r="G92" s="44">
        <v>71.348946478859929</v>
      </c>
      <c r="H92" s="44">
        <v>27.355423468585748</v>
      </c>
      <c r="I92" s="44">
        <v>76.277726447884774</v>
      </c>
      <c r="J92" s="44">
        <v>33.488269546489207</v>
      </c>
      <c r="K92" s="150"/>
    </row>
    <row r="93" spans="1:13" x14ac:dyDescent="0.25">
      <c r="A93" s="43">
        <v>2021</v>
      </c>
      <c r="B93" s="44">
        <v>16.024115199049607</v>
      </c>
      <c r="C93" s="44">
        <v>52.316317205843177</v>
      </c>
      <c r="D93" s="44">
        <v>31.692320452580521</v>
      </c>
      <c r="E93" s="44">
        <v>17.367259223773846</v>
      </c>
      <c r="F93" s="44">
        <v>41.165733639607431</v>
      </c>
      <c r="G93" s="44">
        <v>75.7110404333025</v>
      </c>
      <c r="H93" s="44">
        <v>36.317930905560075</v>
      </c>
      <c r="I93" s="44">
        <v>80.639820402327359</v>
      </c>
      <c r="J93" s="44">
        <v>41.923797453758361</v>
      </c>
      <c r="K93" s="150"/>
    </row>
    <row r="94" spans="1:13" x14ac:dyDescent="0.25">
      <c r="A94" s="43">
        <v>2022</v>
      </c>
      <c r="B94" s="44">
        <v>16.195514896070385</v>
      </c>
      <c r="C94" s="44">
        <v>54.299114069586153</v>
      </c>
      <c r="D94" s="44">
        <v>32.837131064409576</v>
      </c>
      <c r="E94" s="44">
        <v>17.538658920794624</v>
      </c>
      <c r="F94" s="44">
        <v>43.148530503350415</v>
      </c>
      <c r="G94" s="44">
        <v>77.693837297045476</v>
      </c>
      <c r="H94" s="44">
        <v>37.462741517389134</v>
      </c>
      <c r="I94" s="44">
        <v>82.62261726607035</v>
      </c>
      <c r="J94" s="44">
        <v>43.068608065587419</v>
      </c>
      <c r="K94" s="150"/>
    </row>
    <row r="95" spans="1:13" x14ac:dyDescent="0.25">
      <c r="A95" s="43">
        <v>2023</v>
      </c>
      <c r="B95" s="44">
        <v>17.475653706803914</v>
      </c>
      <c r="C95" s="44">
        <v>56.671539583355177</v>
      </c>
      <c r="D95" s="44">
        <v>34.515849472481356</v>
      </c>
      <c r="E95" s="44">
        <v>18.818797731528154</v>
      </c>
      <c r="F95" s="44">
        <v>45.520956017119431</v>
      </c>
      <c r="G95" s="44">
        <v>80.066262810814507</v>
      </c>
      <c r="H95" s="44">
        <v>39.141459925460907</v>
      </c>
      <c r="I95" s="44">
        <v>84.995042779839352</v>
      </c>
      <c r="J95" s="44">
        <v>43.69336741424884</v>
      </c>
      <c r="K95" s="150"/>
    </row>
    <row r="96" spans="1:13" x14ac:dyDescent="0.25">
      <c r="A96" s="43">
        <v>2024</v>
      </c>
      <c r="B96" s="44">
        <v>17.705292092994416</v>
      </c>
      <c r="C96" s="44">
        <v>59.053903652410973</v>
      </c>
      <c r="D96" s="44">
        <v>34.466256749158532</v>
      </c>
      <c r="E96" s="44">
        <v>19.048436117718655</v>
      </c>
      <c r="F96" s="44">
        <v>47.903320086175228</v>
      </c>
      <c r="G96" s="44">
        <v>82.448626879870289</v>
      </c>
      <c r="H96" s="44">
        <v>39.091867202138083</v>
      </c>
      <c r="I96" s="44">
        <v>87.377406848895163</v>
      </c>
      <c r="J96" s="44">
        <v>43.749170596867046</v>
      </c>
      <c r="K96" s="150"/>
    </row>
    <row r="97" spans="1:43" x14ac:dyDescent="0.25">
      <c r="A97" s="43">
        <v>2025</v>
      </c>
      <c r="B97" s="44">
        <v>17.74746848245449</v>
      </c>
      <c r="C97" s="44">
        <v>61.064480364789809</v>
      </c>
      <c r="D97" s="44">
        <v>34.547918767728028</v>
      </c>
      <c r="E97" s="44">
        <v>19.090612507178733</v>
      </c>
      <c r="F97" s="44">
        <v>49.913896798554063</v>
      </c>
      <c r="G97" s="44">
        <v>84.459203592249125</v>
      </c>
      <c r="H97" s="44">
        <v>39.173529220707579</v>
      </c>
      <c r="I97" s="44">
        <v>89.387983561273998</v>
      </c>
      <c r="J97" s="44">
        <v>43.936228521377586</v>
      </c>
      <c r="K97" s="150"/>
    </row>
    <row r="98" spans="1:43" x14ac:dyDescent="0.25">
      <c r="A98" s="43">
        <v>2026</v>
      </c>
      <c r="B98" s="44">
        <v>18.109094319920906</v>
      </c>
      <c r="C98" s="44">
        <v>62.972522465936954</v>
      </c>
      <c r="D98" s="44">
        <v>36.396537139857394</v>
      </c>
      <c r="E98" s="44">
        <v>19.452238344645146</v>
      </c>
      <c r="F98" s="44">
        <v>51.821938899701209</v>
      </c>
      <c r="G98" s="44">
        <v>86.367245693396285</v>
      </c>
      <c r="H98" s="44">
        <v>41.022147592836951</v>
      </c>
      <c r="I98" s="44">
        <v>91.29602566242113</v>
      </c>
      <c r="J98" s="44">
        <v>45.890242799447982</v>
      </c>
      <c r="K98" s="150"/>
    </row>
    <row r="99" spans="1:43" x14ac:dyDescent="0.25">
      <c r="A99" s="43">
        <v>2027</v>
      </c>
      <c r="B99" s="44">
        <v>18.42897282527689</v>
      </c>
      <c r="C99" s="44">
        <v>64.744378433253004</v>
      </c>
      <c r="D99" s="44">
        <v>38.122764718949732</v>
      </c>
      <c r="E99" s="44">
        <v>19.77211685000113</v>
      </c>
      <c r="F99" s="44">
        <v>53.593794867017259</v>
      </c>
      <c r="G99" s="44">
        <v>88.139101660712328</v>
      </c>
      <c r="H99" s="44">
        <v>42.748375171929283</v>
      </c>
      <c r="I99" s="44">
        <v>93.067881629737187</v>
      </c>
      <c r="J99" s="44">
        <v>47.721866284481351</v>
      </c>
      <c r="K99" s="150"/>
    </row>
    <row r="100" spans="1:43" x14ac:dyDescent="0.25">
      <c r="A100" s="43">
        <v>2028</v>
      </c>
      <c r="B100" s="44">
        <v>18.737164372128987</v>
      </c>
      <c r="C100" s="44">
        <v>66.49181622941407</v>
      </c>
      <c r="D100" s="44">
        <v>39.804642104644387</v>
      </c>
      <c r="E100" s="44">
        <v>20.080308396853226</v>
      </c>
      <c r="F100" s="44">
        <v>55.341232663178332</v>
      </c>
      <c r="G100" s="44">
        <v>89.886539456873408</v>
      </c>
      <c r="H100" s="44">
        <v>44.430252557623938</v>
      </c>
      <c r="I100" s="44">
        <v>94.815319425898252</v>
      </c>
      <c r="J100" s="44">
        <v>49.50913957611705</v>
      </c>
      <c r="K100" s="150"/>
    </row>
    <row r="101" spans="1:43" x14ac:dyDescent="0.25">
      <c r="A101" s="43">
        <v>2029</v>
      </c>
      <c r="B101" s="44">
        <v>19.028410217493651</v>
      </c>
      <c r="C101" s="44">
        <v>68.161884530592516</v>
      </c>
      <c r="D101" s="44">
        <v>41.428838078339624</v>
      </c>
      <c r="E101" s="44">
        <v>20.371554242217893</v>
      </c>
      <c r="F101" s="44">
        <v>57.011300964356778</v>
      </c>
      <c r="G101" s="44">
        <v>91.55660775805184</v>
      </c>
      <c r="H101" s="44">
        <v>46.054448531319174</v>
      </c>
      <c r="I101" s="44">
        <v>96.485387727076713</v>
      </c>
      <c r="J101" s="44">
        <v>51.238731455753317</v>
      </c>
      <c r="K101" s="150"/>
    </row>
    <row r="102" spans="1:43" x14ac:dyDescent="0.25">
      <c r="A102" s="43">
        <v>2030</v>
      </c>
      <c r="B102" s="44">
        <v>19.332748065742848</v>
      </c>
      <c r="C102" s="44">
        <v>69.852840881961129</v>
      </c>
      <c r="D102" s="44">
        <v>43.076004211769124</v>
      </c>
      <c r="E102" s="44">
        <v>20.675892090467091</v>
      </c>
      <c r="F102" s="44">
        <v>58.702257315725383</v>
      </c>
      <c r="G102" s="44">
        <v>93.247564109420466</v>
      </c>
      <c r="H102" s="44">
        <v>47.701614664748675</v>
      </c>
      <c r="I102" s="44">
        <v>98.176344078445297</v>
      </c>
      <c r="J102" s="44">
        <v>52.991293495123848</v>
      </c>
      <c r="K102" s="150"/>
    </row>
    <row r="103" spans="1:43" x14ac:dyDescent="0.25">
      <c r="A103" s="43">
        <v>2031</v>
      </c>
      <c r="B103" s="44">
        <v>19.332740881772953</v>
      </c>
      <c r="C103" s="44">
        <v>71.601421809900017</v>
      </c>
      <c r="D103" s="44">
        <v>44.314966968967695</v>
      </c>
      <c r="E103" s="44">
        <v>20.675884906497195</v>
      </c>
      <c r="F103" s="44">
        <v>60.450838243664272</v>
      </c>
      <c r="G103" s="44">
        <v>94.996145037359341</v>
      </c>
      <c r="H103" s="44">
        <v>48.940577421947246</v>
      </c>
      <c r="I103" s="44">
        <v>99.9249250063842</v>
      </c>
      <c r="J103" s="44">
        <v>54.335652158263464</v>
      </c>
      <c r="K103" s="150"/>
    </row>
    <row r="104" spans="1:43" x14ac:dyDescent="0.25">
      <c r="A104" s="43">
        <v>2032</v>
      </c>
      <c r="B104" s="44">
        <v>19.334954811894647</v>
      </c>
      <c r="C104" s="44">
        <v>72.616094588316784</v>
      </c>
      <c r="D104" s="44">
        <v>45.53450402390537</v>
      </c>
      <c r="E104" s="44">
        <v>20.67809883661889</v>
      </c>
      <c r="F104" s="44">
        <v>61.465511022081031</v>
      </c>
      <c r="G104" s="44">
        <v>96.010817815776093</v>
      </c>
      <c r="H104" s="44">
        <v>50.160114476884928</v>
      </c>
      <c r="I104" s="44">
        <v>100.93959778480097</v>
      </c>
      <c r="J104" s="44">
        <v>55.660585119142176</v>
      </c>
      <c r="K104" s="150"/>
    </row>
    <row r="105" spans="1:43" x14ac:dyDescent="0.25">
      <c r="A105" s="43">
        <v>2033</v>
      </c>
      <c r="B105" s="44">
        <v>19.320146065842</v>
      </c>
      <c r="C105" s="44">
        <v>73.531504117669172</v>
      </c>
      <c r="D105" s="44">
        <v>46.682470948389771</v>
      </c>
      <c r="E105" s="44">
        <v>20.663290090566242</v>
      </c>
      <c r="F105" s="44">
        <v>62.38092055143342</v>
      </c>
      <c r="G105" s="44">
        <v>96.926227345128495</v>
      </c>
      <c r="H105" s="44">
        <v>51.308081401369321</v>
      </c>
      <c r="I105" s="44">
        <v>101.85500731415334</v>
      </c>
      <c r="J105" s="44">
        <v>56.913947949567607</v>
      </c>
      <c r="K105" s="150"/>
    </row>
    <row r="106" spans="1:43" x14ac:dyDescent="0.25">
      <c r="A106" s="43">
        <v>2034</v>
      </c>
      <c r="B106" s="44">
        <v>19.30492131387474</v>
      </c>
      <c r="C106" s="44">
        <v>74.411667663277527</v>
      </c>
      <c r="D106" s="44">
        <v>47.805165826289205</v>
      </c>
      <c r="E106" s="44">
        <v>20.648065338598983</v>
      </c>
      <c r="F106" s="44">
        <v>63.261084097041774</v>
      </c>
      <c r="G106" s="44">
        <v>97.806390890736836</v>
      </c>
      <c r="H106" s="44">
        <v>52.430776279268763</v>
      </c>
      <c r="I106" s="44">
        <v>102.73517085976171</v>
      </c>
      <c r="J106" s="44">
        <v>58.036642827467048</v>
      </c>
      <c r="K106" s="150"/>
    </row>
    <row r="107" spans="1:43" x14ac:dyDescent="0.25">
      <c r="A107" s="43">
        <v>2035</v>
      </c>
      <c r="B107" s="44">
        <v>19.283385141586187</v>
      </c>
      <c r="C107" s="44">
        <v>75.234857334131092</v>
      </c>
      <c r="D107" s="44">
        <v>48.886868297892725</v>
      </c>
      <c r="E107" s="44">
        <v>20.62652916631043</v>
      </c>
      <c r="F107" s="44">
        <v>64.084273767895354</v>
      </c>
      <c r="G107" s="44">
        <v>98.62958056159043</v>
      </c>
      <c r="H107" s="44">
        <v>53.512478750872283</v>
      </c>
      <c r="I107" s="44">
        <v>103.55836053061527</v>
      </c>
      <c r="J107" s="44">
        <v>59.118345299070569</v>
      </c>
      <c r="K107" s="150"/>
    </row>
    <row r="108" spans="1:43" ht="17.25" x14ac:dyDescent="0.3">
      <c r="A108" s="55"/>
    </row>
    <row r="109" spans="1:43" ht="17.25" x14ac:dyDescent="0.3">
      <c r="A109" s="55"/>
    </row>
    <row r="110" spans="1:43" ht="17.25" x14ac:dyDescent="0.3">
      <c r="A110" s="55"/>
    </row>
    <row r="111" spans="1:43" x14ac:dyDescent="0.25">
      <c r="A111" s="47" t="s">
        <v>56</v>
      </c>
      <c r="M111" s="37" t="s">
        <v>57</v>
      </c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P111"/>
      <c r="AQ111"/>
    </row>
    <row r="112" spans="1:43" ht="30" x14ac:dyDescent="0.25">
      <c r="A112" s="38" t="s">
        <v>58</v>
      </c>
      <c r="B112" s="277" t="s">
        <v>28</v>
      </c>
      <c r="C112" s="277"/>
      <c r="D112" s="278" t="s">
        <v>29</v>
      </c>
      <c r="E112" s="278"/>
      <c r="F112" s="278"/>
      <c r="G112" s="48"/>
      <c r="H112" s="49" t="s">
        <v>30</v>
      </c>
      <c r="I112" s="48"/>
      <c r="Y112"/>
      <c r="Z112"/>
      <c r="AA112"/>
      <c r="AB112"/>
      <c r="AC112"/>
      <c r="AD112"/>
      <c r="AE112"/>
      <c r="AF112"/>
      <c r="AG112"/>
      <c r="AH112"/>
      <c r="AI112"/>
      <c r="AJ112"/>
      <c r="AK112"/>
      <c r="AL112"/>
      <c r="AM112"/>
      <c r="AN112"/>
      <c r="AO112"/>
      <c r="AP112"/>
      <c r="AQ112"/>
    </row>
    <row r="113" spans="1:43" x14ac:dyDescent="0.25">
      <c r="A113" s="39"/>
      <c r="B113" s="40" t="s">
        <v>40</v>
      </c>
      <c r="C113" s="40" t="s">
        <v>41</v>
      </c>
      <c r="D113" s="40" t="s">
        <v>42</v>
      </c>
      <c r="E113" s="40" t="s">
        <v>40</v>
      </c>
      <c r="F113" s="41" t="s">
        <v>41</v>
      </c>
      <c r="G113" s="40" t="s">
        <v>42</v>
      </c>
      <c r="H113" s="40" t="s">
        <v>40</v>
      </c>
      <c r="I113" s="41" t="s">
        <v>41</v>
      </c>
      <c r="Y113"/>
      <c r="Z113"/>
      <c r="AA113"/>
      <c r="AB113"/>
      <c r="AC113"/>
      <c r="AD113"/>
      <c r="AE113"/>
      <c r="AF113"/>
      <c r="AG113"/>
      <c r="AH113"/>
      <c r="AI113"/>
      <c r="AJ113"/>
      <c r="AK113"/>
      <c r="AL113"/>
      <c r="AM113"/>
      <c r="AN113"/>
      <c r="AO113"/>
      <c r="AP113"/>
      <c r="AQ113"/>
    </row>
    <row r="114" spans="1:43" x14ac:dyDescent="0.25">
      <c r="A114" s="43">
        <v>2020</v>
      </c>
      <c r="B114" s="44">
        <v>49.07744326613183</v>
      </c>
      <c r="C114" s="44">
        <v>58.594095154553727</v>
      </c>
      <c r="D114" s="44">
        <v>43.879825792872737</v>
      </c>
      <c r="E114" s="44">
        <v>51.64021585520684</v>
      </c>
      <c r="F114" s="44">
        <v>60.832458300954379</v>
      </c>
      <c r="G114" s="44">
        <v>42.124632761157827</v>
      </c>
      <c r="H114" s="44">
        <v>51.31070916416806</v>
      </c>
      <c r="I114" s="44">
        <v>65.364537287491117</v>
      </c>
      <c r="Y114"/>
      <c r="Z114"/>
      <c r="AA114"/>
      <c r="AB114"/>
      <c r="AC114"/>
      <c r="AD114"/>
      <c r="AE114"/>
      <c r="AF114"/>
      <c r="AG114"/>
      <c r="AH114"/>
      <c r="AI114"/>
      <c r="AJ114"/>
      <c r="AK114"/>
      <c r="AL114"/>
      <c r="AM114"/>
      <c r="AN114"/>
      <c r="AO114"/>
      <c r="AP114"/>
      <c r="AQ114"/>
    </row>
    <row r="115" spans="1:43" x14ac:dyDescent="0.25">
      <c r="A115" s="43">
        <v>2021</v>
      </c>
      <c r="B115" s="44">
        <v>49.617755689344833</v>
      </c>
      <c r="C115" s="44">
        <v>57.043882581911916</v>
      </c>
      <c r="D115" s="44">
        <v>44.345693186134085</v>
      </c>
      <c r="E115" s="44">
        <v>52.184453464157016</v>
      </c>
      <c r="F115" s="44">
        <v>59.28762575913435</v>
      </c>
      <c r="G115" s="44">
        <v>42.571865458688727</v>
      </c>
      <c r="H115" s="44">
        <v>51.679130692928304</v>
      </c>
      <c r="I115" s="44">
        <v>63.863605711679512</v>
      </c>
      <c r="Y115"/>
      <c r="Z115"/>
      <c r="AA115"/>
      <c r="AB115"/>
      <c r="AC115"/>
      <c r="AD115"/>
      <c r="AE115"/>
      <c r="AF115"/>
      <c r="AG115"/>
      <c r="AH115"/>
      <c r="AI115"/>
      <c r="AJ115"/>
      <c r="AK115"/>
      <c r="AL115"/>
      <c r="AM115"/>
      <c r="AN115"/>
      <c r="AO115"/>
      <c r="AP115"/>
      <c r="AQ115"/>
    </row>
    <row r="116" spans="1:43" x14ac:dyDescent="0.25">
      <c r="A116" s="43">
        <v>2022</v>
      </c>
      <c r="B116" s="44">
        <v>49.951306241658486</v>
      </c>
      <c r="C116" s="44">
        <v>65.048572770161726</v>
      </c>
      <c r="D116" s="44">
        <v>44.628115361723552</v>
      </c>
      <c r="E116" s="44">
        <v>52.514385912275557</v>
      </c>
      <c r="F116" s="44">
        <v>67.290115802953693</v>
      </c>
      <c r="G116" s="44">
        <v>42.842990747254611</v>
      </c>
      <c r="H116" s="44">
        <v>51.959040621120629</v>
      </c>
      <c r="I116" s="44">
        <v>71.873994705857854</v>
      </c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</row>
    <row r="117" spans="1:43" x14ac:dyDescent="0.25">
      <c r="A117" s="43">
        <v>2023</v>
      </c>
      <c r="B117" s="44">
        <v>50.293752436161377</v>
      </c>
      <c r="C117" s="44">
        <v>66.556741723102661</v>
      </c>
      <c r="D117" s="44">
        <v>44.918430328377319</v>
      </c>
      <c r="E117" s="44">
        <v>52.853538910702845</v>
      </c>
      <c r="F117" s="44">
        <v>68.796414910782744</v>
      </c>
      <c r="G117" s="44">
        <v>43.121693115242223</v>
      </c>
      <c r="H117" s="44">
        <v>52.242832286814512</v>
      </c>
      <c r="I117" s="44">
        <v>73.389810117285023</v>
      </c>
      <c r="Y117"/>
      <c r="Z117"/>
      <c r="AA117"/>
      <c r="AB117"/>
      <c r="AC117"/>
      <c r="AD117"/>
      <c r="AE117"/>
      <c r="AF117"/>
      <c r="AG117"/>
      <c r="AH117"/>
      <c r="AI117"/>
      <c r="AJ117"/>
      <c r="AK117"/>
      <c r="AL117"/>
      <c r="AM117"/>
      <c r="AN117"/>
      <c r="AO117"/>
      <c r="AP117"/>
      <c r="AQ117"/>
    </row>
    <row r="118" spans="1:43" x14ac:dyDescent="0.25">
      <c r="A118" s="43">
        <v>2024</v>
      </c>
      <c r="B118" s="44">
        <v>50.62919190009773</v>
      </c>
      <c r="C118" s="44">
        <v>66.552190950139732</v>
      </c>
      <c r="D118" s="44">
        <v>45.202547559639115</v>
      </c>
      <c r="E118" s="44">
        <v>53.185451564046069</v>
      </c>
      <c r="F118" s="44">
        <v>68.789762078215844</v>
      </c>
      <c r="G118" s="44">
        <v>43.394445657253549</v>
      </c>
      <c r="H118" s="44">
        <v>52.52386945356939</v>
      </c>
      <c r="I118" s="44">
        <v>73.391603179335988</v>
      </c>
      <c r="Y118"/>
      <c r="Z118"/>
      <c r="AA118"/>
      <c r="AB118"/>
      <c r="AC118"/>
      <c r="AD118"/>
      <c r="AE118"/>
      <c r="AF118"/>
      <c r="AG118"/>
      <c r="AH118"/>
      <c r="AI118"/>
      <c r="AJ118"/>
      <c r="AK118"/>
      <c r="AL118"/>
      <c r="AM118"/>
      <c r="AN118"/>
      <c r="AO118"/>
      <c r="AP118"/>
      <c r="AQ118"/>
    </row>
    <row r="119" spans="1:43" x14ac:dyDescent="0.25">
      <c r="A119" s="43">
        <v>2025</v>
      </c>
      <c r="B119" s="44">
        <v>50.954095895540121</v>
      </c>
      <c r="C119" s="44">
        <v>66.538837244790685</v>
      </c>
      <c r="D119" s="44">
        <v>45.477355188138588</v>
      </c>
      <c r="E119" s="44">
        <v>53.506488513227687</v>
      </c>
      <c r="F119" s="44">
        <v>68.773965873520808</v>
      </c>
      <c r="G119" s="44">
        <v>43.658260980613044</v>
      </c>
      <c r="H119" s="44">
        <v>52.800820395658356</v>
      </c>
      <c r="I119" s="44">
        <v>73.382654606715676</v>
      </c>
      <c r="Y119"/>
      <c r="Z119"/>
      <c r="AA119"/>
      <c r="AB119"/>
      <c r="AC119"/>
      <c r="AD119"/>
      <c r="AE119"/>
      <c r="AF119"/>
      <c r="AG119"/>
      <c r="AH119"/>
      <c r="AI119"/>
      <c r="AJ119"/>
      <c r="AK119"/>
      <c r="AL119"/>
      <c r="AM119"/>
      <c r="AN119"/>
      <c r="AO119"/>
      <c r="AP119"/>
      <c r="AQ119"/>
    </row>
    <row r="120" spans="1:43" x14ac:dyDescent="0.25">
      <c r="A120" s="43">
        <v>2026</v>
      </c>
      <c r="B120" s="44">
        <v>51.257837210162101</v>
      </c>
      <c r="C120" s="44">
        <v>66.775326261234255</v>
      </c>
      <c r="D120" s="44">
        <v>45.738346888550119</v>
      </c>
      <c r="E120" s="44">
        <v>53.81138535950285</v>
      </c>
      <c r="F120" s="44">
        <v>69.008306078693892</v>
      </c>
      <c r="G120" s="44">
        <v>43.908813013008114</v>
      </c>
      <c r="H120" s="44">
        <v>53.075118439091291</v>
      </c>
      <c r="I120" s="44">
        <v>73.629025705312898</v>
      </c>
      <c r="Y120"/>
      <c r="Z120"/>
      <c r="AA120"/>
      <c r="AB120"/>
      <c r="AC120"/>
      <c r="AD120"/>
      <c r="AE120"/>
      <c r="AF120"/>
      <c r="AG120"/>
      <c r="AH120"/>
      <c r="AI120"/>
      <c r="AJ120"/>
      <c r="AK120"/>
      <c r="AL120"/>
      <c r="AM120"/>
      <c r="AN120"/>
      <c r="AO120"/>
      <c r="AP120"/>
      <c r="AQ120"/>
    </row>
    <row r="121" spans="1:43" x14ac:dyDescent="0.25">
      <c r="A121" s="43">
        <v>2027</v>
      </c>
      <c r="B121" s="44">
        <v>51.559276774337448</v>
      </c>
      <c r="C121" s="44">
        <v>67.007690262523994</v>
      </c>
      <c r="D121" s="44">
        <v>45.997292705829096</v>
      </c>
      <c r="E121" s="44">
        <v>54.113892155389507</v>
      </c>
      <c r="F121" s="44">
        <v>69.238422597245787</v>
      </c>
      <c r="G121" s="44">
        <v>44.157400997595929</v>
      </c>
      <c r="H121" s="44">
        <v>53.348360069402872</v>
      </c>
      <c r="I121" s="44">
        <v>73.870762855331137</v>
      </c>
      <c r="Y121"/>
      <c r="Z121"/>
      <c r="AA121"/>
      <c r="AB121"/>
      <c r="AC121"/>
      <c r="AD121"/>
      <c r="AE121"/>
      <c r="AF121"/>
      <c r="AG121"/>
      <c r="AH121"/>
      <c r="AI121"/>
      <c r="AJ121"/>
      <c r="AK121"/>
      <c r="AL121"/>
      <c r="AM121"/>
      <c r="AN121"/>
      <c r="AO121"/>
      <c r="AP121"/>
      <c r="AQ121"/>
    </row>
    <row r="122" spans="1:43" x14ac:dyDescent="0.25">
      <c r="A122" s="43">
        <v>2028</v>
      </c>
      <c r="B122" s="44">
        <v>51.858749170760106</v>
      </c>
      <c r="C122" s="44">
        <v>67.236402732960428</v>
      </c>
      <c r="D122" s="44">
        <v>46.25448960828821</v>
      </c>
      <c r="E122" s="44">
        <v>54.414355826486599</v>
      </c>
      <c r="F122" s="44">
        <v>69.464801806507282</v>
      </c>
      <c r="G122" s="44">
        <v>44.404310023956683</v>
      </c>
      <c r="H122" s="44">
        <v>53.620691925919836</v>
      </c>
      <c r="I122" s="44">
        <v>74.108411524345598</v>
      </c>
      <c r="Y122"/>
      <c r="Z122"/>
      <c r="AA122"/>
      <c r="AB122"/>
      <c r="AC122"/>
      <c r="AD122"/>
      <c r="AE122"/>
      <c r="AF122"/>
      <c r="AG122"/>
      <c r="AH122"/>
      <c r="AI122"/>
      <c r="AJ122"/>
      <c r="AK122"/>
      <c r="AL122"/>
      <c r="AM122"/>
      <c r="AN122"/>
      <c r="AO122"/>
      <c r="AP122"/>
      <c r="AQ122"/>
    </row>
    <row r="123" spans="1:43" x14ac:dyDescent="0.25">
      <c r="A123" s="43">
        <v>2029</v>
      </c>
      <c r="B123" s="44">
        <v>52.15480975591489</v>
      </c>
      <c r="C123" s="44">
        <v>67.459335377629515</v>
      </c>
      <c r="D123" s="44">
        <v>46.508661192727324</v>
      </c>
      <c r="E123" s="44">
        <v>54.711285247560333</v>
      </c>
      <c r="F123" s="44">
        <v>69.685269288299466</v>
      </c>
      <c r="G123" s="44">
        <v>44.648314745018226</v>
      </c>
      <c r="H123" s="44">
        <v>53.891549569430538</v>
      </c>
      <c r="I123" s="44">
        <v>74.339570062049745</v>
      </c>
      <c r="Y123"/>
      <c r="Z123"/>
      <c r="AA123"/>
      <c r="AB123"/>
      <c r="AC123"/>
      <c r="AD123"/>
      <c r="AE123"/>
      <c r="AF123"/>
      <c r="AG123"/>
      <c r="AH123"/>
      <c r="AI123"/>
      <c r="AJ123"/>
      <c r="AK123"/>
      <c r="AL123"/>
      <c r="AM123"/>
      <c r="AN123"/>
      <c r="AO123"/>
      <c r="AP123"/>
      <c r="AQ123"/>
    </row>
    <row r="124" spans="1:43" x14ac:dyDescent="0.25">
      <c r="A124" s="43">
        <v>2030</v>
      </c>
      <c r="B124" s="44">
        <v>52.447003169189209</v>
      </c>
      <c r="C124" s="44">
        <v>67.675801725378264</v>
      </c>
      <c r="D124" s="44">
        <v>46.759406336750075</v>
      </c>
      <c r="E124" s="44">
        <v>55.004211817680371</v>
      </c>
      <c r="F124" s="44">
        <v>69.899126050368452</v>
      </c>
      <c r="G124" s="44">
        <v>44.889030083280069</v>
      </c>
      <c r="H124" s="44">
        <v>54.160769421094948</v>
      </c>
      <c r="I124" s="44">
        <v>74.563473554021826</v>
      </c>
      <c r="Y124"/>
      <c r="Z124"/>
      <c r="AA124"/>
      <c r="AB124"/>
      <c r="AC124"/>
      <c r="AD124"/>
      <c r="AE124"/>
      <c r="AF124"/>
      <c r="AG124"/>
      <c r="AH124"/>
      <c r="AI124"/>
      <c r="AJ124"/>
      <c r="AK124"/>
      <c r="AL124"/>
      <c r="AM124"/>
      <c r="AN124"/>
      <c r="AO124"/>
      <c r="AP124"/>
      <c r="AQ124"/>
    </row>
    <row r="125" spans="1:43" x14ac:dyDescent="0.25">
      <c r="A125" s="43">
        <v>2031</v>
      </c>
      <c r="B125" s="44">
        <v>52.683007130926484</v>
      </c>
      <c r="C125" s="44">
        <v>67.832586703617778</v>
      </c>
      <c r="D125" s="44">
        <v>46.961954360415106</v>
      </c>
      <c r="E125" s="44">
        <v>55.240833340653523</v>
      </c>
      <c r="F125" s="44">
        <v>70.052573494230231</v>
      </c>
      <c r="G125" s="44">
        <v>45.083476185998492</v>
      </c>
      <c r="H125" s="44">
        <v>54.337819487264831</v>
      </c>
      <c r="I125" s="44">
        <v>74.728043590202489</v>
      </c>
      <c r="Y125"/>
      <c r="Z125"/>
      <c r="AA125"/>
      <c r="AB125"/>
      <c r="AC125"/>
      <c r="AD125"/>
      <c r="AE125"/>
      <c r="AF125"/>
      <c r="AG125"/>
      <c r="AH125"/>
      <c r="AI125"/>
      <c r="AJ125"/>
      <c r="AK125"/>
      <c r="AL125"/>
      <c r="AM125"/>
      <c r="AN125"/>
      <c r="AO125"/>
      <c r="AP125"/>
      <c r="AQ125"/>
    </row>
    <row r="126" spans="1:43" x14ac:dyDescent="0.25">
      <c r="A126" s="43">
        <v>2032</v>
      </c>
      <c r="B126" s="44">
        <v>52.885238920524138</v>
      </c>
      <c r="C126" s="44">
        <v>67.939162862415969</v>
      </c>
      <c r="D126" s="44">
        <v>47.134646024129083</v>
      </c>
      <c r="E126" s="44">
        <v>55.442575938450226</v>
      </c>
      <c r="F126" s="44">
        <v>70.154700232065423</v>
      </c>
      <c r="G126" s="44">
        <v>45.249260183163919</v>
      </c>
      <c r="H126" s="44">
        <v>54.501463760199861</v>
      </c>
      <c r="I126" s="44">
        <v>74.835909518726382</v>
      </c>
      <c r="Y126"/>
      <c r="Z126"/>
      <c r="AA126"/>
      <c r="AB126"/>
      <c r="AC126"/>
      <c r="AD126"/>
      <c r="AE126"/>
      <c r="AF126"/>
      <c r="AG126"/>
      <c r="AH126"/>
      <c r="AI126"/>
      <c r="AJ126"/>
      <c r="AK126"/>
      <c r="AL126"/>
      <c r="AM126"/>
      <c r="AN126"/>
      <c r="AO126"/>
      <c r="AP126"/>
      <c r="AQ126"/>
    </row>
    <row r="127" spans="1:43" x14ac:dyDescent="0.25">
      <c r="A127" s="43">
        <v>2033</v>
      </c>
      <c r="B127" s="44">
        <v>53.084727812868273</v>
      </c>
      <c r="C127" s="44">
        <v>68.040986798234414</v>
      </c>
      <c r="D127" s="44">
        <v>47.30491466305093</v>
      </c>
      <c r="E127" s="44">
        <v>55.641487899807537</v>
      </c>
      <c r="F127" s="44">
        <v>70.251982077231489</v>
      </c>
      <c r="G127" s="44">
        <v>45.41271807652889</v>
      </c>
      <c r="H127" s="44">
        <v>54.664032267171734</v>
      </c>
      <c r="I127" s="44">
        <v>74.938513057717387</v>
      </c>
      <c r="Y127"/>
      <c r="Z127"/>
      <c r="AA127"/>
      <c r="AB127"/>
      <c r="AC127"/>
      <c r="AD127"/>
      <c r="AE127"/>
      <c r="AF127"/>
      <c r="AG127"/>
      <c r="AH127"/>
      <c r="AI127"/>
      <c r="AJ127"/>
      <c r="AK127"/>
      <c r="AL127"/>
      <c r="AM127"/>
      <c r="AN127"/>
      <c r="AO127"/>
      <c r="AP127"/>
      <c r="AQ127"/>
    </row>
    <row r="128" spans="1:43" x14ac:dyDescent="0.25">
      <c r="A128" s="43">
        <v>2034</v>
      </c>
      <c r="B128" s="44">
        <v>53.281527766743665</v>
      </c>
      <c r="C128" s="44">
        <v>68.138127728191932</v>
      </c>
      <c r="D128" s="44">
        <v>47.472809162717773</v>
      </c>
      <c r="E128" s="44">
        <v>55.837626333997768</v>
      </c>
      <c r="F128" s="44">
        <v>70.344491976739988</v>
      </c>
      <c r="G128" s="44">
        <v>45.573896796209063</v>
      </c>
      <c r="H128" s="44">
        <v>54.825559756609017</v>
      </c>
      <c r="I128" s="44">
        <v>75.035941320080738</v>
      </c>
      <c r="Y128"/>
      <c r="Z128"/>
      <c r="AA128"/>
      <c r="AB128"/>
      <c r="AC128"/>
      <c r="AD128"/>
      <c r="AE128"/>
      <c r="AF128"/>
      <c r="AG128"/>
      <c r="AH128"/>
      <c r="AI128"/>
      <c r="AJ128"/>
      <c r="AK128"/>
      <c r="AL128"/>
      <c r="AM128"/>
      <c r="AN128"/>
      <c r="AO128"/>
      <c r="AP128"/>
      <c r="AQ128"/>
    </row>
    <row r="129" spans="1:43" x14ac:dyDescent="0.25">
      <c r="A129" s="43">
        <v>2035</v>
      </c>
      <c r="B129" s="44">
        <v>53.475692171353664</v>
      </c>
      <c r="C129" s="44">
        <v>68.23065498676884</v>
      </c>
      <c r="D129" s="44">
        <v>47.638377842171984</v>
      </c>
      <c r="E129" s="44">
        <v>56.031047688500358</v>
      </c>
      <c r="F129" s="44">
        <v>70.432302876234061</v>
      </c>
      <c r="G129" s="44">
        <v>45.73284272848511</v>
      </c>
      <c r="H129" s="44">
        <v>54.986080047235447</v>
      </c>
      <c r="I129" s="44">
        <v>75.128281022341966</v>
      </c>
      <c r="Y129"/>
      <c r="Z129"/>
      <c r="AA129"/>
      <c r="AB129"/>
      <c r="AC129"/>
      <c r="AD129"/>
      <c r="AE129"/>
      <c r="AF129"/>
      <c r="AG129"/>
      <c r="AH129"/>
      <c r="AI129"/>
      <c r="AJ129"/>
      <c r="AK129"/>
      <c r="AL129"/>
      <c r="AM129"/>
      <c r="AN129"/>
      <c r="AO129"/>
      <c r="AP129"/>
      <c r="AQ129"/>
    </row>
    <row r="130" spans="1:43" x14ac:dyDescent="0.25">
      <c r="Y130"/>
      <c r="Z130"/>
      <c r="AA130"/>
      <c r="AB130"/>
      <c r="AC130"/>
      <c r="AD130"/>
      <c r="AE130"/>
      <c r="AF130"/>
      <c r="AG130"/>
      <c r="AH130"/>
      <c r="AI130"/>
      <c r="AJ130"/>
      <c r="AK130"/>
      <c r="AL130"/>
      <c r="AM130"/>
      <c r="AN130"/>
      <c r="AO130"/>
      <c r="AP130"/>
      <c r="AQ130"/>
    </row>
    <row r="131" spans="1:43" x14ac:dyDescent="0.25">
      <c r="Y131"/>
      <c r="Z131"/>
      <c r="AA131"/>
      <c r="AB131"/>
      <c r="AC131"/>
      <c r="AD131"/>
      <c r="AE131"/>
      <c r="AF131"/>
      <c r="AG131"/>
      <c r="AH131"/>
      <c r="AI131"/>
      <c r="AJ131"/>
      <c r="AK131"/>
      <c r="AL131"/>
      <c r="AM131"/>
      <c r="AN131"/>
      <c r="AO131"/>
      <c r="AP131"/>
      <c r="AQ131"/>
    </row>
    <row r="132" spans="1:43" x14ac:dyDescent="0.25">
      <c r="Y132"/>
      <c r="Z132"/>
      <c r="AA132"/>
      <c r="AB132"/>
      <c r="AC132"/>
      <c r="AD132"/>
      <c r="AE132"/>
      <c r="AF132"/>
      <c r="AG132"/>
      <c r="AH132"/>
      <c r="AI132"/>
      <c r="AJ132"/>
      <c r="AK132"/>
      <c r="AL132"/>
      <c r="AM132"/>
      <c r="AN132"/>
      <c r="AO132"/>
      <c r="AP132"/>
      <c r="AQ132"/>
    </row>
    <row r="133" spans="1:43" x14ac:dyDescent="0.25">
      <c r="Y133"/>
      <c r="Z133"/>
      <c r="AA133"/>
      <c r="AB133"/>
      <c r="AC133"/>
      <c r="AD133"/>
      <c r="AE133"/>
      <c r="AF133"/>
      <c r="AG133"/>
      <c r="AH133"/>
      <c r="AI133"/>
      <c r="AJ133"/>
      <c r="AK133"/>
      <c r="AL133"/>
      <c r="AM133"/>
      <c r="AN133"/>
      <c r="AO133"/>
      <c r="AP133"/>
      <c r="AQ133"/>
    </row>
    <row r="134" spans="1:43" x14ac:dyDescent="0.25">
      <c r="Y134"/>
      <c r="Z134"/>
      <c r="AA134"/>
      <c r="AB134"/>
      <c r="AC134"/>
      <c r="AD134"/>
      <c r="AE134"/>
      <c r="AF134"/>
      <c r="AG134"/>
      <c r="AH134"/>
      <c r="AI134"/>
      <c r="AJ134"/>
      <c r="AK134"/>
      <c r="AL134"/>
      <c r="AM134"/>
      <c r="AN134"/>
      <c r="AO134"/>
      <c r="AP134"/>
      <c r="AQ134"/>
    </row>
    <row r="135" spans="1:43" x14ac:dyDescent="0.25">
      <c r="Y135"/>
      <c r="Z135"/>
      <c r="AA135"/>
      <c r="AB135"/>
      <c r="AC135"/>
      <c r="AD135"/>
      <c r="AE135"/>
      <c r="AF135"/>
      <c r="AG135"/>
      <c r="AH135"/>
      <c r="AI135"/>
      <c r="AJ135"/>
      <c r="AK135"/>
      <c r="AL135"/>
      <c r="AM135"/>
      <c r="AN135"/>
      <c r="AO135"/>
      <c r="AP135"/>
      <c r="AQ135"/>
    </row>
    <row r="136" spans="1:43" customFormat="1" x14ac:dyDescent="0.25"/>
    <row r="137" spans="1:43" customFormat="1" x14ac:dyDescent="0.25"/>
    <row r="138" spans="1:43" customFormat="1" x14ac:dyDescent="0.25"/>
    <row r="139" spans="1:43" customFormat="1" x14ac:dyDescent="0.25"/>
    <row r="140" spans="1:43" customFormat="1" x14ac:dyDescent="0.25"/>
    <row r="141" spans="1:43" customFormat="1" x14ac:dyDescent="0.25"/>
    <row r="142" spans="1:43" customFormat="1" x14ac:dyDescent="0.25"/>
    <row r="143" spans="1:43" customFormat="1" x14ac:dyDescent="0.25"/>
    <row r="144" spans="1:43" customFormat="1" x14ac:dyDescent="0.25"/>
    <row r="145" customFormat="1" x14ac:dyDescent="0.25"/>
    <row r="146" customFormat="1" x14ac:dyDescent="0.25"/>
    <row r="147" customFormat="1" x14ac:dyDescent="0.25"/>
    <row r="148" customFormat="1" x14ac:dyDescent="0.25"/>
    <row r="149" customFormat="1" x14ac:dyDescent="0.25"/>
    <row r="150" customFormat="1" x14ac:dyDescent="0.25"/>
    <row r="151" customFormat="1" x14ac:dyDescent="0.25"/>
    <row r="152" customFormat="1" x14ac:dyDescent="0.25"/>
    <row r="153" customFormat="1" x14ac:dyDescent="0.25"/>
    <row r="154" customFormat="1" x14ac:dyDescent="0.25"/>
    <row r="155" customFormat="1" x14ac:dyDescent="0.25"/>
    <row r="156" customFormat="1" x14ac:dyDescent="0.25"/>
    <row r="157" customFormat="1" x14ac:dyDescent="0.25"/>
    <row r="158" customFormat="1" x14ac:dyDescent="0.25"/>
    <row r="159" customFormat="1" x14ac:dyDescent="0.25"/>
    <row r="160" customFormat="1" x14ac:dyDescent="0.25"/>
    <row r="161" customFormat="1" x14ac:dyDescent="0.25"/>
    <row r="162" customFormat="1" x14ac:dyDescent="0.25"/>
    <row r="163" customFormat="1" x14ac:dyDescent="0.25"/>
    <row r="164" customFormat="1" x14ac:dyDescent="0.25"/>
    <row r="165" customFormat="1" x14ac:dyDescent="0.25"/>
    <row r="166" customFormat="1" x14ac:dyDescent="0.25"/>
    <row r="167" customFormat="1" x14ac:dyDescent="0.25"/>
    <row r="168" customFormat="1" x14ac:dyDescent="0.25"/>
    <row r="169" customFormat="1" x14ac:dyDescent="0.25"/>
    <row r="170" customFormat="1" x14ac:dyDescent="0.25"/>
    <row r="171" customFormat="1" x14ac:dyDescent="0.25"/>
    <row r="172" customFormat="1" x14ac:dyDescent="0.25"/>
    <row r="173" customFormat="1" x14ac:dyDescent="0.25"/>
    <row r="174" customFormat="1" x14ac:dyDescent="0.25"/>
    <row r="175" customFormat="1" x14ac:dyDescent="0.25"/>
    <row r="176" customFormat="1" x14ac:dyDescent="0.25"/>
    <row r="177" customFormat="1" x14ac:dyDescent="0.25"/>
    <row r="178" customFormat="1" x14ac:dyDescent="0.25"/>
    <row r="179" customFormat="1" x14ac:dyDescent="0.25"/>
    <row r="180" customFormat="1" x14ac:dyDescent="0.25"/>
    <row r="181" customFormat="1" x14ac:dyDescent="0.25"/>
    <row r="182" customFormat="1" x14ac:dyDescent="0.25"/>
    <row r="183" customFormat="1" x14ac:dyDescent="0.25"/>
    <row r="184" customFormat="1" x14ac:dyDescent="0.25"/>
    <row r="185" customFormat="1" x14ac:dyDescent="0.25"/>
    <row r="186" customFormat="1" x14ac:dyDescent="0.25"/>
    <row r="187" customFormat="1" x14ac:dyDescent="0.25"/>
    <row r="188" customFormat="1" x14ac:dyDescent="0.25"/>
    <row r="189" customFormat="1" x14ac:dyDescent="0.25"/>
    <row r="190" customFormat="1" x14ac:dyDescent="0.25"/>
    <row r="191" customFormat="1" x14ac:dyDescent="0.25"/>
    <row r="192" customFormat="1" x14ac:dyDescent="0.25"/>
    <row r="193" customFormat="1" x14ac:dyDescent="0.25"/>
    <row r="194" customFormat="1" x14ac:dyDescent="0.25"/>
    <row r="195" customFormat="1" x14ac:dyDescent="0.25"/>
    <row r="196" customFormat="1" x14ac:dyDescent="0.25"/>
    <row r="197" customFormat="1" x14ac:dyDescent="0.25"/>
    <row r="198" customFormat="1" x14ac:dyDescent="0.25"/>
  </sheetData>
  <mergeCells count="13">
    <mergeCell ref="B112:C112"/>
    <mergeCell ref="D112:F112"/>
    <mergeCell ref="I4:J4"/>
    <mergeCell ref="B37:C37"/>
    <mergeCell ref="D37:F37"/>
    <mergeCell ref="B90:D90"/>
    <mergeCell ref="E90:H90"/>
    <mergeCell ref="I90:J90"/>
    <mergeCell ref="B59:C59"/>
    <mergeCell ref="D59:E59"/>
    <mergeCell ref="F59:G59"/>
    <mergeCell ref="B4:D4"/>
    <mergeCell ref="E4:H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30"/>
  <sheetViews>
    <sheetView showGridLines="0" zoomScale="70" zoomScaleNormal="70" workbookViewId="0"/>
  </sheetViews>
  <sheetFormatPr defaultColWidth="10.85546875" defaultRowHeight="15" x14ac:dyDescent="0.25"/>
  <cols>
    <col min="1" max="1" width="19.85546875" style="3" customWidth="1"/>
    <col min="2" max="3" width="12.42578125" style="3" bestFit="1" customWidth="1"/>
    <col min="4" max="16384" width="10.85546875" style="3"/>
  </cols>
  <sheetData>
    <row r="1" spans="1:31" x14ac:dyDescent="0.25">
      <c r="A1" s="33" t="s">
        <v>309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</row>
    <row r="2" spans="1:31" s="56" customFormat="1" ht="11.45" customHeight="1" x14ac:dyDescent="0.25"/>
    <row r="3" spans="1:31" x14ac:dyDescent="0.25">
      <c r="A3" s="47" t="s">
        <v>59</v>
      </c>
      <c r="B3" s="57"/>
      <c r="G3" s="58" t="s">
        <v>60</v>
      </c>
    </row>
    <row r="4" spans="1:31" s="62" customFormat="1" ht="30" x14ac:dyDescent="0.25">
      <c r="A4" s="38" t="s">
        <v>61</v>
      </c>
      <c r="B4" s="59" t="s">
        <v>12</v>
      </c>
      <c r="C4" s="59" t="s">
        <v>11</v>
      </c>
      <c r="D4" s="59" t="s">
        <v>62</v>
      </c>
      <c r="E4" s="147"/>
      <c r="F4" s="60"/>
      <c r="G4" s="61"/>
    </row>
    <row r="5" spans="1:31" s="62" customFormat="1" x14ac:dyDescent="0.25">
      <c r="A5" s="43">
        <v>2010</v>
      </c>
      <c r="B5" s="63"/>
      <c r="C5" s="63"/>
      <c r="D5" s="64">
        <v>123.09492916154309</v>
      </c>
      <c r="E5" s="79"/>
      <c r="G5" s="61"/>
    </row>
    <row r="6" spans="1:31" s="62" customFormat="1" x14ac:dyDescent="0.25">
      <c r="A6" s="43">
        <v>2011</v>
      </c>
      <c r="B6" s="63"/>
      <c r="C6" s="63"/>
      <c r="D6" s="64">
        <v>112.35590852243097</v>
      </c>
      <c r="E6" s="79"/>
      <c r="G6" s="61"/>
    </row>
    <row r="7" spans="1:31" s="62" customFormat="1" x14ac:dyDescent="0.25">
      <c r="A7" s="43">
        <v>2012</v>
      </c>
      <c r="B7" s="63"/>
      <c r="C7" s="63"/>
      <c r="D7" s="64">
        <v>61.765136056770046</v>
      </c>
      <c r="E7" s="79"/>
      <c r="G7" s="61"/>
    </row>
    <row r="8" spans="1:31" s="62" customFormat="1" x14ac:dyDescent="0.25">
      <c r="A8" s="43">
        <v>2013</v>
      </c>
      <c r="B8" s="63"/>
      <c r="C8" s="63"/>
      <c r="D8" s="64">
        <v>35.350720217098356</v>
      </c>
      <c r="E8" s="79"/>
      <c r="G8" s="65"/>
    </row>
    <row r="9" spans="1:31" s="62" customFormat="1" x14ac:dyDescent="0.25">
      <c r="A9" s="43">
        <v>2014</v>
      </c>
      <c r="B9" s="63"/>
      <c r="C9" s="63"/>
      <c r="D9" s="64">
        <v>47.437312494145097</v>
      </c>
      <c r="E9" s="79"/>
      <c r="G9" s="65"/>
    </row>
    <row r="10" spans="1:31" s="62" customFormat="1" x14ac:dyDescent="0.25">
      <c r="A10" s="43">
        <v>2015</v>
      </c>
      <c r="B10" s="63"/>
      <c r="C10" s="63"/>
      <c r="D10" s="64">
        <v>61.095583952551145</v>
      </c>
      <c r="E10" s="79"/>
      <c r="G10" s="66"/>
    </row>
    <row r="11" spans="1:31" s="62" customFormat="1" x14ac:dyDescent="0.25">
      <c r="A11" s="43">
        <v>2016</v>
      </c>
      <c r="B11" s="63"/>
      <c r="C11" s="63"/>
      <c r="D11" s="64">
        <v>42.000361338288648</v>
      </c>
      <c r="E11" s="79"/>
      <c r="G11" s="66"/>
      <c r="L11" s="3"/>
      <c r="M11" s="3"/>
      <c r="N11" s="3"/>
      <c r="O11" s="3"/>
      <c r="P11" s="3"/>
    </row>
    <row r="12" spans="1:31" s="62" customFormat="1" x14ac:dyDescent="0.25">
      <c r="A12" s="43">
        <v>2017</v>
      </c>
      <c r="B12" s="63"/>
      <c r="C12" s="63"/>
      <c r="D12" s="64">
        <v>45.368280769781357</v>
      </c>
      <c r="E12" s="79"/>
      <c r="G12" s="66"/>
      <c r="L12" s="3"/>
      <c r="M12" s="3"/>
      <c r="N12" s="3"/>
      <c r="O12" s="3"/>
      <c r="P12" s="3"/>
      <c r="S12" s="67"/>
      <c r="T12" s="67"/>
    </row>
    <row r="13" spans="1:31" s="62" customFormat="1" x14ac:dyDescent="0.25">
      <c r="A13" s="43">
        <v>2018</v>
      </c>
      <c r="B13" s="68"/>
      <c r="C13" s="68"/>
      <c r="D13" s="64">
        <v>120.66154172469382</v>
      </c>
      <c r="E13" s="79"/>
      <c r="G13" s="69"/>
      <c r="H13" s="70"/>
      <c r="L13" s="3"/>
      <c r="M13" s="3"/>
      <c r="N13" s="3"/>
      <c r="O13" s="3"/>
      <c r="P13" s="3"/>
      <c r="S13" s="71"/>
      <c r="T13" s="72"/>
    </row>
    <row r="14" spans="1:31" s="62" customFormat="1" x14ac:dyDescent="0.25">
      <c r="A14" s="43">
        <v>2019</v>
      </c>
      <c r="B14" s="64"/>
      <c r="C14" s="64"/>
      <c r="D14" s="64">
        <v>187.65853338037186</v>
      </c>
      <c r="E14" s="79"/>
      <c r="G14" s="73"/>
      <c r="H14" s="3"/>
      <c r="L14" s="3"/>
      <c r="M14" s="3"/>
      <c r="N14" s="3"/>
      <c r="O14" s="3"/>
      <c r="P14" s="3"/>
      <c r="S14" s="74"/>
      <c r="T14" s="75"/>
    </row>
    <row r="15" spans="1:31" x14ac:dyDescent="0.25">
      <c r="A15" s="43">
        <v>2020</v>
      </c>
      <c r="B15" s="76"/>
      <c r="C15" s="76">
        <v>185.91100508732487</v>
      </c>
      <c r="D15" s="76">
        <v>185.91100508732487</v>
      </c>
      <c r="E15" s="143"/>
      <c r="F15" s="62"/>
      <c r="G15" s="58" t="s">
        <v>63</v>
      </c>
      <c r="S15" s="74"/>
      <c r="T15" s="75"/>
    </row>
    <row r="16" spans="1:31" x14ac:dyDescent="0.25">
      <c r="A16" s="43">
        <v>2021</v>
      </c>
      <c r="B16" s="76">
        <v>606</v>
      </c>
      <c r="C16" s="76">
        <v>255.87751622128155</v>
      </c>
      <c r="D16" s="77">
        <v>606</v>
      </c>
      <c r="E16" s="144"/>
      <c r="F16" s="62"/>
      <c r="G16" s="66"/>
      <c r="S16" s="74"/>
      <c r="T16" s="75"/>
    </row>
    <row r="17" spans="1:20" x14ac:dyDescent="0.25">
      <c r="A17" s="43">
        <v>2022</v>
      </c>
      <c r="B17" s="76">
        <v>617</v>
      </c>
      <c r="C17" s="76">
        <v>263.64710974374179</v>
      </c>
      <c r="D17" s="78"/>
      <c r="E17" s="145"/>
      <c r="F17" s="62"/>
      <c r="G17" s="66"/>
      <c r="S17" s="74"/>
      <c r="T17" s="75"/>
    </row>
    <row r="18" spans="1:20" x14ac:dyDescent="0.25">
      <c r="A18" s="43">
        <v>2023</v>
      </c>
      <c r="B18" s="76">
        <v>623</v>
      </c>
      <c r="C18" s="76">
        <v>271.65267986750007</v>
      </c>
      <c r="D18" s="78"/>
      <c r="E18" s="145"/>
      <c r="F18" s="62"/>
      <c r="G18" s="66"/>
      <c r="S18" s="74"/>
      <c r="T18" s="75"/>
    </row>
    <row r="19" spans="1:20" x14ac:dyDescent="0.25">
      <c r="A19" s="43">
        <v>2024</v>
      </c>
      <c r="B19" s="76">
        <v>633</v>
      </c>
      <c r="C19" s="76">
        <v>279.9012830795948</v>
      </c>
      <c r="D19" s="78"/>
      <c r="E19" s="145"/>
      <c r="F19" s="62"/>
      <c r="G19" s="66"/>
      <c r="S19" s="74"/>
      <c r="T19" s="75"/>
    </row>
    <row r="20" spans="1:20" x14ac:dyDescent="0.25">
      <c r="A20" s="43">
        <v>2025</v>
      </c>
      <c r="B20" s="76">
        <v>642</v>
      </c>
      <c r="C20" s="76">
        <v>288.40036838180475</v>
      </c>
      <c r="D20" s="78"/>
      <c r="E20" s="145"/>
      <c r="F20" s="62"/>
      <c r="G20" s="66"/>
      <c r="S20" s="74"/>
      <c r="T20" s="75"/>
    </row>
    <row r="21" spans="1:20" x14ac:dyDescent="0.25">
      <c r="A21" s="43">
        <v>2026</v>
      </c>
      <c r="B21" s="76">
        <v>658</v>
      </c>
      <c r="C21" s="76">
        <v>297.15753526079317</v>
      </c>
      <c r="D21" s="78"/>
      <c r="E21" s="145"/>
      <c r="F21" s="62"/>
      <c r="G21" s="79"/>
      <c r="S21" s="74"/>
      <c r="T21" s="75"/>
    </row>
    <row r="22" spans="1:20" x14ac:dyDescent="0.25">
      <c r="A22" s="43">
        <v>2027</v>
      </c>
      <c r="B22" s="76">
        <v>676</v>
      </c>
      <c r="C22" s="76">
        <v>306.18053368810746</v>
      </c>
      <c r="D22" s="78"/>
      <c r="E22" s="145"/>
      <c r="F22" s="62"/>
      <c r="G22" s="79"/>
      <c r="S22" s="74"/>
      <c r="T22" s="75"/>
    </row>
    <row r="23" spans="1:20" x14ac:dyDescent="0.25">
      <c r="A23" s="43">
        <v>2028</v>
      </c>
      <c r="B23" s="76">
        <v>695</v>
      </c>
      <c r="C23" s="76">
        <v>315.47764033239088</v>
      </c>
      <c r="D23" s="78"/>
      <c r="E23" s="145"/>
      <c r="F23" s="62"/>
      <c r="G23" s="79"/>
      <c r="S23" s="74"/>
      <c r="T23" s="75"/>
    </row>
    <row r="24" spans="1:20" x14ac:dyDescent="0.25">
      <c r="A24" s="43">
        <v>2029</v>
      </c>
      <c r="B24" s="76">
        <v>716</v>
      </c>
      <c r="C24" s="76">
        <v>325.05698137740183</v>
      </c>
      <c r="D24" s="78"/>
      <c r="E24" s="145"/>
      <c r="F24" s="62"/>
      <c r="G24" s="79"/>
      <c r="S24" s="74"/>
      <c r="T24" s="75"/>
    </row>
    <row r="25" spans="1:20" x14ac:dyDescent="0.25">
      <c r="A25" s="43">
        <v>2030</v>
      </c>
      <c r="B25" s="76">
        <v>738</v>
      </c>
      <c r="C25" s="76">
        <v>334.92713446155227</v>
      </c>
      <c r="D25" s="78"/>
      <c r="E25" s="145"/>
      <c r="F25" s="62"/>
      <c r="G25" s="79"/>
      <c r="S25" s="74"/>
      <c r="T25" s="75"/>
    </row>
    <row r="26" spans="1:20" x14ac:dyDescent="0.25">
      <c r="A26" s="43">
        <v>2031</v>
      </c>
      <c r="B26" s="76">
        <v>760</v>
      </c>
      <c r="C26" s="64"/>
      <c r="D26" s="80"/>
      <c r="E26" s="146"/>
    </row>
    <row r="27" spans="1:20" x14ac:dyDescent="0.25">
      <c r="A27" s="43">
        <v>2032</v>
      </c>
      <c r="B27" s="76">
        <v>785</v>
      </c>
      <c r="C27" s="64"/>
      <c r="D27" s="80"/>
      <c r="E27" s="146"/>
    </row>
    <row r="28" spans="1:20" x14ac:dyDescent="0.25">
      <c r="A28" s="43">
        <v>2033</v>
      </c>
      <c r="B28" s="76">
        <v>811</v>
      </c>
      <c r="C28" s="64"/>
      <c r="D28" s="80"/>
      <c r="E28" s="146"/>
    </row>
    <row r="29" spans="1:20" x14ac:dyDescent="0.25">
      <c r="A29" s="43">
        <v>2034</v>
      </c>
      <c r="B29" s="76">
        <v>838</v>
      </c>
      <c r="C29" s="64"/>
      <c r="D29" s="80"/>
      <c r="E29" s="146"/>
    </row>
    <row r="30" spans="1:20" x14ac:dyDescent="0.25">
      <c r="A30" s="43">
        <v>2035</v>
      </c>
      <c r="B30" s="76">
        <v>868</v>
      </c>
      <c r="C30" s="64"/>
      <c r="D30" s="80"/>
      <c r="E30" s="146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78"/>
  <sheetViews>
    <sheetView zoomScale="70" zoomScaleNormal="70" workbookViewId="0"/>
  </sheetViews>
  <sheetFormatPr defaultColWidth="8.7109375" defaultRowHeight="15" x14ac:dyDescent="0.25"/>
  <cols>
    <col min="1" max="1" width="8.7109375" style="82"/>
    <col min="2" max="2" width="19.7109375" style="82" bestFit="1" customWidth="1"/>
    <col min="3" max="3" width="16.140625" style="82" bestFit="1" customWidth="1"/>
    <col min="4" max="4" width="8.5703125" style="82" customWidth="1"/>
    <col min="5" max="16384" width="8.7109375" style="82"/>
  </cols>
  <sheetData>
    <row r="1" spans="1:27" x14ac:dyDescent="0.25">
      <c r="A1" s="1" t="s">
        <v>64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3" spans="1:27" x14ac:dyDescent="0.25">
      <c r="A3" s="47" t="s">
        <v>14</v>
      </c>
      <c r="F3" s="37" t="s">
        <v>65</v>
      </c>
    </row>
    <row r="4" spans="1:27" x14ac:dyDescent="0.25">
      <c r="A4" s="84" t="s">
        <v>66</v>
      </c>
      <c r="B4" s="84" t="s">
        <v>67</v>
      </c>
      <c r="C4" s="85"/>
      <c r="D4" s="85"/>
      <c r="E4" s="85"/>
      <c r="F4" s="85"/>
      <c r="G4" s="85"/>
      <c r="H4" s="85"/>
      <c r="I4" s="85"/>
      <c r="J4" s="85"/>
      <c r="K4" s="85"/>
      <c r="L4" s="85"/>
      <c r="M4" s="85"/>
      <c r="N4" s="85"/>
      <c r="O4" s="85"/>
      <c r="P4" s="85"/>
      <c r="Q4" s="85"/>
      <c r="R4" s="85"/>
      <c r="S4" s="85"/>
      <c r="T4" s="85"/>
      <c r="U4" s="85"/>
      <c r="V4" s="85"/>
    </row>
    <row r="5" spans="1:27" x14ac:dyDescent="0.25">
      <c r="A5" s="86">
        <v>2015</v>
      </c>
      <c r="B5" s="87">
        <v>2.3425901396747717E-2</v>
      </c>
    </row>
    <row r="6" spans="1:27" x14ac:dyDescent="0.25">
      <c r="A6" s="86">
        <v>2016</v>
      </c>
      <c r="B6" s="87">
        <v>3.2459732629459559E-2</v>
      </c>
    </row>
    <row r="7" spans="1:27" x14ac:dyDescent="0.25">
      <c r="A7" s="86">
        <v>2017</v>
      </c>
      <c r="B7" s="87">
        <v>2.8217209089505202E-2</v>
      </c>
    </row>
    <row r="8" spans="1:27" x14ac:dyDescent="0.25">
      <c r="A8" s="86">
        <v>2018</v>
      </c>
      <c r="B8" s="87">
        <v>1.9895360804727202E-2</v>
      </c>
    </row>
    <row r="9" spans="1:27" x14ac:dyDescent="0.25">
      <c r="A9" s="86">
        <v>2019</v>
      </c>
      <c r="B9" s="87">
        <v>2.1146930690472798E-2</v>
      </c>
    </row>
    <row r="10" spans="1:27" x14ac:dyDescent="0.25">
      <c r="A10" s="86">
        <v>2020</v>
      </c>
      <c r="B10" s="87">
        <v>-2.0621507568574282E-2</v>
      </c>
    </row>
    <row r="11" spans="1:27" x14ac:dyDescent="0.25">
      <c r="A11" s="86">
        <v>2021</v>
      </c>
      <c r="B11" s="87">
        <v>3.7554630683067858E-2</v>
      </c>
    </row>
    <row r="12" spans="1:27" x14ac:dyDescent="0.25">
      <c r="A12" s="86">
        <v>2022</v>
      </c>
      <c r="B12" s="87">
        <v>2.8159397261986019E-2</v>
      </c>
    </row>
    <row r="13" spans="1:27" x14ac:dyDescent="0.25">
      <c r="A13" s="86">
        <v>2023</v>
      </c>
      <c r="B13" s="87">
        <v>1.4521649143214077E-2</v>
      </c>
    </row>
    <row r="14" spans="1:27" x14ac:dyDescent="0.25">
      <c r="A14" s="86">
        <v>2024</v>
      </c>
      <c r="B14" s="87">
        <v>9.5507711304760878E-3</v>
      </c>
    </row>
    <row r="15" spans="1:27" x14ac:dyDescent="0.25">
      <c r="A15" s="86">
        <v>2025</v>
      </c>
      <c r="B15" s="87">
        <v>7.7000822872004271E-3</v>
      </c>
    </row>
    <row r="16" spans="1:27" x14ac:dyDescent="0.25">
      <c r="A16" s="86">
        <v>2026</v>
      </c>
      <c r="B16" s="87">
        <v>1.2520748447160335E-2</v>
      </c>
    </row>
    <row r="17" spans="1:6" x14ac:dyDescent="0.25">
      <c r="A17" s="86">
        <v>2027</v>
      </c>
      <c r="B17" s="87">
        <v>1.372009141112418E-2</v>
      </c>
    </row>
    <row r="18" spans="1:6" x14ac:dyDescent="0.25">
      <c r="A18" s="86">
        <v>2028</v>
      </c>
      <c r="B18" s="87">
        <v>1.3738047162010547E-2</v>
      </c>
    </row>
    <row r="19" spans="1:6" x14ac:dyDescent="0.25">
      <c r="A19" s="86">
        <v>2029</v>
      </c>
      <c r="B19" s="87">
        <v>1.0984958509278719E-2</v>
      </c>
    </row>
    <row r="20" spans="1:6" x14ac:dyDescent="0.25">
      <c r="A20" s="86">
        <v>2030</v>
      </c>
      <c r="B20" s="87">
        <v>1.3012030081786641E-2</v>
      </c>
    </row>
    <row r="21" spans="1:6" x14ac:dyDescent="0.25">
      <c r="A21" s="86">
        <v>2031</v>
      </c>
      <c r="B21" s="87">
        <v>1.0332413471433988E-2</v>
      </c>
    </row>
    <row r="22" spans="1:6" x14ac:dyDescent="0.25">
      <c r="A22" s="86">
        <v>2032</v>
      </c>
      <c r="B22" s="87">
        <v>7.8537401175076127E-3</v>
      </c>
    </row>
    <row r="23" spans="1:6" x14ac:dyDescent="0.25">
      <c r="A23" s="86">
        <v>2033</v>
      </c>
      <c r="B23" s="87">
        <v>9.5512989625081701E-3</v>
      </c>
    </row>
    <row r="24" spans="1:6" x14ac:dyDescent="0.25">
      <c r="A24" s="86">
        <v>2034</v>
      </c>
      <c r="B24" s="87">
        <v>7.4753937547225036E-3</v>
      </c>
    </row>
    <row r="25" spans="1:6" x14ac:dyDescent="0.25">
      <c r="A25" s="86">
        <v>2035</v>
      </c>
      <c r="B25" s="87">
        <v>1.104084129574856E-2</v>
      </c>
    </row>
    <row r="26" spans="1:6" x14ac:dyDescent="0.25">
      <c r="A26" s="83" t="s">
        <v>68</v>
      </c>
    </row>
    <row r="29" spans="1:6" x14ac:dyDescent="0.25">
      <c r="A29" s="47" t="s">
        <v>15</v>
      </c>
      <c r="F29" s="37" t="s">
        <v>69</v>
      </c>
    </row>
    <row r="30" spans="1:6" x14ac:dyDescent="0.25">
      <c r="A30" s="88" t="s">
        <v>66</v>
      </c>
      <c r="B30" s="88" t="s">
        <v>70</v>
      </c>
      <c r="C30" s="88" t="s">
        <v>71</v>
      </c>
      <c r="D30" s="142"/>
    </row>
    <row r="31" spans="1:6" x14ac:dyDescent="0.25">
      <c r="A31" s="86">
        <v>2015</v>
      </c>
      <c r="B31" s="87">
        <v>2.3425901396747717E-2</v>
      </c>
      <c r="C31" s="87">
        <v>2.3425901396747717E-2</v>
      </c>
      <c r="D31" s="141"/>
    </row>
    <row r="32" spans="1:6" x14ac:dyDescent="0.25">
      <c r="A32" s="86">
        <v>2016</v>
      </c>
      <c r="B32" s="87">
        <v>3.2459732629459559E-2</v>
      </c>
      <c r="C32" s="87">
        <v>3.2459732629459559E-2</v>
      </c>
      <c r="D32" s="141"/>
    </row>
    <row r="33" spans="1:4" x14ac:dyDescent="0.25">
      <c r="A33" s="86">
        <v>2017</v>
      </c>
      <c r="B33" s="87">
        <v>2.0361689316955367E-2</v>
      </c>
      <c r="C33" s="87">
        <v>2.8217209089505202E-2</v>
      </c>
      <c r="D33" s="141"/>
    </row>
    <row r="34" spans="1:4" x14ac:dyDescent="0.25">
      <c r="A34" s="86">
        <v>2018</v>
      </c>
      <c r="B34" s="87">
        <v>2.3913296784175753E-2</v>
      </c>
      <c r="C34" s="87">
        <v>1.9895360804727202E-2</v>
      </c>
      <c r="D34" s="141"/>
    </row>
    <row r="35" spans="1:4" x14ac:dyDescent="0.25">
      <c r="A35" s="86">
        <v>2019</v>
      </c>
      <c r="B35" s="87">
        <v>2.3452760283720453E-2</v>
      </c>
      <c r="C35" s="87">
        <v>2.1146930690472798E-2</v>
      </c>
      <c r="D35" s="141"/>
    </row>
    <row r="36" spans="1:4" x14ac:dyDescent="0.25">
      <c r="A36" s="86">
        <v>2020</v>
      </c>
      <c r="B36" s="87">
        <v>-4.474348386693594E-2</v>
      </c>
      <c r="C36" s="87">
        <v>-2.0621507568574282E-2</v>
      </c>
      <c r="D36" s="141"/>
    </row>
    <row r="37" spans="1:4" x14ac:dyDescent="0.25">
      <c r="A37" s="86">
        <v>2021</v>
      </c>
      <c r="B37" s="87">
        <v>4.167235412861614E-2</v>
      </c>
      <c r="C37" s="87">
        <v>3.7554630683067858E-2</v>
      </c>
      <c r="D37" s="141"/>
    </row>
    <row r="38" spans="1:4" x14ac:dyDescent="0.25">
      <c r="A38" s="86">
        <v>2022</v>
      </c>
      <c r="B38" s="87">
        <v>2.9394367407387323E-2</v>
      </c>
      <c r="C38" s="87">
        <v>2.8159397261986019E-2</v>
      </c>
      <c r="D38" s="141"/>
    </row>
    <row r="39" spans="1:4" x14ac:dyDescent="0.25">
      <c r="A39" s="86">
        <v>2023</v>
      </c>
      <c r="B39" s="87">
        <v>2.316212977871035E-2</v>
      </c>
      <c r="C39" s="87">
        <v>1.4521649143214077E-2</v>
      </c>
      <c r="D39" s="141"/>
    </row>
    <row r="40" spans="1:4" x14ac:dyDescent="0.25">
      <c r="A40" s="86">
        <v>2024</v>
      </c>
      <c r="B40" s="87">
        <v>2.0719544091050812E-2</v>
      </c>
      <c r="C40" s="87">
        <v>9.5507711304760878E-3</v>
      </c>
      <c r="D40" s="141"/>
    </row>
    <row r="41" spans="1:4" x14ac:dyDescent="0.25">
      <c r="A41" s="86">
        <v>2025</v>
      </c>
      <c r="B41" s="87">
        <v>1.3482362644296808E-2</v>
      </c>
      <c r="C41" s="87">
        <v>7.7000822872004271E-3</v>
      </c>
      <c r="D41" s="141"/>
    </row>
    <row r="42" spans="1:4" x14ac:dyDescent="0.25">
      <c r="A42" s="86">
        <v>2026</v>
      </c>
      <c r="B42" s="87">
        <v>1.3578717353791125E-2</v>
      </c>
      <c r="C42" s="87">
        <v>1.2520748447160335E-2</v>
      </c>
      <c r="D42" s="141"/>
    </row>
    <row r="43" spans="1:4" x14ac:dyDescent="0.25">
      <c r="A43" s="86">
        <v>2027</v>
      </c>
      <c r="B43" s="87">
        <v>1.6166445536468954E-2</v>
      </c>
      <c r="C43" s="87">
        <v>1.372009141112418E-2</v>
      </c>
      <c r="D43" s="141"/>
    </row>
    <row r="44" spans="1:4" x14ac:dyDescent="0.25">
      <c r="A44" s="86">
        <v>2028</v>
      </c>
      <c r="B44" s="87">
        <v>1.2248321616554758E-2</v>
      </c>
      <c r="C44" s="87">
        <v>1.3738047162010547E-2</v>
      </c>
      <c r="D44" s="141"/>
    </row>
    <row r="45" spans="1:4" x14ac:dyDescent="0.25">
      <c r="A45" s="86">
        <v>2029</v>
      </c>
      <c r="B45" s="87">
        <v>1.0682630555871375E-2</v>
      </c>
      <c r="C45" s="87">
        <v>1.0984958509278719E-2</v>
      </c>
      <c r="D45" s="141"/>
    </row>
    <row r="46" spans="1:4" x14ac:dyDescent="0.25">
      <c r="A46" s="86">
        <v>2030</v>
      </c>
      <c r="B46" s="87">
        <v>1.7489266481560461E-2</v>
      </c>
      <c r="C46" s="87">
        <v>1.3012030081786641E-2</v>
      </c>
      <c r="D46" s="141"/>
    </row>
    <row r="47" spans="1:4" x14ac:dyDescent="0.25">
      <c r="A47" s="86">
        <v>2031</v>
      </c>
      <c r="B47" s="87">
        <v>1.1235072270147972E-2</v>
      </c>
      <c r="C47" s="87">
        <v>1.0332413471433988E-2</v>
      </c>
      <c r="D47" s="141"/>
    </row>
    <row r="48" spans="1:4" x14ac:dyDescent="0.25">
      <c r="A48" s="86">
        <v>2032</v>
      </c>
      <c r="B48" s="87">
        <v>9.8700581233113205E-3</v>
      </c>
      <c r="C48" s="87">
        <v>7.8537401175076127E-3</v>
      </c>
      <c r="D48" s="141"/>
    </row>
    <row r="49" spans="1:6" x14ac:dyDescent="0.25">
      <c r="A49" s="86">
        <v>2033</v>
      </c>
      <c r="B49" s="87">
        <v>8.5535205792204305E-3</v>
      </c>
      <c r="C49" s="87">
        <v>9.5512989625081701E-3</v>
      </c>
      <c r="D49" s="141"/>
    </row>
    <row r="50" spans="1:6" x14ac:dyDescent="0.25">
      <c r="A50" s="86">
        <v>2034</v>
      </c>
      <c r="B50" s="87">
        <v>7.4384584457736214E-3</v>
      </c>
      <c r="C50" s="87">
        <v>7.4753937547225036E-3</v>
      </c>
      <c r="D50" s="141"/>
    </row>
    <row r="51" spans="1:6" x14ac:dyDescent="0.25">
      <c r="A51" s="86">
        <v>2035</v>
      </c>
      <c r="B51" s="87">
        <v>1.6635467866667586E-2</v>
      </c>
      <c r="C51" s="87">
        <v>1.104084129574856E-2</v>
      </c>
      <c r="D51" s="141"/>
    </row>
    <row r="52" spans="1:6" x14ac:dyDescent="0.25">
      <c r="A52" s="83" t="s">
        <v>72</v>
      </c>
    </row>
    <row r="55" spans="1:6" x14ac:dyDescent="0.25">
      <c r="A55" s="47" t="s">
        <v>17</v>
      </c>
      <c r="F55" s="37" t="s">
        <v>73</v>
      </c>
    </row>
    <row r="56" spans="1:6" x14ac:dyDescent="0.25">
      <c r="A56" s="88" t="s">
        <v>66</v>
      </c>
      <c r="B56" s="88" t="s">
        <v>74</v>
      </c>
      <c r="C56" s="88" t="s">
        <v>75</v>
      </c>
      <c r="D56" s="140"/>
    </row>
    <row r="57" spans="1:6" x14ac:dyDescent="0.25">
      <c r="A57" s="86">
        <v>2015</v>
      </c>
      <c r="B57" s="87">
        <v>1.6827221632122136E-2</v>
      </c>
      <c r="C57" s="87">
        <v>1.6827221632122136E-2</v>
      </c>
      <c r="D57" s="141"/>
    </row>
    <row r="58" spans="1:6" x14ac:dyDescent="0.25">
      <c r="A58" s="86">
        <v>2016</v>
      </c>
      <c r="B58" s="87">
        <v>1.5282170646664373E-3</v>
      </c>
      <c r="C58" s="87">
        <v>1.5282170646664373E-3</v>
      </c>
      <c r="D58" s="141"/>
    </row>
    <row r="59" spans="1:6" x14ac:dyDescent="0.25">
      <c r="A59" s="86">
        <v>2017</v>
      </c>
      <c r="B59" s="87">
        <v>1.0019532546830412E-2</v>
      </c>
      <c r="C59" s="87">
        <v>8.7955439275924086E-3</v>
      </c>
      <c r="D59" s="141"/>
    </row>
    <row r="60" spans="1:6" x14ac:dyDescent="0.25">
      <c r="A60" s="86">
        <v>2018</v>
      </c>
      <c r="B60" s="87">
        <v>4.1945779293743879E-3</v>
      </c>
      <c r="C60" s="87">
        <v>2.3265416188400501E-4</v>
      </c>
      <c r="D60" s="141"/>
    </row>
    <row r="61" spans="1:6" x14ac:dyDescent="0.25">
      <c r="A61" s="86">
        <v>2019</v>
      </c>
      <c r="B61" s="87">
        <v>1.2497066135297885E-2</v>
      </c>
      <c r="C61" s="87">
        <v>1.4814870162627169E-2</v>
      </c>
      <c r="D61" s="141"/>
    </row>
    <row r="62" spans="1:6" x14ac:dyDescent="0.25">
      <c r="A62" s="86">
        <v>2020</v>
      </c>
      <c r="B62" s="87">
        <v>2.1999289569961E-2</v>
      </c>
      <c r="C62" s="87">
        <v>-1.7033141484653291E-2</v>
      </c>
      <c r="D62" s="141"/>
    </row>
    <row r="63" spans="1:6" x14ac:dyDescent="0.25">
      <c r="A63" s="86">
        <v>2021</v>
      </c>
      <c r="B63" s="87">
        <v>6.0007710047078611E-3</v>
      </c>
      <c r="C63" s="87">
        <v>4.7003168579748511E-2</v>
      </c>
      <c r="D63" s="141"/>
    </row>
    <row r="64" spans="1:6" x14ac:dyDescent="0.25">
      <c r="A64" s="86">
        <v>2022</v>
      </c>
      <c r="B64" s="87">
        <v>8.2138479026709899E-3</v>
      </c>
      <c r="C64" s="87">
        <v>-1.7999095558221101E-2</v>
      </c>
      <c r="D64" s="141"/>
    </row>
    <row r="65" spans="1:4" x14ac:dyDescent="0.25">
      <c r="A65" s="86">
        <v>2023</v>
      </c>
      <c r="B65" s="87">
        <v>1.0573556338427714E-2</v>
      </c>
      <c r="C65" s="87">
        <v>9.33262631528331E-3</v>
      </c>
      <c r="D65" s="141"/>
    </row>
    <row r="66" spans="1:4" x14ac:dyDescent="0.25">
      <c r="A66" s="86">
        <v>2024</v>
      </c>
      <c r="B66" s="87">
        <v>9.4821338649249132E-3</v>
      </c>
      <c r="C66" s="87">
        <v>1.0380699456423059E-2</v>
      </c>
      <c r="D66" s="141"/>
    </row>
    <row r="67" spans="1:4" x14ac:dyDescent="0.25">
      <c r="A67" s="86">
        <v>2025</v>
      </c>
      <c r="B67" s="87">
        <v>1.0629224594932651E-2</v>
      </c>
      <c r="C67" s="87">
        <v>1.5914370410159417E-2</v>
      </c>
      <c r="D67" s="141"/>
    </row>
    <row r="68" spans="1:4" x14ac:dyDescent="0.25">
      <c r="A68" s="86">
        <v>2026</v>
      </c>
      <c r="B68" s="87">
        <v>1.2346361402797212E-2</v>
      </c>
      <c r="C68" s="87">
        <v>1.2299744317267214E-2</v>
      </c>
      <c r="D68" s="141"/>
    </row>
    <row r="69" spans="1:4" x14ac:dyDescent="0.25">
      <c r="A69" s="86">
        <v>2027</v>
      </c>
      <c r="B69" s="87">
        <v>1.2884870696370898E-2</v>
      </c>
      <c r="C69" s="87">
        <v>1.2515444692076549E-2</v>
      </c>
      <c r="D69" s="141"/>
    </row>
    <row r="70" spans="1:4" x14ac:dyDescent="0.25">
      <c r="A70" s="86">
        <v>2028</v>
      </c>
      <c r="B70" s="87">
        <v>1.2764909835570437E-2</v>
      </c>
      <c r="C70" s="87">
        <v>1.2277910723197838E-2</v>
      </c>
      <c r="D70" s="141"/>
    </row>
    <row r="71" spans="1:4" x14ac:dyDescent="0.25">
      <c r="A71" s="86">
        <v>2029</v>
      </c>
      <c r="B71" s="87">
        <v>1.2689506388190219E-2</v>
      </c>
      <c r="C71" s="87">
        <v>1.2226520864087709E-2</v>
      </c>
      <c r="D71" s="141"/>
    </row>
    <row r="72" spans="1:4" x14ac:dyDescent="0.25">
      <c r="A72" s="86">
        <v>2030</v>
      </c>
      <c r="B72" s="87">
        <v>1.2484978144000181E-2</v>
      </c>
      <c r="C72" s="87">
        <v>1.1975169304149214E-2</v>
      </c>
      <c r="D72" s="141"/>
    </row>
    <row r="73" spans="1:4" x14ac:dyDescent="0.25">
      <c r="A73" s="86">
        <v>2031</v>
      </c>
      <c r="B73" s="87">
        <v>1.2138955438979915E-2</v>
      </c>
      <c r="C73" s="87">
        <v>1.1584297708116864E-2</v>
      </c>
      <c r="D73" s="141"/>
    </row>
    <row r="74" spans="1:4" x14ac:dyDescent="0.25">
      <c r="A74" s="86">
        <v>2032</v>
      </c>
      <c r="B74" s="87">
        <v>1.2421836046337953E-2</v>
      </c>
      <c r="C74" s="87">
        <v>1.1494601840984719E-2</v>
      </c>
      <c r="D74" s="141"/>
    </row>
    <row r="75" spans="1:4" x14ac:dyDescent="0.25">
      <c r="A75" s="86">
        <v>2033</v>
      </c>
      <c r="B75" s="87">
        <v>1.188758463578532E-2</v>
      </c>
      <c r="C75" s="87">
        <v>1.0899293766422291E-2</v>
      </c>
      <c r="D75" s="141"/>
    </row>
    <row r="76" spans="1:4" x14ac:dyDescent="0.25">
      <c r="A76" s="86">
        <v>2034</v>
      </c>
      <c r="B76" s="87">
        <v>1.1746603474040773E-2</v>
      </c>
      <c r="C76" s="87">
        <v>1.0741611124219119E-2</v>
      </c>
      <c r="D76" s="141"/>
    </row>
    <row r="77" spans="1:4" x14ac:dyDescent="0.25">
      <c r="A77" s="86">
        <v>2035</v>
      </c>
      <c r="B77" s="87">
        <v>1.1335619384181816E-2</v>
      </c>
      <c r="C77" s="87">
        <v>1.0354511742706851E-2</v>
      </c>
      <c r="D77" s="141"/>
    </row>
    <row r="78" spans="1:4" x14ac:dyDescent="0.25">
      <c r="A78" s="83" t="s">
        <v>72</v>
      </c>
    </row>
  </sheetData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12"/>
  <sheetViews>
    <sheetView showGridLines="0" zoomScale="70" zoomScaleNormal="70" workbookViewId="0"/>
  </sheetViews>
  <sheetFormatPr defaultColWidth="8.7109375" defaultRowHeight="15" x14ac:dyDescent="0.25"/>
  <cols>
    <col min="1" max="1" width="9.85546875" style="82" customWidth="1"/>
    <col min="2" max="2" width="13.85546875" style="91" bestFit="1" customWidth="1"/>
    <col min="3" max="3" width="21.7109375" style="82" bestFit="1" customWidth="1"/>
    <col min="4" max="5" width="32.85546875" style="82" bestFit="1" customWidth="1"/>
    <col min="6" max="16384" width="8.7109375" style="82"/>
  </cols>
  <sheetData>
    <row r="1" spans="1:25" x14ac:dyDescent="0.25">
      <c r="A1" s="1" t="s">
        <v>76</v>
      </c>
      <c r="B1" s="89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</row>
    <row r="2" spans="1:25" x14ac:dyDescent="0.25">
      <c r="B2" s="90"/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</row>
    <row r="3" spans="1:25" x14ac:dyDescent="0.25">
      <c r="A3" s="7" t="s">
        <v>77</v>
      </c>
    </row>
    <row r="4" spans="1:25" x14ac:dyDescent="0.25">
      <c r="A4" s="42" t="s">
        <v>66</v>
      </c>
      <c r="B4" s="95" t="s">
        <v>78</v>
      </c>
      <c r="C4" s="42" t="s">
        <v>79</v>
      </c>
      <c r="D4" s="42" t="s">
        <v>80</v>
      </c>
    </row>
    <row r="5" spans="1:25" x14ac:dyDescent="0.25">
      <c r="A5" s="92">
        <v>2019</v>
      </c>
      <c r="B5" s="93" t="s">
        <v>81</v>
      </c>
      <c r="C5" s="92" t="s">
        <v>82</v>
      </c>
      <c r="D5" s="94">
        <v>68.430000000000007</v>
      </c>
    </row>
    <row r="6" spans="1:25" x14ac:dyDescent="0.25">
      <c r="A6" s="92">
        <v>2019</v>
      </c>
      <c r="B6" s="93" t="s">
        <v>81</v>
      </c>
      <c r="C6" s="92" t="s">
        <v>83</v>
      </c>
      <c r="D6" s="94">
        <v>27.04</v>
      </c>
    </row>
    <row r="7" spans="1:25" x14ac:dyDescent="0.25">
      <c r="A7" s="92">
        <v>2019</v>
      </c>
      <c r="B7" s="93" t="s">
        <v>84</v>
      </c>
      <c r="C7" s="92" t="s">
        <v>82</v>
      </c>
      <c r="D7" s="94">
        <v>32.58</v>
      </c>
    </row>
    <row r="8" spans="1:25" x14ac:dyDescent="0.25">
      <c r="A8" s="92">
        <v>2019</v>
      </c>
      <c r="B8" s="93" t="s">
        <v>84</v>
      </c>
      <c r="C8" s="92" t="s">
        <v>83</v>
      </c>
      <c r="D8" s="94">
        <v>8.48</v>
      </c>
    </row>
    <row r="9" spans="1:25" x14ac:dyDescent="0.25">
      <c r="A9" s="92">
        <v>2020</v>
      </c>
      <c r="B9" s="93" t="s">
        <v>81</v>
      </c>
      <c r="C9" s="92" t="s">
        <v>82</v>
      </c>
      <c r="D9" s="94">
        <v>68.260000000000005</v>
      </c>
    </row>
    <row r="10" spans="1:25" x14ac:dyDescent="0.25">
      <c r="A10" s="92">
        <v>2020</v>
      </c>
      <c r="B10" s="93" t="s">
        <v>81</v>
      </c>
      <c r="C10" s="92" t="s">
        <v>83</v>
      </c>
      <c r="D10" s="94">
        <v>26.97</v>
      </c>
    </row>
    <row r="11" spans="1:25" x14ac:dyDescent="0.25">
      <c r="A11" s="92">
        <v>2020</v>
      </c>
      <c r="B11" s="93" t="s">
        <v>81</v>
      </c>
      <c r="C11" s="92" t="s">
        <v>85</v>
      </c>
      <c r="D11" s="94">
        <v>0.52</v>
      </c>
    </row>
    <row r="12" spans="1:25" x14ac:dyDescent="0.25">
      <c r="A12" s="92">
        <v>2020</v>
      </c>
      <c r="B12" s="93" t="s">
        <v>84</v>
      </c>
      <c r="C12" s="92" t="s">
        <v>82</v>
      </c>
      <c r="D12" s="94">
        <v>32.5</v>
      </c>
    </row>
    <row r="13" spans="1:25" x14ac:dyDescent="0.25">
      <c r="A13" s="92">
        <v>2020</v>
      </c>
      <c r="B13" s="93" t="s">
        <v>84</v>
      </c>
      <c r="C13" s="92" t="s">
        <v>83</v>
      </c>
      <c r="D13" s="94">
        <v>8.4600000000000009</v>
      </c>
    </row>
    <row r="14" spans="1:25" x14ac:dyDescent="0.25">
      <c r="A14" s="92">
        <v>2020</v>
      </c>
      <c r="B14" s="93" t="s">
        <v>84</v>
      </c>
      <c r="C14" s="92" t="s">
        <v>85</v>
      </c>
      <c r="D14" s="94">
        <v>0.38</v>
      </c>
    </row>
    <row r="15" spans="1:25" x14ac:dyDescent="0.25">
      <c r="A15" s="92">
        <v>2025</v>
      </c>
      <c r="B15" s="93" t="s">
        <v>81</v>
      </c>
      <c r="C15" s="92" t="s">
        <v>82</v>
      </c>
      <c r="D15" s="94">
        <v>67.41</v>
      </c>
    </row>
    <row r="16" spans="1:25" x14ac:dyDescent="0.25">
      <c r="A16" s="92">
        <v>2025</v>
      </c>
      <c r="B16" s="93" t="s">
        <v>81</v>
      </c>
      <c r="C16" s="92" t="s">
        <v>83</v>
      </c>
      <c r="D16" s="94">
        <v>26.64</v>
      </c>
    </row>
    <row r="17" spans="1:4" x14ac:dyDescent="0.25">
      <c r="A17" s="92">
        <v>2025</v>
      </c>
      <c r="B17" s="93" t="s">
        <v>81</v>
      </c>
      <c r="C17" s="92" t="s">
        <v>85</v>
      </c>
      <c r="D17" s="94">
        <v>1.73</v>
      </c>
    </row>
    <row r="18" spans="1:4" x14ac:dyDescent="0.25">
      <c r="A18" s="92">
        <v>2025</v>
      </c>
      <c r="B18" s="93" t="s">
        <v>84</v>
      </c>
      <c r="C18" s="92" t="s">
        <v>82</v>
      </c>
      <c r="D18" s="94">
        <v>32.090000000000003</v>
      </c>
    </row>
    <row r="19" spans="1:4" x14ac:dyDescent="0.25">
      <c r="A19" s="92">
        <v>2025</v>
      </c>
      <c r="B19" s="93" t="s">
        <v>84</v>
      </c>
      <c r="C19" s="92" t="s">
        <v>83</v>
      </c>
      <c r="D19" s="94">
        <v>8.36</v>
      </c>
    </row>
    <row r="20" spans="1:4" x14ac:dyDescent="0.25">
      <c r="A20" s="92">
        <v>2025</v>
      </c>
      <c r="B20" s="93" t="s">
        <v>84</v>
      </c>
      <c r="C20" s="92" t="s">
        <v>85</v>
      </c>
      <c r="D20" s="94">
        <v>1.45</v>
      </c>
    </row>
    <row r="21" spans="1:4" x14ac:dyDescent="0.25">
      <c r="A21" s="92">
        <v>2030</v>
      </c>
      <c r="B21" s="93" t="s">
        <v>81</v>
      </c>
      <c r="C21" s="92" t="s">
        <v>82</v>
      </c>
      <c r="D21" s="94">
        <v>66.569999999999993</v>
      </c>
    </row>
    <row r="22" spans="1:4" x14ac:dyDescent="0.25">
      <c r="A22" s="92">
        <v>2030</v>
      </c>
      <c r="B22" s="93" t="s">
        <v>81</v>
      </c>
      <c r="C22" s="92" t="s">
        <v>83</v>
      </c>
      <c r="D22" s="94">
        <v>26.31</v>
      </c>
    </row>
    <row r="23" spans="1:4" x14ac:dyDescent="0.25">
      <c r="A23" s="92">
        <v>2030</v>
      </c>
      <c r="B23" s="93" t="s">
        <v>81</v>
      </c>
      <c r="C23" s="92" t="s">
        <v>85</v>
      </c>
      <c r="D23" s="94">
        <v>2.5099999999999998</v>
      </c>
    </row>
    <row r="24" spans="1:4" x14ac:dyDescent="0.25">
      <c r="A24" s="92">
        <v>2030</v>
      </c>
      <c r="B24" s="93" t="s">
        <v>84</v>
      </c>
      <c r="C24" s="92" t="s">
        <v>82</v>
      </c>
      <c r="D24" s="94">
        <v>31.7</v>
      </c>
    </row>
    <row r="25" spans="1:4" x14ac:dyDescent="0.25">
      <c r="A25" s="92">
        <v>2030</v>
      </c>
      <c r="B25" s="93" t="s">
        <v>84</v>
      </c>
      <c r="C25" s="92" t="s">
        <v>83</v>
      </c>
      <c r="D25" s="94">
        <v>8.25</v>
      </c>
    </row>
    <row r="26" spans="1:4" x14ac:dyDescent="0.25">
      <c r="A26" s="92">
        <v>2030</v>
      </c>
      <c r="B26" s="93" t="s">
        <v>84</v>
      </c>
      <c r="C26" s="92" t="s">
        <v>85</v>
      </c>
      <c r="D26" s="94">
        <v>2.33</v>
      </c>
    </row>
    <row r="27" spans="1:4" x14ac:dyDescent="0.25">
      <c r="A27" s="92">
        <v>2035</v>
      </c>
      <c r="B27" s="93" t="s">
        <v>81</v>
      </c>
      <c r="C27" s="92" t="s">
        <v>82</v>
      </c>
      <c r="D27" s="94">
        <v>65.739999999999995</v>
      </c>
    </row>
    <row r="28" spans="1:4" x14ac:dyDescent="0.25">
      <c r="A28" s="92">
        <v>2035</v>
      </c>
      <c r="B28" s="93" t="s">
        <v>81</v>
      </c>
      <c r="C28" s="92" t="s">
        <v>83</v>
      </c>
      <c r="D28" s="94">
        <v>25.98</v>
      </c>
    </row>
    <row r="29" spans="1:4" x14ac:dyDescent="0.25">
      <c r="A29" s="92">
        <v>2035</v>
      </c>
      <c r="B29" s="93" t="s">
        <v>81</v>
      </c>
      <c r="C29" s="92" t="s">
        <v>85</v>
      </c>
      <c r="D29" s="94">
        <v>2.99</v>
      </c>
    </row>
    <row r="30" spans="1:4" x14ac:dyDescent="0.25">
      <c r="A30" s="92">
        <v>2035</v>
      </c>
      <c r="B30" s="93" t="s">
        <v>84</v>
      </c>
      <c r="C30" s="92" t="s">
        <v>82</v>
      </c>
      <c r="D30" s="94">
        <v>31.3</v>
      </c>
    </row>
    <row r="31" spans="1:4" x14ac:dyDescent="0.25">
      <c r="A31" s="92">
        <v>2035</v>
      </c>
      <c r="B31" s="93" t="s">
        <v>84</v>
      </c>
      <c r="C31" s="92" t="s">
        <v>83</v>
      </c>
      <c r="D31" s="94">
        <v>8.15</v>
      </c>
    </row>
    <row r="32" spans="1:4" x14ac:dyDescent="0.25">
      <c r="A32" s="92">
        <v>2035</v>
      </c>
      <c r="B32" s="93" t="s">
        <v>84</v>
      </c>
      <c r="C32" s="92" t="s">
        <v>85</v>
      </c>
      <c r="D32" s="94">
        <v>3.02</v>
      </c>
    </row>
    <row r="35" spans="1:3" x14ac:dyDescent="0.25">
      <c r="A35" s="7" t="s">
        <v>86</v>
      </c>
    </row>
    <row r="36" spans="1:3" ht="17.25" x14ac:dyDescent="0.25">
      <c r="A36" s="42" t="s">
        <v>66</v>
      </c>
      <c r="B36" s="95" t="s">
        <v>78</v>
      </c>
      <c r="C36" s="42" t="s">
        <v>87</v>
      </c>
    </row>
    <row r="37" spans="1:3" x14ac:dyDescent="0.25">
      <c r="A37" s="92">
        <v>2010</v>
      </c>
      <c r="B37" s="93" t="s">
        <v>81</v>
      </c>
      <c r="C37" s="94">
        <v>203.2</v>
      </c>
    </row>
    <row r="38" spans="1:3" x14ac:dyDescent="0.25">
      <c r="A38" s="92">
        <v>2010</v>
      </c>
      <c r="B38" s="93" t="s">
        <v>84</v>
      </c>
      <c r="C38" s="94">
        <v>75.5</v>
      </c>
    </row>
    <row r="39" spans="1:3" x14ac:dyDescent="0.25">
      <c r="A39" s="92">
        <v>2011</v>
      </c>
      <c r="B39" s="93" t="s">
        <v>81</v>
      </c>
      <c r="C39" s="94">
        <v>208.8</v>
      </c>
    </row>
    <row r="40" spans="1:3" x14ac:dyDescent="0.25">
      <c r="A40" s="92">
        <v>2011</v>
      </c>
      <c r="B40" s="93" t="s">
        <v>84</v>
      </c>
      <c r="C40" s="94">
        <v>77.099999999999994</v>
      </c>
    </row>
    <row r="41" spans="1:3" x14ac:dyDescent="0.25">
      <c r="A41" s="92">
        <v>2012</v>
      </c>
      <c r="B41" s="93" t="s">
        <v>81</v>
      </c>
      <c r="C41" s="94">
        <v>210.4</v>
      </c>
    </row>
    <row r="42" spans="1:3" x14ac:dyDescent="0.25">
      <c r="A42" s="92">
        <v>2012</v>
      </c>
      <c r="B42" s="93" t="s">
        <v>84</v>
      </c>
      <c r="C42" s="94">
        <v>77.5</v>
      </c>
    </row>
    <row r="43" spans="1:3" x14ac:dyDescent="0.25">
      <c r="A43" s="92">
        <v>2013</v>
      </c>
      <c r="B43" s="93" t="s">
        <v>81</v>
      </c>
      <c r="C43" s="94">
        <v>212.1</v>
      </c>
    </row>
    <row r="44" spans="1:3" x14ac:dyDescent="0.25">
      <c r="A44" s="92">
        <v>2013</v>
      </c>
      <c r="B44" s="93" t="s">
        <v>84</v>
      </c>
      <c r="C44" s="94">
        <v>78.2</v>
      </c>
    </row>
    <row r="45" spans="1:3" x14ac:dyDescent="0.25">
      <c r="A45" s="92">
        <v>2014</v>
      </c>
      <c r="B45" s="93" t="s">
        <v>81</v>
      </c>
      <c r="C45" s="94">
        <v>213.7</v>
      </c>
    </row>
    <row r="46" spans="1:3" x14ac:dyDescent="0.25">
      <c r="A46" s="92">
        <v>2014</v>
      </c>
      <c r="B46" s="93" t="s">
        <v>84</v>
      </c>
      <c r="C46" s="94">
        <v>79</v>
      </c>
    </row>
    <row r="47" spans="1:3" x14ac:dyDescent="0.25">
      <c r="A47" s="92">
        <v>2015</v>
      </c>
      <c r="B47" s="93" t="s">
        <v>81</v>
      </c>
      <c r="C47" s="94">
        <v>215</v>
      </c>
    </row>
    <row r="48" spans="1:3" x14ac:dyDescent="0.25">
      <c r="A48" s="92">
        <v>2015</v>
      </c>
      <c r="B48" s="93" t="s">
        <v>84</v>
      </c>
      <c r="C48" s="94">
        <v>79.599999999999994</v>
      </c>
    </row>
    <row r="49" spans="1:3" x14ac:dyDescent="0.25">
      <c r="A49" s="92">
        <v>2016</v>
      </c>
      <c r="B49" s="93" t="s">
        <v>81</v>
      </c>
      <c r="C49" s="94">
        <v>216.5</v>
      </c>
    </row>
    <row r="50" spans="1:3" x14ac:dyDescent="0.25">
      <c r="A50" s="92">
        <v>2016</v>
      </c>
      <c r="B50" s="93" t="s">
        <v>84</v>
      </c>
      <c r="C50" s="94">
        <v>80.3</v>
      </c>
    </row>
    <row r="51" spans="1:3" x14ac:dyDescent="0.25">
      <c r="A51" s="92">
        <v>2017</v>
      </c>
      <c r="B51" s="93" t="s">
        <v>81</v>
      </c>
      <c r="C51" s="94">
        <v>218.1</v>
      </c>
    </row>
    <row r="52" spans="1:3" x14ac:dyDescent="0.25">
      <c r="A52" s="92">
        <v>2017</v>
      </c>
      <c r="B52" s="93" t="s">
        <v>84</v>
      </c>
      <c r="C52" s="94">
        <v>81.2</v>
      </c>
    </row>
    <row r="53" spans="1:3" x14ac:dyDescent="0.25">
      <c r="A53" s="92">
        <v>2018</v>
      </c>
      <c r="B53" s="93" t="s">
        <v>81</v>
      </c>
      <c r="C53" s="94">
        <v>220</v>
      </c>
    </row>
    <row r="54" spans="1:3" x14ac:dyDescent="0.25">
      <c r="A54" s="92">
        <v>2018</v>
      </c>
      <c r="B54" s="93" t="s">
        <v>84</v>
      </c>
      <c r="C54" s="94">
        <v>82.8</v>
      </c>
    </row>
    <row r="55" spans="1:3" x14ac:dyDescent="0.25">
      <c r="A55" s="92">
        <v>2019</v>
      </c>
      <c r="B55" s="93" t="s">
        <v>81</v>
      </c>
      <c r="C55" s="94">
        <v>221.5</v>
      </c>
    </row>
    <row r="56" spans="1:3" x14ac:dyDescent="0.25">
      <c r="A56" s="92">
        <v>2019</v>
      </c>
      <c r="B56" s="93" t="s">
        <v>84</v>
      </c>
      <c r="C56" s="94">
        <v>84.3</v>
      </c>
    </row>
    <row r="57" spans="1:3" x14ac:dyDescent="0.25">
      <c r="A57" s="92">
        <v>2020</v>
      </c>
      <c r="B57" s="93" t="s">
        <v>81</v>
      </c>
      <c r="C57" s="94">
        <v>223.9</v>
      </c>
    </row>
    <row r="58" spans="1:3" x14ac:dyDescent="0.25">
      <c r="A58" s="92">
        <v>2020</v>
      </c>
      <c r="B58" s="93" t="s">
        <v>84</v>
      </c>
      <c r="C58" s="94">
        <v>86.2</v>
      </c>
    </row>
    <row r="59" spans="1:3" x14ac:dyDescent="0.25">
      <c r="A59" s="92">
        <v>2025</v>
      </c>
      <c r="B59" s="93" t="s">
        <v>81</v>
      </c>
      <c r="C59" s="94">
        <v>229.1</v>
      </c>
    </row>
    <row r="60" spans="1:3" x14ac:dyDescent="0.25">
      <c r="A60" s="92">
        <v>2025</v>
      </c>
      <c r="B60" s="93" t="s">
        <v>84</v>
      </c>
      <c r="C60" s="94">
        <v>92.1</v>
      </c>
    </row>
    <row r="61" spans="1:3" x14ac:dyDescent="0.25">
      <c r="A61" s="92">
        <v>2030</v>
      </c>
      <c r="B61" s="93" t="s">
        <v>81</v>
      </c>
      <c r="C61" s="94">
        <v>231.4</v>
      </c>
    </row>
    <row r="62" spans="1:3" x14ac:dyDescent="0.25">
      <c r="A62" s="92">
        <v>2030</v>
      </c>
      <c r="B62" s="93" t="s">
        <v>84</v>
      </c>
      <c r="C62" s="94">
        <v>96.6</v>
      </c>
    </row>
    <row r="63" spans="1:3" x14ac:dyDescent="0.25">
      <c r="A63" s="92">
        <v>2035</v>
      </c>
      <c r="B63" s="93" t="s">
        <v>81</v>
      </c>
      <c r="C63" s="94">
        <v>231.9</v>
      </c>
    </row>
    <row r="64" spans="1:3" x14ac:dyDescent="0.25">
      <c r="A64" s="92">
        <v>2035</v>
      </c>
      <c r="B64" s="93" t="s">
        <v>84</v>
      </c>
      <c r="C64" s="94">
        <v>99.9</v>
      </c>
    </row>
    <row r="67" spans="1:5" x14ac:dyDescent="0.25">
      <c r="A67" s="7" t="s">
        <v>88</v>
      </c>
    </row>
    <row r="68" spans="1:5" x14ac:dyDescent="0.25">
      <c r="A68" s="42" t="s">
        <v>66</v>
      </c>
      <c r="B68" s="95" t="s">
        <v>78</v>
      </c>
      <c r="C68" s="42" t="s">
        <v>79</v>
      </c>
      <c r="D68" s="42" t="s">
        <v>89</v>
      </c>
      <c r="E68" s="42" t="s">
        <v>80</v>
      </c>
    </row>
    <row r="69" spans="1:5" x14ac:dyDescent="0.25">
      <c r="A69" s="92">
        <v>2019</v>
      </c>
      <c r="B69" s="93" t="s">
        <v>81</v>
      </c>
      <c r="C69" s="92" t="s">
        <v>82</v>
      </c>
      <c r="D69" s="92" t="s">
        <v>11</v>
      </c>
      <c r="E69" s="94">
        <v>72.17</v>
      </c>
    </row>
    <row r="70" spans="1:5" x14ac:dyDescent="0.25">
      <c r="A70" s="92">
        <v>2019</v>
      </c>
      <c r="B70" s="93" t="s">
        <v>81</v>
      </c>
      <c r="C70" s="92" t="s">
        <v>82</v>
      </c>
      <c r="D70" s="92" t="s">
        <v>12</v>
      </c>
      <c r="E70" s="94">
        <v>68.430000000000007</v>
      </c>
    </row>
    <row r="71" spans="1:5" x14ac:dyDescent="0.25">
      <c r="A71" s="92">
        <v>2019</v>
      </c>
      <c r="B71" s="93" t="s">
        <v>81</v>
      </c>
      <c r="C71" s="92" t="s">
        <v>83</v>
      </c>
      <c r="D71" s="92" t="s">
        <v>11</v>
      </c>
      <c r="E71" s="94">
        <v>27.41</v>
      </c>
    </row>
    <row r="72" spans="1:5" x14ac:dyDescent="0.25">
      <c r="A72" s="92">
        <v>2019</v>
      </c>
      <c r="B72" s="93" t="s">
        <v>81</v>
      </c>
      <c r="C72" s="92" t="s">
        <v>83</v>
      </c>
      <c r="D72" s="92" t="s">
        <v>12</v>
      </c>
      <c r="E72" s="94">
        <v>27.04</v>
      </c>
    </row>
    <row r="73" spans="1:5" x14ac:dyDescent="0.25">
      <c r="A73" s="92">
        <v>2019</v>
      </c>
      <c r="B73" s="93" t="s">
        <v>84</v>
      </c>
      <c r="C73" s="92" t="s">
        <v>82</v>
      </c>
      <c r="D73" s="92" t="s">
        <v>11</v>
      </c>
      <c r="E73" s="94">
        <v>32.799999999999997</v>
      </c>
    </row>
    <row r="74" spans="1:5" x14ac:dyDescent="0.25">
      <c r="A74" s="92">
        <v>2019</v>
      </c>
      <c r="B74" s="93" t="s">
        <v>84</v>
      </c>
      <c r="C74" s="92" t="s">
        <v>82</v>
      </c>
      <c r="D74" s="92" t="s">
        <v>12</v>
      </c>
      <c r="E74" s="94">
        <v>32.58</v>
      </c>
    </row>
    <row r="75" spans="1:5" x14ac:dyDescent="0.25">
      <c r="A75" s="92">
        <v>2019</v>
      </c>
      <c r="B75" s="93" t="s">
        <v>84</v>
      </c>
      <c r="C75" s="92" t="s">
        <v>83</v>
      </c>
      <c r="D75" s="92" t="s">
        <v>11</v>
      </c>
      <c r="E75" s="94">
        <v>7.95</v>
      </c>
    </row>
    <row r="76" spans="1:5" x14ac:dyDescent="0.25">
      <c r="A76" s="92">
        <v>2019</v>
      </c>
      <c r="B76" s="93" t="s">
        <v>84</v>
      </c>
      <c r="C76" s="92" t="s">
        <v>83</v>
      </c>
      <c r="D76" s="92" t="s">
        <v>12</v>
      </c>
      <c r="E76" s="94">
        <v>8.48</v>
      </c>
    </row>
    <row r="77" spans="1:5" x14ac:dyDescent="0.25">
      <c r="A77" s="92">
        <v>2025</v>
      </c>
      <c r="B77" s="93" t="s">
        <v>81</v>
      </c>
      <c r="C77" s="92" t="s">
        <v>82</v>
      </c>
      <c r="D77" s="92" t="s">
        <v>11</v>
      </c>
      <c r="E77" s="94">
        <v>71.09</v>
      </c>
    </row>
    <row r="78" spans="1:5" x14ac:dyDescent="0.25">
      <c r="A78" s="92">
        <v>2025</v>
      </c>
      <c r="B78" s="93" t="s">
        <v>81</v>
      </c>
      <c r="C78" s="92" t="s">
        <v>82</v>
      </c>
      <c r="D78" s="92" t="s">
        <v>12</v>
      </c>
      <c r="E78" s="94">
        <v>67.41</v>
      </c>
    </row>
    <row r="79" spans="1:5" x14ac:dyDescent="0.25">
      <c r="A79" s="92">
        <v>2025</v>
      </c>
      <c r="B79" s="93" t="s">
        <v>81</v>
      </c>
      <c r="C79" s="92" t="s">
        <v>83</v>
      </c>
      <c r="D79" s="92" t="s">
        <v>11</v>
      </c>
      <c r="E79" s="94">
        <v>27</v>
      </c>
    </row>
    <row r="80" spans="1:5" x14ac:dyDescent="0.25">
      <c r="A80" s="92">
        <v>2025</v>
      </c>
      <c r="B80" s="93" t="s">
        <v>81</v>
      </c>
      <c r="C80" s="92" t="s">
        <v>83</v>
      </c>
      <c r="D80" s="92" t="s">
        <v>12</v>
      </c>
      <c r="E80" s="94">
        <v>26.64</v>
      </c>
    </row>
    <row r="81" spans="1:5" x14ac:dyDescent="0.25">
      <c r="A81" s="92">
        <v>2025</v>
      </c>
      <c r="B81" s="93" t="s">
        <v>81</v>
      </c>
      <c r="C81" s="92" t="s">
        <v>85</v>
      </c>
      <c r="D81" s="92" t="s">
        <v>11</v>
      </c>
      <c r="E81" s="94">
        <v>0.93</v>
      </c>
    </row>
    <row r="82" spans="1:5" x14ac:dyDescent="0.25">
      <c r="A82" s="92">
        <v>2025</v>
      </c>
      <c r="B82" s="93" t="s">
        <v>81</v>
      </c>
      <c r="C82" s="92" t="s">
        <v>85</v>
      </c>
      <c r="D82" s="92" t="s">
        <v>12</v>
      </c>
      <c r="E82" s="94">
        <v>1.73</v>
      </c>
    </row>
    <row r="83" spans="1:5" x14ac:dyDescent="0.25">
      <c r="A83" s="92">
        <v>2025</v>
      </c>
      <c r="B83" s="93" t="s">
        <v>84</v>
      </c>
      <c r="C83" s="92" t="s">
        <v>82</v>
      </c>
      <c r="D83" s="92" t="s">
        <v>11</v>
      </c>
      <c r="E83" s="94">
        <v>31.78</v>
      </c>
    </row>
    <row r="84" spans="1:5" x14ac:dyDescent="0.25">
      <c r="A84" s="92">
        <v>2025</v>
      </c>
      <c r="B84" s="93" t="s">
        <v>84</v>
      </c>
      <c r="C84" s="92" t="s">
        <v>82</v>
      </c>
      <c r="D84" s="92" t="s">
        <v>12</v>
      </c>
      <c r="E84" s="94">
        <v>32.090000000000003</v>
      </c>
    </row>
    <row r="85" spans="1:5" x14ac:dyDescent="0.25">
      <c r="A85" s="92">
        <v>2025</v>
      </c>
      <c r="B85" s="93" t="s">
        <v>84</v>
      </c>
      <c r="C85" s="92" t="s">
        <v>83</v>
      </c>
      <c r="D85" s="92" t="s">
        <v>11</v>
      </c>
      <c r="E85" s="94">
        <v>7.69</v>
      </c>
    </row>
    <row r="86" spans="1:5" x14ac:dyDescent="0.25">
      <c r="A86" s="92">
        <v>2025</v>
      </c>
      <c r="B86" s="93" t="s">
        <v>84</v>
      </c>
      <c r="C86" s="92" t="s">
        <v>83</v>
      </c>
      <c r="D86" s="92" t="s">
        <v>12</v>
      </c>
      <c r="E86" s="94">
        <v>8.36</v>
      </c>
    </row>
    <row r="87" spans="1:5" x14ac:dyDescent="0.25">
      <c r="A87" s="92">
        <v>2025</v>
      </c>
      <c r="B87" s="93" t="s">
        <v>84</v>
      </c>
      <c r="C87" s="92" t="s">
        <v>85</v>
      </c>
      <c r="D87" s="92" t="s">
        <v>11</v>
      </c>
      <c r="E87" s="94">
        <v>0.93</v>
      </c>
    </row>
    <row r="88" spans="1:5" x14ac:dyDescent="0.25">
      <c r="A88" s="92">
        <v>2025</v>
      </c>
      <c r="B88" s="93" t="s">
        <v>84</v>
      </c>
      <c r="C88" s="92" t="s">
        <v>85</v>
      </c>
      <c r="D88" s="92" t="s">
        <v>12</v>
      </c>
      <c r="E88" s="94">
        <v>1.45</v>
      </c>
    </row>
    <row r="89" spans="1:5" x14ac:dyDescent="0.25">
      <c r="A89" s="92">
        <v>2030</v>
      </c>
      <c r="B89" s="93" t="s">
        <v>81</v>
      </c>
      <c r="C89" s="92" t="s">
        <v>82</v>
      </c>
      <c r="D89" s="92" t="s">
        <v>11</v>
      </c>
      <c r="E89" s="94">
        <v>70.209999999999994</v>
      </c>
    </row>
    <row r="90" spans="1:5" x14ac:dyDescent="0.25">
      <c r="A90" s="92">
        <v>2030</v>
      </c>
      <c r="B90" s="93" t="s">
        <v>81</v>
      </c>
      <c r="C90" s="92" t="s">
        <v>82</v>
      </c>
      <c r="D90" s="92" t="s">
        <v>12</v>
      </c>
      <c r="E90" s="94">
        <v>66.569999999999993</v>
      </c>
    </row>
    <row r="91" spans="1:5" x14ac:dyDescent="0.25">
      <c r="A91" s="92">
        <v>2030</v>
      </c>
      <c r="B91" s="93" t="s">
        <v>81</v>
      </c>
      <c r="C91" s="92" t="s">
        <v>83</v>
      </c>
      <c r="D91" s="92" t="s">
        <v>11</v>
      </c>
      <c r="E91" s="94">
        <v>26.67</v>
      </c>
    </row>
    <row r="92" spans="1:5" x14ac:dyDescent="0.25">
      <c r="A92" s="92">
        <v>2030</v>
      </c>
      <c r="B92" s="93" t="s">
        <v>81</v>
      </c>
      <c r="C92" s="92" t="s">
        <v>83</v>
      </c>
      <c r="D92" s="92" t="s">
        <v>12</v>
      </c>
      <c r="E92" s="94">
        <v>26.31</v>
      </c>
    </row>
    <row r="93" spans="1:5" x14ac:dyDescent="0.25">
      <c r="A93" s="92">
        <v>2030</v>
      </c>
      <c r="B93" s="93" t="s">
        <v>81</v>
      </c>
      <c r="C93" s="92" t="s">
        <v>85</v>
      </c>
      <c r="D93" s="92" t="s">
        <v>11</v>
      </c>
      <c r="E93" s="94">
        <v>1.56</v>
      </c>
    </row>
    <row r="94" spans="1:5" x14ac:dyDescent="0.25">
      <c r="A94" s="92">
        <v>2030</v>
      </c>
      <c r="B94" s="93" t="s">
        <v>81</v>
      </c>
      <c r="C94" s="92" t="s">
        <v>85</v>
      </c>
      <c r="D94" s="92" t="s">
        <v>12</v>
      </c>
      <c r="E94" s="94">
        <v>2.5099999999999998</v>
      </c>
    </row>
    <row r="95" spans="1:5" x14ac:dyDescent="0.25">
      <c r="A95" s="92">
        <v>2030</v>
      </c>
      <c r="B95" s="93" t="s">
        <v>84</v>
      </c>
      <c r="C95" s="92" t="s">
        <v>82</v>
      </c>
      <c r="D95" s="92" t="s">
        <v>11</v>
      </c>
      <c r="E95" s="94">
        <v>30.97</v>
      </c>
    </row>
    <row r="96" spans="1:5" x14ac:dyDescent="0.25">
      <c r="A96" s="92">
        <v>2030</v>
      </c>
      <c r="B96" s="93" t="s">
        <v>84</v>
      </c>
      <c r="C96" s="92" t="s">
        <v>82</v>
      </c>
      <c r="D96" s="92" t="s">
        <v>12</v>
      </c>
      <c r="E96" s="94">
        <v>31.7</v>
      </c>
    </row>
    <row r="97" spans="1:5" x14ac:dyDescent="0.25">
      <c r="A97" s="92">
        <v>2030</v>
      </c>
      <c r="B97" s="93" t="s">
        <v>84</v>
      </c>
      <c r="C97" s="92" t="s">
        <v>83</v>
      </c>
      <c r="D97" s="92" t="s">
        <v>11</v>
      </c>
      <c r="E97" s="94">
        <v>7.47</v>
      </c>
    </row>
    <row r="98" spans="1:5" x14ac:dyDescent="0.25">
      <c r="A98" s="92">
        <v>2030</v>
      </c>
      <c r="B98" s="93" t="s">
        <v>84</v>
      </c>
      <c r="C98" s="92" t="s">
        <v>83</v>
      </c>
      <c r="D98" s="92" t="s">
        <v>12</v>
      </c>
      <c r="E98" s="94">
        <v>8.25</v>
      </c>
    </row>
    <row r="99" spans="1:5" x14ac:dyDescent="0.25">
      <c r="A99" s="92">
        <v>2030</v>
      </c>
      <c r="B99" s="93" t="s">
        <v>84</v>
      </c>
      <c r="C99" s="92" t="s">
        <v>85</v>
      </c>
      <c r="D99" s="92" t="s">
        <v>11</v>
      </c>
      <c r="E99" s="94">
        <v>1.55</v>
      </c>
    </row>
    <row r="100" spans="1:5" x14ac:dyDescent="0.25">
      <c r="A100" s="92">
        <v>2030</v>
      </c>
      <c r="B100" s="93" t="s">
        <v>84</v>
      </c>
      <c r="C100" s="92" t="s">
        <v>85</v>
      </c>
      <c r="D100" s="92" t="s">
        <v>12</v>
      </c>
      <c r="E100" s="94">
        <v>2.33</v>
      </c>
    </row>
    <row r="101" spans="1:5" x14ac:dyDescent="0.25">
      <c r="A101" s="92">
        <v>2035</v>
      </c>
      <c r="B101" s="93" t="s">
        <v>81</v>
      </c>
      <c r="C101" s="92" t="s">
        <v>82</v>
      </c>
      <c r="D101" s="92" t="s">
        <v>11</v>
      </c>
      <c r="E101" s="94">
        <v>69.33</v>
      </c>
    </row>
    <row r="102" spans="1:5" x14ac:dyDescent="0.25">
      <c r="A102" s="92">
        <v>2035</v>
      </c>
      <c r="B102" s="93" t="s">
        <v>81</v>
      </c>
      <c r="C102" s="92" t="s">
        <v>82</v>
      </c>
      <c r="D102" s="92" t="s">
        <v>12</v>
      </c>
      <c r="E102" s="94">
        <v>65.739999999999995</v>
      </c>
    </row>
    <row r="103" spans="1:5" x14ac:dyDescent="0.25">
      <c r="A103" s="92">
        <v>2035</v>
      </c>
      <c r="B103" s="93" t="s">
        <v>81</v>
      </c>
      <c r="C103" s="92" t="s">
        <v>83</v>
      </c>
      <c r="D103" s="92" t="s">
        <v>11</v>
      </c>
      <c r="E103" s="94">
        <v>26.34</v>
      </c>
    </row>
    <row r="104" spans="1:5" x14ac:dyDescent="0.25">
      <c r="A104" s="92">
        <v>2035</v>
      </c>
      <c r="B104" s="93" t="s">
        <v>81</v>
      </c>
      <c r="C104" s="92" t="s">
        <v>83</v>
      </c>
      <c r="D104" s="92" t="s">
        <v>12</v>
      </c>
      <c r="E104" s="94">
        <v>25.98</v>
      </c>
    </row>
    <row r="105" spans="1:5" x14ac:dyDescent="0.25">
      <c r="A105" s="92">
        <v>2035</v>
      </c>
      <c r="B105" s="93" t="s">
        <v>81</v>
      </c>
      <c r="C105" s="92" t="s">
        <v>85</v>
      </c>
      <c r="D105" s="92" t="s">
        <v>11</v>
      </c>
      <c r="E105" s="94">
        <v>1.92</v>
      </c>
    </row>
    <row r="106" spans="1:5" x14ac:dyDescent="0.25">
      <c r="A106" s="92">
        <v>2035</v>
      </c>
      <c r="B106" s="93" t="s">
        <v>81</v>
      </c>
      <c r="C106" s="92" t="s">
        <v>85</v>
      </c>
      <c r="D106" s="92" t="s">
        <v>12</v>
      </c>
      <c r="E106" s="94">
        <v>2.99</v>
      </c>
    </row>
    <row r="107" spans="1:5" x14ac:dyDescent="0.25">
      <c r="A107" s="92">
        <v>2035</v>
      </c>
      <c r="B107" s="93" t="s">
        <v>84</v>
      </c>
      <c r="C107" s="92" t="s">
        <v>82</v>
      </c>
      <c r="D107" s="92" t="s">
        <v>11</v>
      </c>
      <c r="E107" s="94">
        <v>30.2</v>
      </c>
    </row>
    <row r="108" spans="1:5" x14ac:dyDescent="0.25">
      <c r="A108" s="92">
        <v>2035</v>
      </c>
      <c r="B108" s="93" t="s">
        <v>84</v>
      </c>
      <c r="C108" s="92" t="s">
        <v>82</v>
      </c>
      <c r="D108" s="92" t="s">
        <v>12</v>
      </c>
      <c r="E108" s="94">
        <v>31.3</v>
      </c>
    </row>
    <row r="109" spans="1:5" x14ac:dyDescent="0.25">
      <c r="A109" s="92">
        <v>2035</v>
      </c>
      <c r="B109" s="93" t="s">
        <v>84</v>
      </c>
      <c r="C109" s="92" t="s">
        <v>83</v>
      </c>
      <c r="D109" s="92" t="s">
        <v>11</v>
      </c>
      <c r="E109" s="94">
        <v>7.28</v>
      </c>
    </row>
    <row r="110" spans="1:5" x14ac:dyDescent="0.25">
      <c r="A110" s="92">
        <v>2035</v>
      </c>
      <c r="B110" s="93" t="s">
        <v>84</v>
      </c>
      <c r="C110" s="92" t="s">
        <v>83</v>
      </c>
      <c r="D110" s="92" t="s">
        <v>12</v>
      </c>
      <c r="E110" s="94">
        <v>8.15</v>
      </c>
    </row>
    <row r="111" spans="1:5" x14ac:dyDescent="0.25">
      <c r="A111" s="92">
        <v>2035</v>
      </c>
      <c r="B111" s="93" t="s">
        <v>84</v>
      </c>
      <c r="C111" s="92" t="s">
        <v>85</v>
      </c>
      <c r="D111" s="92" t="s">
        <v>11</v>
      </c>
      <c r="E111" s="94">
        <v>2.0699999999999998</v>
      </c>
    </row>
    <row r="112" spans="1:5" x14ac:dyDescent="0.25">
      <c r="A112" s="92">
        <v>2035</v>
      </c>
      <c r="B112" s="93" t="s">
        <v>84</v>
      </c>
      <c r="C112" s="92" t="s">
        <v>85</v>
      </c>
      <c r="D112" s="92" t="s">
        <v>12</v>
      </c>
      <c r="E112" s="94">
        <v>3.02</v>
      </c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7"/>
  <sheetViews>
    <sheetView showGridLines="0" zoomScale="70" zoomScaleNormal="70" workbookViewId="0"/>
  </sheetViews>
  <sheetFormatPr defaultColWidth="8.7109375" defaultRowHeight="15" x14ac:dyDescent="0.25"/>
  <cols>
    <col min="1" max="1" width="42.85546875" style="102" customWidth="1"/>
    <col min="2" max="2" width="13.42578125" style="102" bestFit="1" customWidth="1"/>
    <col min="3" max="16384" width="8.7109375" style="102"/>
  </cols>
  <sheetData>
    <row r="1" spans="1:24" x14ac:dyDescent="0.25">
      <c r="A1" s="100" t="s">
        <v>90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1"/>
      <c r="Q1" s="101"/>
      <c r="R1" s="101"/>
      <c r="S1" s="101"/>
      <c r="T1" s="101"/>
      <c r="U1" s="101"/>
      <c r="V1" s="101"/>
      <c r="W1" s="101"/>
      <c r="X1" s="101"/>
    </row>
    <row r="3" spans="1:24" x14ac:dyDescent="0.25">
      <c r="A3" s="103" t="s">
        <v>77</v>
      </c>
      <c r="B3" s="104"/>
      <c r="C3" s="104"/>
      <c r="D3" s="104"/>
      <c r="E3" s="104"/>
      <c r="F3" s="104"/>
      <c r="G3" s="104"/>
      <c r="H3" s="37" t="s">
        <v>105</v>
      </c>
      <c r="I3" s="37"/>
      <c r="J3" s="37"/>
      <c r="K3" s="104"/>
      <c r="L3" s="104"/>
      <c r="M3" s="104"/>
      <c r="N3" s="104"/>
      <c r="O3" s="104"/>
      <c r="P3" s="104"/>
      <c r="Q3" s="104"/>
      <c r="R3" s="104"/>
      <c r="S3" s="104"/>
      <c r="T3" s="104"/>
      <c r="U3" s="104"/>
      <c r="V3" s="104"/>
    </row>
    <row r="4" spans="1:24" x14ac:dyDescent="0.25">
      <c r="A4" s="106"/>
      <c r="B4" s="107">
        <v>2019</v>
      </c>
      <c r="C4" s="107">
        <v>2025</v>
      </c>
      <c r="D4" s="107">
        <v>2030</v>
      </c>
      <c r="E4" s="107">
        <v>2035</v>
      </c>
    </row>
    <row r="5" spans="1:24" x14ac:dyDescent="0.25">
      <c r="A5" s="104" t="s">
        <v>91</v>
      </c>
      <c r="B5" s="104">
        <v>606</v>
      </c>
      <c r="C5" s="108">
        <v>638</v>
      </c>
      <c r="D5" s="108">
        <v>651</v>
      </c>
      <c r="E5" s="108">
        <v>658</v>
      </c>
      <c r="G5" s="103"/>
      <c r="H5" s="103"/>
      <c r="I5" s="103"/>
      <c r="J5" s="104"/>
      <c r="K5" s="104"/>
      <c r="L5" s="104"/>
      <c r="M5" s="104"/>
      <c r="N5" s="104"/>
      <c r="O5" s="104"/>
      <c r="P5" s="104"/>
      <c r="Q5" s="104"/>
      <c r="R5" s="104"/>
      <c r="S5" s="104"/>
      <c r="T5" s="104"/>
      <c r="U5" s="104"/>
      <c r="V5" s="104"/>
    </row>
    <row r="6" spans="1:24" x14ac:dyDescent="0.25">
      <c r="A6" s="104" t="s">
        <v>92</v>
      </c>
      <c r="B6" s="104">
        <v>1026</v>
      </c>
      <c r="C6" s="108">
        <v>1059</v>
      </c>
      <c r="D6" s="108">
        <v>1068</v>
      </c>
      <c r="E6" s="108">
        <v>1069</v>
      </c>
      <c r="G6" s="104"/>
      <c r="H6" s="104"/>
      <c r="I6" s="104"/>
      <c r="J6" s="108"/>
      <c r="K6" s="108"/>
      <c r="L6" s="108"/>
      <c r="M6" s="104"/>
      <c r="N6" s="104"/>
      <c r="O6" s="104"/>
      <c r="P6" s="104"/>
      <c r="Q6" s="104"/>
      <c r="R6" s="104"/>
      <c r="S6" s="104"/>
      <c r="T6" s="104"/>
      <c r="U6" s="104"/>
      <c r="V6" s="104"/>
    </row>
    <row r="7" spans="1:24" x14ac:dyDescent="0.25">
      <c r="A7" s="104" t="s">
        <v>93</v>
      </c>
      <c r="B7" s="104">
        <v>655</v>
      </c>
      <c r="C7" s="108">
        <v>698</v>
      </c>
      <c r="D7" s="108">
        <v>729</v>
      </c>
      <c r="E7" s="108">
        <v>755</v>
      </c>
      <c r="G7" s="104"/>
      <c r="H7" s="104"/>
      <c r="I7" s="104"/>
      <c r="J7" s="108"/>
      <c r="K7" s="108"/>
      <c r="L7" s="108"/>
      <c r="M7" s="104"/>
      <c r="N7" s="104"/>
      <c r="O7" s="104"/>
      <c r="P7" s="104"/>
      <c r="Q7" s="104"/>
      <c r="R7" s="104"/>
      <c r="S7" s="104"/>
      <c r="T7" s="104"/>
      <c r="U7" s="104"/>
      <c r="V7" s="104"/>
    </row>
    <row r="8" spans="1:24" x14ac:dyDescent="0.25">
      <c r="A8" s="109" t="s">
        <v>94</v>
      </c>
      <c r="B8" s="109">
        <v>457</v>
      </c>
      <c r="C8" s="110">
        <v>481</v>
      </c>
      <c r="D8" s="110">
        <v>498</v>
      </c>
      <c r="E8" s="110">
        <v>508</v>
      </c>
      <c r="G8" s="104"/>
      <c r="H8" s="104"/>
      <c r="I8" s="104"/>
      <c r="J8" s="108"/>
      <c r="K8" s="108"/>
      <c r="L8" s="108"/>
      <c r="M8" s="108"/>
      <c r="N8" s="108"/>
      <c r="O8" s="108"/>
      <c r="P8" s="108"/>
      <c r="Q8" s="104"/>
    </row>
    <row r="9" spans="1:24" x14ac:dyDescent="0.25">
      <c r="A9" s="105" t="s">
        <v>95</v>
      </c>
      <c r="B9" s="108"/>
      <c r="C9" s="108"/>
      <c r="D9" s="108"/>
      <c r="E9" s="108"/>
      <c r="G9" s="104"/>
      <c r="H9" s="104"/>
      <c r="I9" s="104"/>
      <c r="J9" s="108"/>
      <c r="K9" s="108"/>
      <c r="L9" s="108"/>
      <c r="M9" s="108"/>
      <c r="N9" s="108"/>
      <c r="O9" s="108"/>
      <c r="P9" s="108"/>
      <c r="Q9" s="104"/>
    </row>
    <row r="10" spans="1:24" x14ac:dyDescent="0.25">
      <c r="F10" s="108"/>
      <c r="G10" s="104"/>
      <c r="H10" s="104"/>
      <c r="I10" s="104"/>
      <c r="J10" s="108"/>
      <c r="K10" s="108"/>
      <c r="L10" s="108"/>
      <c r="M10" s="108"/>
      <c r="N10" s="108"/>
      <c r="O10" s="108"/>
      <c r="P10" s="108"/>
      <c r="Q10" s="104"/>
    </row>
    <row r="11" spans="1:24" x14ac:dyDescent="0.25">
      <c r="A11" s="104"/>
      <c r="B11" s="108"/>
      <c r="C11" s="108"/>
      <c r="D11" s="108"/>
      <c r="E11" s="108"/>
      <c r="F11" s="108"/>
      <c r="G11" s="104"/>
      <c r="H11" s="104"/>
      <c r="I11" s="104"/>
      <c r="J11" s="104"/>
      <c r="K11" s="104"/>
      <c r="L11" s="108"/>
      <c r="M11" s="108"/>
      <c r="N11" s="108"/>
      <c r="O11" s="108"/>
      <c r="P11" s="108"/>
      <c r="Q11" s="104"/>
    </row>
    <row r="20" spans="1:14" x14ac:dyDescent="0.25">
      <c r="A20" s="103" t="s">
        <v>96</v>
      </c>
      <c r="H20" s="37" t="s">
        <v>106</v>
      </c>
      <c r="I20" s="111"/>
      <c r="J20" s="111"/>
      <c r="K20" s="111"/>
      <c r="L20" s="111"/>
      <c r="M20" s="111"/>
      <c r="N20" s="111"/>
    </row>
    <row r="21" spans="1:14" x14ac:dyDescent="0.25">
      <c r="A21" s="106" t="s">
        <v>81</v>
      </c>
      <c r="B21" s="107" t="s">
        <v>97</v>
      </c>
      <c r="C21" s="107">
        <v>2025</v>
      </c>
      <c r="D21" s="107">
        <v>2030</v>
      </c>
      <c r="E21" s="107">
        <v>2035</v>
      </c>
    </row>
    <row r="22" spans="1:14" x14ac:dyDescent="0.25">
      <c r="A22" s="102" t="s">
        <v>98</v>
      </c>
      <c r="B22" s="112">
        <v>100</v>
      </c>
      <c r="C22" s="112">
        <v>105.9</v>
      </c>
      <c r="D22" s="112">
        <v>107.9</v>
      </c>
      <c r="E22" s="112">
        <v>109.5</v>
      </c>
    </row>
    <row r="23" spans="1:14" x14ac:dyDescent="0.25">
      <c r="A23" s="102" t="s">
        <v>99</v>
      </c>
      <c r="B23" s="112">
        <v>100</v>
      </c>
      <c r="C23" s="112">
        <v>106.3</v>
      </c>
      <c r="D23" s="112">
        <v>111.7</v>
      </c>
      <c r="E23" s="112">
        <v>116.9</v>
      </c>
    </row>
    <row r="24" spans="1:14" x14ac:dyDescent="0.25">
      <c r="A24" s="102" t="s">
        <v>100</v>
      </c>
      <c r="B24" s="112">
        <v>100</v>
      </c>
      <c r="C24" s="112">
        <v>118.7</v>
      </c>
      <c r="D24" s="112">
        <v>133.30000000000001</v>
      </c>
      <c r="E24" s="112">
        <v>135.4</v>
      </c>
    </row>
    <row r="25" spans="1:14" x14ac:dyDescent="0.25">
      <c r="A25" s="102" t="s">
        <v>101</v>
      </c>
      <c r="B25" s="112">
        <v>100</v>
      </c>
      <c r="C25" s="112">
        <v>123.3</v>
      </c>
      <c r="D25" s="112">
        <v>124.9</v>
      </c>
      <c r="E25" s="112">
        <v>125.7</v>
      </c>
    </row>
    <row r="26" spans="1:14" x14ac:dyDescent="0.25">
      <c r="A26" s="102" t="s">
        <v>102</v>
      </c>
      <c r="B26" s="112">
        <v>100</v>
      </c>
      <c r="C26" s="112">
        <v>109.4</v>
      </c>
      <c r="D26" s="112">
        <v>108.7</v>
      </c>
      <c r="E26" s="112">
        <v>110.5</v>
      </c>
    </row>
    <row r="27" spans="1:14" x14ac:dyDescent="0.25">
      <c r="A27" s="113" t="s">
        <v>103</v>
      </c>
      <c r="B27" s="114">
        <v>100</v>
      </c>
      <c r="C27" s="114">
        <v>109</v>
      </c>
      <c r="D27" s="114">
        <v>113.3</v>
      </c>
      <c r="E27" s="114">
        <v>112.8</v>
      </c>
    </row>
    <row r="28" spans="1:14" x14ac:dyDescent="0.25">
      <c r="A28" s="105" t="s">
        <v>104</v>
      </c>
    </row>
    <row r="39" spans="1:9" x14ac:dyDescent="0.25">
      <c r="A39" s="103" t="s">
        <v>86</v>
      </c>
      <c r="H39" s="37" t="s">
        <v>107</v>
      </c>
      <c r="I39" s="111"/>
    </row>
    <row r="40" spans="1:9" x14ac:dyDescent="0.25">
      <c r="A40" s="107" t="s">
        <v>84</v>
      </c>
      <c r="B40" s="107" t="s">
        <v>97</v>
      </c>
      <c r="C40" s="107">
        <v>2025</v>
      </c>
      <c r="D40" s="107">
        <v>2030</v>
      </c>
      <c r="E40" s="107">
        <v>2035</v>
      </c>
    </row>
    <row r="41" spans="1:9" x14ac:dyDescent="0.25">
      <c r="A41" s="102" t="s">
        <v>98</v>
      </c>
      <c r="B41" s="112">
        <v>100</v>
      </c>
      <c r="C41" s="112">
        <v>104.5</v>
      </c>
      <c r="D41" s="112">
        <v>107.3</v>
      </c>
      <c r="E41" s="112">
        <v>109.7</v>
      </c>
    </row>
    <row r="42" spans="1:9" x14ac:dyDescent="0.25">
      <c r="A42" s="102" t="s">
        <v>99</v>
      </c>
      <c r="B42" s="112">
        <v>100</v>
      </c>
      <c r="C42" s="112">
        <v>107.5</v>
      </c>
      <c r="D42" s="112">
        <v>112.6</v>
      </c>
      <c r="E42" s="112">
        <v>117.1</v>
      </c>
    </row>
    <row r="43" spans="1:9" x14ac:dyDescent="0.25">
      <c r="A43" s="102" t="s">
        <v>100</v>
      </c>
      <c r="B43" s="112">
        <v>100</v>
      </c>
      <c r="C43" s="112">
        <v>127.6</v>
      </c>
      <c r="D43" s="112">
        <v>145.80000000000001</v>
      </c>
      <c r="E43" s="112">
        <v>148.30000000000001</v>
      </c>
    </row>
    <row r="44" spans="1:9" x14ac:dyDescent="0.25">
      <c r="A44" s="102" t="s">
        <v>101</v>
      </c>
      <c r="B44" s="112">
        <v>100</v>
      </c>
      <c r="C44" s="112">
        <v>113</v>
      </c>
      <c r="D44" s="112">
        <v>114.8</v>
      </c>
      <c r="E44" s="112">
        <v>116.2</v>
      </c>
    </row>
    <row r="45" spans="1:9" x14ac:dyDescent="0.25">
      <c r="A45" s="102" t="s">
        <v>102</v>
      </c>
      <c r="B45" s="112">
        <v>100</v>
      </c>
      <c r="C45" s="112">
        <v>104.9</v>
      </c>
      <c r="D45" s="112">
        <v>105</v>
      </c>
      <c r="E45" s="112">
        <v>107.3</v>
      </c>
    </row>
    <row r="46" spans="1:9" x14ac:dyDescent="0.25">
      <c r="A46" s="113" t="s">
        <v>103</v>
      </c>
      <c r="B46" s="114">
        <v>100</v>
      </c>
      <c r="C46" s="114">
        <v>110.1</v>
      </c>
      <c r="D46" s="114">
        <v>116.6</v>
      </c>
      <c r="E46" s="114">
        <v>115.5</v>
      </c>
    </row>
    <row r="47" spans="1:9" x14ac:dyDescent="0.25">
      <c r="A47" s="105" t="s">
        <v>104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9"/>
  <sheetViews>
    <sheetView showGridLines="0" zoomScale="70" zoomScaleNormal="70" workbookViewId="0"/>
  </sheetViews>
  <sheetFormatPr defaultRowHeight="15" x14ac:dyDescent="0.25"/>
  <sheetData>
    <row r="1" spans="1:22" s="115" customFormat="1" x14ac:dyDescent="0.25">
      <c r="A1" s="1" t="s">
        <v>108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s="35" customFormat="1" x14ac:dyDescent="0.25"/>
    <row r="3" spans="1:22" x14ac:dyDescent="0.25">
      <c r="A3" s="103" t="s">
        <v>108</v>
      </c>
      <c r="G3" s="58" t="s">
        <v>109</v>
      </c>
    </row>
    <row r="4" spans="1:22" x14ac:dyDescent="0.25">
      <c r="A4" s="88" t="s">
        <v>110</v>
      </c>
      <c r="B4" s="88" t="s">
        <v>12</v>
      </c>
      <c r="C4" s="88" t="s">
        <v>111</v>
      </c>
      <c r="D4" s="88" t="s">
        <v>112</v>
      </c>
      <c r="E4" s="116"/>
    </row>
    <row r="5" spans="1:22" x14ac:dyDescent="0.25">
      <c r="A5" s="117">
        <v>2020</v>
      </c>
      <c r="B5" s="118">
        <v>879</v>
      </c>
      <c r="C5" s="118"/>
      <c r="D5" s="118"/>
      <c r="E5" s="116"/>
    </row>
    <row r="6" spans="1:22" x14ac:dyDescent="0.25">
      <c r="A6" s="117">
        <v>2021</v>
      </c>
      <c r="B6" s="118">
        <v>1093</v>
      </c>
      <c r="C6" s="118"/>
      <c r="D6" s="118"/>
      <c r="E6" s="116"/>
    </row>
    <row r="7" spans="1:22" x14ac:dyDescent="0.25">
      <c r="A7" s="117">
        <v>2022</v>
      </c>
      <c r="B7" s="118">
        <v>1306</v>
      </c>
      <c r="C7" s="118"/>
      <c r="D7" s="118"/>
      <c r="E7" s="116"/>
    </row>
    <row r="8" spans="1:22" x14ac:dyDescent="0.25">
      <c r="A8" s="117">
        <v>2023</v>
      </c>
      <c r="B8" s="118">
        <v>1912</v>
      </c>
      <c r="C8" s="118"/>
      <c r="D8" s="118"/>
      <c r="E8" s="116"/>
    </row>
    <row r="9" spans="1:22" x14ac:dyDescent="0.25">
      <c r="A9" s="117">
        <v>2024</v>
      </c>
      <c r="B9" s="118">
        <v>2537</v>
      </c>
      <c r="C9" s="118">
        <v>2627</v>
      </c>
      <c r="D9" s="118">
        <v>2447</v>
      </c>
      <c r="E9" s="116"/>
    </row>
    <row r="10" spans="1:22" x14ac:dyDescent="0.25">
      <c r="A10" s="117">
        <v>2025</v>
      </c>
      <c r="B10" s="118">
        <v>3392</v>
      </c>
      <c r="C10" s="118">
        <v>3945</v>
      </c>
      <c r="D10" s="118">
        <v>2839</v>
      </c>
      <c r="E10" s="116"/>
    </row>
    <row r="11" spans="1:22" x14ac:dyDescent="0.25">
      <c r="A11" s="117">
        <v>2026</v>
      </c>
      <c r="B11" s="118">
        <v>4239</v>
      </c>
      <c r="C11" s="118">
        <v>5245</v>
      </c>
      <c r="D11" s="118">
        <v>3231</v>
      </c>
      <c r="E11" s="116"/>
    </row>
    <row r="12" spans="1:22" x14ac:dyDescent="0.25">
      <c r="A12" s="117">
        <v>2027</v>
      </c>
      <c r="B12" s="118">
        <v>5188</v>
      </c>
      <c r="C12" s="118">
        <v>6753</v>
      </c>
      <c r="D12" s="118">
        <v>3623</v>
      </c>
      <c r="E12" s="116"/>
    </row>
    <row r="13" spans="1:22" x14ac:dyDescent="0.25">
      <c r="A13" s="117">
        <v>2028</v>
      </c>
      <c r="B13" s="118">
        <v>6022</v>
      </c>
      <c r="C13" s="118">
        <v>8030</v>
      </c>
      <c r="D13" s="118">
        <v>4015</v>
      </c>
      <c r="E13" s="116"/>
    </row>
    <row r="14" spans="1:22" x14ac:dyDescent="0.25">
      <c r="A14" s="117">
        <v>2029</v>
      </c>
      <c r="B14" s="118">
        <v>6846</v>
      </c>
      <c r="C14" s="118">
        <v>9284</v>
      </c>
      <c r="D14" s="118">
        <v>4407</v>
      </c>
      <c r="E14" s="116"/>
    </row>
    <row r="15" spans="1:22" x14ac:dyDescent="0.25">
      <c r="A15" s="117">
        <v>2030</v>
      </c>
      <c r="B15" s="118">
        <v>7494</v>
      </c>
      <c r="C15" s="118">
        <v>10188</v>
      </c>
      <c r="D15" s="118">
        <v>4800</v>
      </c>
      <c r="E15" s="116"/>
    </row>
    <row r="16" spans="1:22" x14ac:dyDescent="0.25">
      <c r="A16" s="117">
        <v>2031</v>
      </c>
      <c r="B16" s="118">
        <v>8182</v>
      </c>
      <c r="C16" s="118">
        <v>11169</v>
      </c>
      <c r="D16" s="118">
        <v>5196</v>
      </c>
      <c r="E16" s="116"/>
    </row>
    <row r="17" spans="1:7" x14ac:dyDescent="0.25">
      <c r="A17" s="117">
        <v>2032</v>
      </c>
      <c r="B17" s="118">
        <v>8630</v>
      </c>
      <c r="C17" s="118">
        <v>11667</v>
      </c>
      <c r="D17" s="118">
        <v>5592</v>
      </c>
      <c r="E17" s="116"/>
    </row>
    <row r="18" spans="1:7" x14ac:dyDescent="0.25">
      <c r="A18" s="117">
        <v>2033</v>
      </c>
      <c r="B18" s="118">
        <v>8963</v>
      </c>
      <c r="C18" s="118">
        <v>11938</v>
      </c>
      <c r="D18" s="118">
        <v>5988</v>
      </c>
      <c r="E18" s="116"/>
    </row>
    <row r="19" spans="1:7" x14ac:dyDescent="0.25">
      <c r="A19" s="117">
        <v>2034</v>
      </c>
      <c r="B19" s="118">
        <v>9297</v>
      </c>
      <c r="C19" s="118">
        <v>12209</v>
      </c>
      <c r="D19" s="118">
        <v>6384</v>
      </c>
      <c r="E19" s="116"/>
    </row>
    <row r="20" spans="1:7" x14ac:dyDescent="0.25">
      <c r="A20" s="117">
        <v>2035</v>
      </c>
      <c r="B20" s="118">
        <v>9630</v>
      </c>
      <c r="C20" s="118">
        <v>12480</v>
      </c>
      <c r="D20" s="118">
        <v>6780</v>
      </c>
      <c r="E20" s="116"/>
      <c r="G20" s="58" t="s">
        <v>113</v>
      </c>
    </row>
    <row r="21" spans="1:7" x14ac:dyDescent="0.25">
      <c r="B21" s="116"/>
      <c r="C21" s="116"/>
      <c r="D21" s="116"/>
      <c r="E21" s="116"/>
    </row>
    <row r="22" spans="1:7" x14ac:dyDescent="0.25">
      <c r="B22" s="116"/>
      <c r="C22" s="116"/>
      <c r="D22" s="116"/>
      <c r="E22" s="116"/>
    </row>
    <row r="23" spans="1:7" x14ac:dyDescent="0.25">
      <c r="B23" s="116"/>
      <c r="C23" s="116"/>
      <c r="D23" s="116"/>
      <c r="E23" s="116"/>
    </row>
    <row r="24" spans="1:7" x14ac:dyDescent="0.25">
      <c r="B24" s="116"/>
      <c r="C24" s="116"/>
      <c r="D24" s="116"/>
      <c r="E24" s="116"/>
    </row>
    <row r="25" spans="1:7" x14ac:dyDescent="0.25">
      <c r="B25" s="116"/>
      <c r="C25" s="116"/>
      <c r="D25" s="116"/>
      <c r="E25" s="116"/>
    </row>
    <row r="26" spans="1:7" x14ac:dyDescent="0.25">
      <c r="B26" s="116"/>
      <c r="C26" s="116"/>
      <c r="D26" s="116"/>
      <c r="E26" s="116"/>
    </row>
    <row r="27" spans="1:7" x14ac:dyDescent="0.25">
      <c r="B27" s="116"/>
      <c r="C27" s="116"/>
      <c r="D27" s="116"/>
      <c r="E27" s="116"/>
    </row>
    <row r="28" spans="1:7" x14ac:dyDescent="0.25">
      <c r="B28" s="116"/>
      <c r="C28" s="116"/>
      <c r="D28" s="116"/>
      <c r="E28" s="116"/>
    </row>
    <row r="29" spans="1:7" x14ac:dyDescent="0.25">
      <c r="B29" s="116"/>
      <c r="C29" s="116"/>
      <c r="D29" s="116"/>
      <c r="E29" s="116"/>
    </row>
    <row r="30" spans="1:7" x14ac:dyDescent="0.25">
      <c r="B30" s="116"/>
      <c r="C30" s="116"/>
    </row>
    <row r="31" spans="1:7" x14ac:dyDescent="0.25">
      <c r="B31" s="116"/>
      <c r="C31" s="116"/>
    </row>
    <row r="32" spans="1:7" x14ac:dyDescent="0.25">
      <c r="B32" s="116"/>
      <c r="C32" s="116"/>
    </row>
    <row r="33" spans="2:7" x14ac:dyDescent="0.25">
      <c r="B33" s="116"/>
      <c r="C33" s="116"/>
    </row>
    <row r="34" spans="2:7" x14ac:dyDescent="0.25">
      <c r="B34" s="116"/>
      <c r="C34" s="116"/>
    </row>
    <row r="35" spans="2:7" x14ac:dyDescent="0.25">
      <c r="B35" s="116"/>
      <c r="C35" s="116"/>
    </row>
    <row r="36" spans="2:7" x14ac:dyDescent="0.25">
      <c r="B36" s="116"/>
      <c r="C36" s="116"/>
      <c r="G36" s="58" t="s">
        <v>114</v>
      </c>
    </row>
    <row r="37" spans="2:7" x14ac:dyDescent="0.25">
      <c r="B37" s="116"/>
      <c r="C37" s="116"/>
    </row>
    <row r="38" spans="2:7" x14ac:dyDescent="0.25">
      <c r="B38" s="116"/>
      <c r="C38" s="116"/>
    </row>
    <row r="39" spans="2:7" x14ac:dyDescent="0.25">
      <c r="B39" s="116"/>
      <c r="C39" s="116"/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showGridLines="0" zoomScale="70" zoomScaleNormal="70" workbookViewId="0"/>
  </sheetViews>
  <sheetFormatPr defaultRowHeight="15" x14ac:dyDescent="0.25"/>
  <cols>
    <col min="1" max="1" width="12.42578125" bestFit="1" customWidth="1"/>
  </cols>
  <sheetData>
    <row r="1" spans="1:25" s="81" customFormat="1" x14ac:dyDescent="0.25">
      <c r="A1" s="1" t="s">
        <v>115</v>
      </c>
    </row>
    <row r="3" spans="1:25" x14ac:dyDescent="0.25">
      <c r="A3" s="47" t="s">
        <v>15</v>
      </c>
      <c r="Y3" s="58" t="s">
        <v>116</v>
      </c>
    </row>
    <row r="4" spans="1:25" x14ac:dyDescent="0.25">
      <c r="A4" s="8"/>
      <c r="B4" s="9">
        <v>2015</v>
      </c>
      <c r="C4" s="9">
        <v>2016</v>
      </c>
      <c r="D4" s="9">
        <v>2017</v>
      </c>
      <c r="E4" s="9">
        <v>2018</v>
      </c>
      <c r="F4" s="9">
        <v>2019</v>
      </c>
      <c r="G4" s="9">
        <v>2020</v>
      </c>
      <c r="H4" s="9">
        <f>G4+1</f>
        <v>2021</v>
      </c>
      <c r="I4" s="9">
        <f t="shared" ref="I4:V4" si="0">H4+1</f>
        <v>2022</v>
      </c>
      <c r="J4" s="9">
        <f t="shared" si="0"/>
        <v>2023</v>
      </c>
      <c r="K4" s="9">
        <f t="shared" si="0"/>
        <v>2024</v>
      </c>
      <c r="L4" s="9">
        <f t="shared" si="0"/>
        <v>2025</v>
      </c>
      <c r="M4" s="9">
        <f t="shared" si="0"/>
        <v>2026</v>
      </c>
      <c r="N4" s="9">
        <f t="shared" si="0"/>
        <v>2027</v>
      </c>
      <c r="O4" s="9">
        <f t="shared" si="0"/>
        <v>2028</v>
      </c>
      <c r="P4" s="9">
        <f t="shared" si="0"/>
        <v>2029</v>
      </c>
      <c r="Q4" s="9">
        <f t="shared" si="0"/>
        <v>2030</v>
      </c>
      <c r="R4" s="9">
        <f t="shared" si="0"/>
        <v>2031</v>
      </c>
      <c r="S4" s="9">
        <f t="shared" si="0"/>
        <v>2032</v>
      </c>
      <c r="T4" s="9">
        <f>S4+1</f>
        <v>2033</v>
      </c>
      <c r="U4" s="9">
        <f t="shared" si="0"/>
        <v>2034</v>
      </c>
      <c r="V4" s="10">
        <f t="shared" si="0"/>
        <v>2035</v>
      </c>
      <c r="W4" s="142"/>
    </row>
    <row r="5" spans="1:25" x14ac:dyDescent="0.25">
      <c r="A5" s="120" t="s">
        <v>117</v>
      </c>
      <c r="B5" s="96">
        <v>610.27499999999998</v>
      </c>
      <c r="C5" s="96">
        <v>715.59299999999996</v>
      </c>
      <c r="D5" s="96">
        <v>771.63</v>
      </c>
      <c r="E5" s="96">
        <v>741.6389999999999</v>
      </c>
      <c r="F5" s="96">
        <v>808.94799999999998</v>
      </c>
      <c r="G5" s="96">
        <v>792.37599999999998</v>
      </c>
      <c r="H5" s="96">
        <v>802.90687443807667</v>
      </c>
      <c r="I5" s="96">
        <v>813.68212801774655</v>
      </c>
      <c r="J5" s="96">
        <v>824.7442225141167</v>
      </c>
      <c r="K5" s="96">
        <v>837.57146610774339</v>
      </c>
      <c r="L5" s="96">
        <v>850.61306556793852</v>
      </c>
      <c r="M5" s="96">
        <v>855.81955080638102</v>
      </c>
      <c r="N5" s="96">
        <v>862.46854790295856</v>
      </c>
      <c r="O5" s="96">
        <v>874.46162993120663</v>
      </c>
      <c r="P5" s="96">
        <v>886.61578076237561</v>
      </c>
      <c r="Q5" s="96">
        <v>898.8946821266328</v>
      </c>
      <c r="R5" s="96">
        <v>911.61720672376816</v>
      </c>
      <c r="S5" s="96">
        <v>924.44171050510545</v>
      </c>
      <c r="T5" s="96">
        <v>937.38261935591618</v>
      </c>
      <c r="U5" s="96">
        <v>950.45688918654355</v>
      </c>
      <c r="V5" s="121">
        <v>963.67889760315404</v>
      </c>
      <c r="W5" s="96"/>
    </row>
    <row r="6" spans="1:25" x14ac:dyDescent="0.25">
      <c r="A6" s="122" t="s">
        <v>118</v>
      </c>
      <c r="B6" s="99">
        <v>1291.797</v>
      </c>
      <c r="C6" s="99">
        <v>1486.8789999999999</v>
      </c>
      <c r="D6" s="99">
        <v>1644.277</v>
      </c>
      <c r="E6" s="99">
        <v>1624.0540000000001</v>
      </c>
      <c r="F6" s="99">
        <v>1538.154</v>
      </c>
      <c r="G6" s="99">
        <v>1684.4739999999999</v>
      </c>
      <c r="H6" s="99">
        <v>1772.3847801915585</v>
      </c>
      <c r="I6" s="99">
        <v>1821.3080975567873</v>
      </c>
      <c r="J6" s="99">
        <v>1864.6827390386441</v>
      </c>
      <c r="K6" s="99">
        <v>1888.0046987715143</v>
      </c>
      <c r="L6" s="99">
        <v>1910.903831735714</v>
      </c>
      <c r="M6" s="99">
        <v>1919.0853609956</v>
      </c>
      <c r="N6" s="99">
        <v>1924.2916487032639</v>
      </c>
      <c r="O6" s="99">
        <v>1928.9497874053686</v>
      </c>
      <c r="P6" s="99">
        <v>1927.2281279028794</v>
      </c>
      <c r="Q6" s="99">
        <v>1928.1881894285898</v>
      </c>
      <c r="R6" s="99">
        <v>1924.0753390944496</v>
      </c>
      <c r="S6" s="99">
        <v>1921.4848170278453</v>
      </c>
      <c r="T6" s="99">
        <v>1928.4057725229734</v>
      </c>
      <c r="U6" s="99">
        <v>1932.9795550841038</v>
      </c>
      <c r="V6" s="123">
        <v>1942.4446935495146</v>
      </c>
      <c r="W6" s="96"/>
    </row>
    <row r="21" spans="1:25" x14ac:dyDescent="0.25">
      <c r="A21" s="47" t="s">
        <v>17</v>
      </c>
      <c r="Y21" s="58" t="s">
        <v>119</v>
      </c>
    </row>
    <row r="22" spans="1:25" x14ac:dyDescent="0.25">
      <c r="A22" s="8"/>
      <c r="B22" s="9">
        <v>2020</v>
      </c>
      <c r="C22" s="9">
        <f t="shared" ref="C22:Q22" si="1">B22+1</f>
        <v>2021</v>
      </c>
      <c r="D22" s="9">
        <f t="shared" si="1"/>
        <v>2022</v>
      </c>
      <c r="E22" s="9">
        <f t="shared" si="1"/>
        <v>2023</v>
      </c>
      <c r="F22" s="9">
        <f t="shared" si="1"/>
        <v>2024</v>
      </c>
      <c r="G22" s="9">
        <f t="shared" si="1"/>
        <v>2025</v>
      </c>
      <c r="H22" s="9">
        <f t="shared" si="1"/>
        <v>2026</v>
      </c>
      <c r="I22" s="9">
        <f t="shared" si="1"/>
        <v>2027</v>
      </c>
      <c r="J22" s="9">
        <f t="shared" si="1"/>
        <v>2028</v>
      </c>
      <c r="K22" s="9">
        <f t="shared" si="1"/>
        <v>2029</v>
      </c>
      <c r="L22" s="9">
        <f t="shared" si="1"/>
        <v>2030</v>
      </c>
      <c r="M22" s="9">
        <f t="shared" si="1"/>
        <v>2031</v>
      </c>
      <c r="N22" s="9">
        <f t="shared" si="1"/>
        <v>2032</v>
      </c>
      <c r="O22" s="9">
        <f t="shared" si="1"/>
        <v>2033</v>
      </c>
      <c r="P22" s="9">
        <f t="shared" si="1"/>
        <v>2034</v>
      </c>
      <c r="Q22" s="10">
        <f t="shared" si="1"/>
        <v>2035</v>
      </c>
    </row>
    <row r="23" spans="1:25" x14ac:dyDescent="0.25">
      <c r="A23" s="120" t="s">
        <v>117</v>
      </c>
      <c r="B23" s="124">
        <v>5.6000000000000001E-2</v>
      </c>
      <c r="C23" s="124">
        <v>5.7599999999999998E-2</v>
      </c>
      <c r="D23" s="124">
        <v>5.9199999999999996E-2</v>
      </c>
      <c r="E23" s="124">
        <v>6.0799999999999993E-2</v>
      </c>
      <c r="F23" s="124">
        <v>6.239999999999999E-2</v>
      </c>
      <c r="G23" s="124">
        <v>6.4000000000000001E-2</v>
      </c>
      <c r="H23" s="124">
        <v>7.0199999999999999E-2</v>
      </c>
      <c r="I23" s="124">
        <v>7.6399999999999996E-2</v>
      </c>
      <c r="J23" s="124">
        <v>8.2599999999999993E-2</v>
      </c>
      <c r="K23" s="124">
        <v>8.879999999999999E-2</v>
      </c>
      <c r="L23" s="124">
        <v>9.5000000000000001E-2</v>
      </c>
      <c r="M23" s="124">
        <v>9.6000000000000002E-2</v>
      </c>
      <c r="N23" s="124">
        <v>9.7000000000000003E-2</v>
      </c>
      <c r="O23" s="124">
        <v>9.8000000000000004E-2</v>
      </c>
      <c r="P23" s="124">
        <v>9.9000000000000005E-2</v>
      </c>
      <c r="Q23" s="125">
        <v>0.1</v>
      </c>
    </row>
    <row r="24" spans="1:25" x14ac:dyDescent="0.25">
      <c r="A24" s="122" t="s">
        <v>118</v>
      </c>
      <c r="B24" s="126">
        <v>0.51400000000000001</v>
      </c>
      <c r="C24" s="126">
        <v>0.52459999999999996</v>
      </c>
      <c r="D24" s="126">
        <v>0.5351999999999999</v>
      </c>
      <c r="E24" s="126">
        <v>0.54579999999999984</v>
      </c>
      <c r="F24" s="126">
        <v>0.55639999999999978</v>
      </c>
      <c r="G24" s="126">
        <v>0.56699999999999995</v>
      </c>
      <c r="H24" s="126">
        <v>0.59359999999999991</v>
      </c>
      <c r="I24" s="126">
        <v>0.62019999999999986</v>
      </c>
      <c r="J24" s="126">
        <v>0.64679999999999982</v>
      </c>
      <c r="K24" s="126">
        <v>0.67339999999999978</v>
      </c>
      <c r="L24" s="126">
        <v>0.7</v>
      </c>
      <c r="M24" s="126">
        <v>0.70499999999999996</v>
      </c>
      <c r="N24" s="126">
        <v>0.71</v>
      </c>
      <c r="O24" s="126">
        <v>0.71499999999999997</v>
      </c>
      <c r="P24" s="126">
        <v>0.72</v>
      </c>
      <c r="Q24" s="127">
        <v>0.72499999999999998</v>
      </c>
    </row>
    <row r="39" spans="1:25" x14ac:dyDescent="0.25">
      <c r="A39" s="47" t="s">
        <v>19</v>
      </c>
      <c r="Y39" s="58" t="s">
        <v>120</v>
      </c>
    </row>
    <row r="40" spans="1:25" x14ac:dyDescent="0.25">
      <c r="A40" s="8"/>
      <c r="B40" s="9">
        <v>2020</v>
      </c>
      <c r="C40" s="9">
        <f t="shared" ref="C40:Q40" si="2">B40+1</f>
        <v>2021</v>
      </c>
      <c r="D40" s="9">
        <f t="shared" si="2"/>
        <v>2022</v>
      </c>
      <c r="E40" s="9">
        <f t="shared" si="2"/>
        <v>2023</v>
      </c>
      <c r="F40" s="9">
        <f t="shared" si="2"/>
        <v>2024</v>
      </c>
      <c r="G40" s="9">
        <f t="shared" si="2"/>
        <v>2025</v>
      </c>
      <c r="H40" s="9">
        <f t="shared" si="2"/>
        <v>2026</v>
      </c>
      <c r="I40" s="9">
        <f t="shared" si="2"/>
        <v>2027</v>
      </c>
      <c r="J40" s="9">
        <f t="shared" si="2"/>
        <v>2028</v>
      </c>
      <c r="K40" s="9">
        <f t="shared" si="2"/>
        <v>2029</v>
      </c>
      <c r="L40" s="9">
        <f t="shared" si="2"/>
        <v>2030</v>
      </c>
      <c r="M40" s="9">
        <f t="shared" si="2"/>
        <v>2031</v>
      </c>
      <c r="N40" s="9">
        <f t="shared" si="2"/>
        <v>2032</v>
      </c>
      <c r="O40" s="9">
        <f t="shared" si="2"/>
        <v>2033</v>
      </c>
      <c r="P40" s="9">
        <f t="shared" si="2"/>
        <v>2034</v>
      </c>
      <c r="Q40" s="10">
        <f t="shared" si="2"/>
        <v>2035</v>
      </c>
    </row>
    <row r="41" spans="1:25" x14ac:dyDescent="0.25">
      <c r="A41" s="120" t="s">
        <v>117</v>
      </c>
      <c r="B41" s="124">
        <v>0.96</v>
      </c>
      <c r="C41" s="124">
        <v>0.95699999999999996</v>
      </c>
      <c r="D41" s="124">
        <v>0.95399999999999996</v>
      </c>
      <c r="E41" s="124">
        <v>0.95099999999999996</v>
      </c>
      <c r="F41" s="124">
        <v>0.94799999999999995</v>
      </c>
      <c r="G41" s="124">
        <v>0.94499999999999995</v>
      </c>
      <c r="H41" s="124">
        <v>0.94199999999999995</v>
      </c>
      <c r="I41" s="124">
        <v>0.93899999999999995</v>
      </c>
      <c r="J41" s="124">
        <v>0.93599999999999994</v>
      </c>
      <c r="K41" s="124">
        <v>0.93299999999999994</v>
      </c>
      <c r="L41" s="124">
        <v>0.93</v>
      </c>
      <c r="M41" s="124">
        <v>0.92800000000000005</v>
      </c>
      <c r="N41" s="124">
        <v>0.92600000000000005</v>
      </c>
      <c r="O41" s="124">
        <v>0.92400000000000004</v>
      </c>
      <c r="P41" s="124">
        <v>0.92200000000000004</v>
      </c>
      <c r="Q41" s="125">
        <v>0.92</v>
      </c>
    </row>
    <row r="42" spans="1:25" x14ac:dyDescent="0.25">
      <c r="A42" s="122" t="s">
        <v>118</v>
      </c>
      <c r="B42" s="126">
        <v>0.87</v>
      </c>
      <c r="C42" s="126">
        <v>0.86692000000000002</v>
      </c>
      <c r="D42" s="126">
        <v>0.86383999999999994</v>
      </c>
      <c r="E42" s="126">
        <v>0.86075999999999997</v>
      </c>
      <c r="F42" s="126">
        <v>0.85767999999999989</v>
      </c>
      <c r="G42" s="126">
        <v>0.85459999999999992</v>
      </c>
      <c r="H42" s="126">
        <v>0.84888000000000008</v>
      </c>
      <c r="I42" s="126">
        <v>0.84316000000000002</v>
      </c>
      <c r="J42" s="126">
        <v>0.83743999999999996</v>
      </c>
      <c r="K42" s="126">
        <v>0.83172000000000001</v>
      </c>
      <c r="L42" s="126">
        <v>0.82600000000000007</v>
      </c>
      <c r="M42" s="126">
        <v>0.82380000000000009</v>
      </c>
      <c r="N42" s="126">
        <v>0.8216</v>
      </c>
      <c r="O42" s="126">
        <v>0.81940000000000013</v>
      </c>
      <c r="P42" s="126">
        <v>0.81720000000000004</v>
      </c>
      <c r="Q42" s="127">
        <v>0.81499999999999995</v>
      </c>
    </row>
    <row r="57" spans="1:25" x14ac:dyDescent="0.25">
      <c r="A57" s="47" t="s">
        <v>24</v>
      </c>
      <c r="Y57" s="58" t="s">
        <v>121</v>
      </c>
    </row>
    <row r="58" spans="1:25" x14ac:dyDescent="0.25">
      <c r="A58" s="8"/>
      <c r="B58" s="9">
        <v>2020</v>
      </c>
      <c r="C58" s="9">
        <f t="shared" ref="C58:Q58" si="3">B58+1</f>
        <v>2021</v>
      </c>
      <c r="D58" s="9">
        <f t="shared" si="3"/>
        <v>2022</v>
      </c>
      <c r="E58" s="9">
        <f t="shared" si="3"/>
        <v>2023</v>
      </c>
      <c r="F58" s="9">
        <f t="shared" si="3"/>
        <v>2024</v>
      </c>
      <c r="G58" s="9">
        <f t="shared" si="3"/>
        <v>2025</v>
      </c>
      <c r="H58" s="9">
        <f t="shared" si="3"/>
        <v>2026</v>
      </c>
      <c r="I58" s="9">
        <f t="shared" si="3"/>
        <v>2027</v>
      </c>
      <c r="J58" s="9">
        <f t="shared" si="3"/>
        <v>2028</v>
      </c>
      <c r="K58" s="9">
        <f t="shared" si="3"/>
        <v>2029</v>
      </c>
      <c r="L58" s="9">
        <f t="shared" si="3"/>
        <v>2030</v>
      </c>
      <c r="M58" s="9">
        <f t="shared" si="3"/>
        <v>2031</v>
      </c>
      <c r="N58" s="9">
        <f t="shared" si="3"/>
        <v>2032</v>
      </c>
      <c r="O58" s="9">
        <f t="shared" si="3"/>
        <v>2033</v>
      </c>
      <c r="P58" s="9">
        <f t="shared" si="3"/>
        <v>2034</v>
      </c>
      <c r="Q58" s="10">
        <f t="shared" si="3"/>
        <v>2035</v>
      </c>
    </row>
    <row r="59" spans="1:25" x14ac:dyDescent="0.25">
      <c r="A59" s="120" t="s">
        <v>122</v>
      </c>
      <c r="B59" s="124">
        <v>0.87</v>
      </c>
      <c r="C59" s="124">
        <v>0.84199999999999997</v>
      </c>
      <c r="D59" s="124">
        <v>0.81399999999999995</v>
      </c>
      <c r="E59" s="124">
        <v>0.78599999999999992</v>
      </c>
      <c r="F59" s="124">
        <v>0.7579999999999999</v>
      </c>
      <c r="G59" s="124">
        <v>0.73</v>
      </c>
      <c r="H59" s="124">
        <v>0.71799999999999997</v>
      </c>
      <c r="I59" s="124">
        <v>0.70599999999999996</v>
      </c>
      <c r="J59" s="124">
        <v>0.69399999999999995</v>
      </c>
      <c r="K59" s="124">
        <v>0.68199999999999994</v>
      </c>
      <c r="L59" s="124">
        <v>0.67</v>
      </c>
      <c r="M59" s="124">
        <v>0.66600000000000004</v>
      </c>
      <c r="N59" s="124">
        <v>0.66200000000000003</v>
      </c>
      <c r="O59" s="124">
        <v>0.65800000000000003</v>
      </c>
      <c r="P59" s="124">
        <v>0.65400000000000003</v>
      </c>
      <c r="Q59" s="125">
        <v>0.65</v>
      </c>
    </row>
    <row r="60" spans="1:25" x14ac:dyDescent="0.25">
      <c r="A60" s="120" t="s">
        <v>123</v>
      </c>
      <c r="B60" s="124">
        <v>0.87</v>
      </c>
      <c r="C60" s="124">
        <v>0.86692000000000002</v>
      </c>
      <c r="D60" s="124">
        <v>0.86383999999999994</v>
      </c>
      <c r="E60" s="124">
        <v>0.86075999999999997</v>
      </c>
      <c r="F60" s="124">
        <v>0.85767999999999989</v>
      </c>
      <c r="G60" s="124">
        <v>0.85459999999999992</v>
      </c>
      <c r="H60" s="124">
        <v>0.84888000000000008</v>
      </c>
      <c r="I60" s="124">
        <v>0.84316000000000002</v>
      </c>
      <c r="J60" s="124">
        <v>0.83743999999999996</v>
      </c>
      <c r="K60" s="124">
        <v>0.83172000000000001</v>
      </c>
      <c r="L60" s="124">
        <v>0.82600000000000007</v>
      </c>
      <c r="M60" s="124">
        <v>0.82380000000000009</v>
      </c>
      <c r="N60" s="124">
        <v>0.8216</v>
      </c>
      <c r="O60" s="124">
        <v>0.81940000000000013</v>
      </c>
      <c r="P60" s="124">
        <v>0.81720000000000004</v>
      </c>
      <c r="Q60" s="125">
        <v>0.81499999999999995</v>
      </c>
    </row>
    <row r="61" spans="1:25" x14ac:dyDescent="0.25">
      <c r="A61" s="122" t="s">
        <v>124</v>
      </c>
      <c r="B61" s="126">
        <v>0.87</v>
      </c>
      <c r="C61" s="126">
        <v>0.87</v>
      </c>
      <c r="D61" s="126">
        <v>0.87</v>
      </c>
      <c r="E61" s="126">
        <v>0.87</v>
      </c>
      <c r="F61" s="126">
        <v>0.87</v>
      </c>
      <c r="G61" s="126">
        <v>0.87</v>
      </c>
      <c r="H61" s="126">
        <v>0.87</v>
      </c>
      <c r="I61" s="126">
        <v>0.87</v>
      </c>
      <c r="J61" s="126">
        <v>0.87</v>
      </c>
      <c r="K61" s="126">
        <v>0.87</v>
      </c>
      <c r="L61" s="126">
        <v>0.87</v>
      </c>
      <c r="M61" s="126">
        <v>0.87</v>
      </c>
      <c r="N61" s="126">
        <v>0.87</v>
      </c>
      <c r="O61" s="126">
        <v>0.87</v>
      </c>
      <c r="P61" s="126">
        <v>0.87</v>
      </c>
      <c r="Q61" s="127">
        <v>0.87</v>
      </c>
    </row>
    <row r="75" spans="1:25" x14ac:dyDescent="0.25">
      <c r="A75" s="47" t="s">
        <v>23</v>
      </c>
      <c r="Y75" s="58" t="s">
        <v>125</v>
      </c>
    </row>
    <row r="76" spans="1:25" x14ac:dyDescent="0.25">
      <c r="A76" s="8"/>
      <c r="B76" s="9">
        <v>2020</v>
      </c>
      <c r="C76" s="9">
        <f t="shared" ref="C76:Q76" si="4">B76+1</f>
        <v>2021</v>
      </c>
      <c r="D76" s="9">
        <f t="shared" si="4"/>
        <v>2022</v>
      </c>
      <c r="E76" s="9">
        <f t="shared" si="4"/>
        <v>2023</v>
      </c>
      <c r="F76" s="9">
        <f t="shared" si="4"/>
        <v>2024</v>
      </c>
      <c r="G76" s="9">
        <f t="shared" si="4"/>
        <v>2025</v>
      </c>
      <c r="H76" s="9">
        <f t="shared" si="4"/>
        <v>2026</v>
      </c>
      <c r="I76" s="9">
        <f t="shared" si="4"/>
        <v>2027</v>
      </c>
      <c r="J76" s="9">
        <f t="shared" si="4"/>
        <v>2028</v>
      </c>
      <c r="K76" s="9">
        <f t="shared" si="4"/>
        <v>2029</v>
      </c>
      <c r="L76" s="9">
        <f t="shared" si="4"/>
        <v>2030</v>
      </c>
      <c r="M76" s="9">
        <f t="shared" si="4"/>
        <v>2031</v>
      </c>
      <c r="N76" s="9">
        <f t="shared" si="4"/>
        <v>2032</v>
      </c>
      <c r="O76" s="9">
        <f t="shared" si="4"/>
        <v>2033</v>
      </c>
      <c r="P76" s="9">
        <f t="shared" si="4"/>
        <v>2034</v>
      </c>
      <c r="Q76" s="10">
        <f t="shared" si="4"/>
        <v>2035</v>
      </c>
    </row>
    <row r="77" spans="1:25" x14ac:dyDescent="0.25">
      <c r="A77" s="120" t="s">
        <v>122</v>
      </c>
      <c r="B77" s="124">
        <f>B78</f>
        <v>0.51400000000000001</v>
      </c>
      <c r="C77" s="124">
        <f>B78+($G77-$B78)/5</f>
        <v>0.55120000000000002</v>
      </c>
      <c r="D77" s="124">
        <f>C77+($G77-$B78)/5</f>
        <v>0.58840000000000003</v>
      </c>
      <c r="E77" s="124">
        <f>D77+($G77-$B78)/5</f>
        <v>0.62560000000000004</v>
      </c>
      <c r="F77" s="124">
        <f>E77+($G77-$B78)/5</f>
        <v>0.66280000000000006</v>
      </c>
      <c r="G77" s="124">
        <v>0.7</v>
      </c>
      <c r="H77" s="124">
        <f>G77+($L77-$G77)/5</f>
        <v>0.74</v>
      </c>
      <c r="I77" s="124">
        <f>H77+($L77-$G77)/5</f>
        <v>0.78</v>
      </c>
      <c r="J77" s="124">
        <f>I77+($L77-$G77)/5</f>
        <v>0.82000000000000006</v>
      </c>
      <c r="K77" s="124">
        <f>J77+($L77-$G77)/5</f>
        <v>0.8600000000000001</v>
      </c>
      <c r="L77" s="124">
        <v>0.9</v>
      </c>
      <c r="M77" s="124">
        <f>L77+($Q77-$L77)/5</f>
        <v>0.91</v>
      </c>
      <c r="N77" s="124">
        <f>M77+($Q77-$L77)/5</f>
        <v>0.92</v>
      </c>
      <c r="O77" s="124">
        <f>N77+($Q77-$L77)/5</f>
        <v>0.93</v>
      </c>
      <c r="P77" s="124">
        <f>O77+($Q77-$L77)/5</f>
        <v>0.94000000000000006</v>
      </c>
      <c r="Q77" s="125">
        <v>0.95</v>
      </c>
    </row>
    <row r="78" spans="1:25" x14ac:dyDescent="0.25">
      <c r="A78" s="120" t="s">
        <v>123</v>
      </c>
      <c r="B78" s="124">
        <f>'6B'!B24</f>
        <v>0.51400000000000001</v>
      </c>
      <c r="C78" s="124">
        <f>'6B'!C24</f>
        <v>0.52459999999999996</v>
      </c>
      <c r="D78" s="124">
        <f>'6B'!D24</f>
        <v>0.5351999999999999</v>
      </c>
      <c r="E78" s="124">
        <f>'6B'!E24</f>
        <v>0.54579999999999984</v>
      </c>
      <c r="F78" s="124">
        <f>'6B'!F24</f>
        <v>0.55639999999999978</v>
      </c>
      <c r="G78" s="124">
        <f>'6B'!G24</f>
        <v>0.56699999999999995</v>
      </c>
      <c r="H78" s="124">
        <f>'6B'!H24</f>
        <v>0.59359999999999991</v>
      </c>
      <c r="I78" s="124">
        <f>'6B'!I24</f>
        <v>0.62019999999999986</v>
      </c>
      <c r="J78" s="124">
        <f>'6B'!J24</f>
        <v>0.64679999999999982</v>
      </c>
      <c r="K78" s="124">
        <f>'6B'!K24</f>
        <v>0.67339999999999978</v>
      </c>
      <c r="L78" s="124">
        <f>'6B'!L24</f>
        <v>0.7</v>
      </c>
      <c r="M78" s="124">
        <f>'6B'!M24</f>
        <v>0.70499999999999996</v>
      </c>
      <c r="N78" s="124">
        <f>'6B'!N24</f>
        <v>0.71</v>
      </c>
      <c r="O78" s="124">
        <f>'6B'!O24</f>
        <v>0.71499999999999997</v>
      </c>
      <c r="P78" s="124">
        <f>'6B'!P24</f>
        <v>0.72</v>
      </c>
      <c r="Q78" s="125">
        <f>'6B'!Q24</f>
        <v>0.72499999999999998</v>
      </c>
    </row>
    <row r="79" spans="1:25" x14ac:dyDescent="0.25">
      <c r="A79" s="122" t="s">
        <v>124</v>
      </c>
      <c r="B79" s="126">
        <f>B78</f>
        <v>0.51400000000000001</v>
      </c>
      <c r="C79" s="126">
        <f t="shared" ref="C79:Q79" si="5">B79</f>
        <v>0.51400000000000001</v>
      </c>
      <c r="D79" s="126">
        <f t="shared" si="5"/>
        <v>0.51400000000000001</v>
      </c>
      <c r="E79" s="126">
        <f t="shared" si="5"/>
        <v>0.51400000000000001</v>
      </c>
      <c r="F79" s="126">
        <f t="shared" si="5"/>
        <v>0.51400000000000001</v>
      </c>
      <c r="G79" s="126">
        <f t="shared" si="5"/>
        <v>0.51400000000000001</v>
      </c>
      <c r="H79" s="126">
        <f t="shared" si="5"/>
        <v>0.51400000000000001</v>
      </c>
      <c r="I79" s="126">
        <f t="shared" si="5"/>
        <v>0.51400000000000001</v>
      </c>
      <c r="J79" s="126">
        <f t="shared" si="5"/>
        <v>0.51400000000000001</v>
      </c>
      <c r="K79" s="126">
        <f t="shared" si="5"/>
        <v>0.51400000000000001</v>
      </c>
      <c r="L79" s="126">
        <f t="shared" si="5"/>
        <v>0.51400000000000001</v>
      </c>
      <c r="M79" s="126">
        <f t="shared" si="5"/>
        <v>0.51400000000000001</v>
      </c>
      <c r="N79" s="126">
        <f t="shared" si="5"/>
        <v>0.51400000000000001</v>
      </c>
      <c r="O79" s="126">
        <f t="shared" si="5"/>
        <v>0.51400000000000001</v>
      </c>
      <c r="P79" s="126">
        <f t="shared" si="5"/>
        <v>0.51400000000000001</v>
      </c>
      <c r="Q79" s="127">
        <f t="shared" si="5"/>
        <v>0.51400000000000001</v>
      </c>
    </row>
  </sheetData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DF22F492AE8914D8B73C3E3C23F308D" ma:contentTypeVersion="35" ma:contentTypeDescription="Opret et nyt dokument." ma:contentTypeScope="" ma:versionID="afa73df244fcf30f3c1d69ef4429e531">
  <xsd:schema xmlns:xsd="http://www.w3.org/2001/XMLSchema" xmlns:xs="http://www.w3.org/2001/XMLSchema" xmlns:p="http://schemas.microsoft.com/office/2006/metadata/properties" xmlns:ns1="http://schemas.microsoft.com/sharepoint/v3" xmlns:ns2="b1cfadd8-d294-4d34-bc36-10edd03a80b3" xmlns:ns3="57e246f5-a181-4ddd-bcfa-8f2bd33c0c9c" targetNamespace="http://schemas.microsoft.com/office/2006/metadata/properties" ma:root="true" ma:fieldsID="7cc1265a29cc1620a4073d4c8e845e1e" ns1:_="" ns2:_="" ns3:_="">
    <xsd:import namespace="http://schemas.microsoft.com/sharepoint/v3"/>
    <xsd:import namespace="b1cfadd8-d294-4d34-bc36-10edd03a80b3"/>
    <xsd:import namespace="57e246f5-a181-4ddd-bcfa-8f2bd33c0c9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Filtype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Test" minOccurs="0"/>
                <xsd:element ref="ns2:MediaServiceSearchProperties" minOccurs="0"/>
                <xsd:element ref="ns2:Test_ContainsTool" minOccurs="0"/>
                <xsd:element ref="ns2:Subjects" minOccurs="0"/>
                <xsd:element ref="ns2:Shortdescription" minOccurs="0"/>
                <xsd:element ref="ns2:Tool_x002f_backgroun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Egenskaber for Unified Compliance Policy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Handling for Unified Compliance Policy-grænseflade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cfadd8-d294-4d34-bc36-10edd03a80b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description="" ma:indexed="true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Filtype" ma:index="17" nillable="true" ma:displayName="Filtype" ma:format="Dropdown" ma:indexed="true" ma:internalName="Filtype">
      <xsd:simpleType>
        <xsd:restriction base="dms:Text">
          <xsd:maxLength value="255"/>
        </xsd:restriction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Billedmærker" ma:readOnly="false" ma:fieldId="{5cf76f15-5ced-4ddc-b409-7134ff3c332f}" ma:taxonomyMulti="true" ma:sspId="fcff2bff-98dc-460d-973e-03f7511429f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est" ma:index="28" nillable="true" ma:displayName="Test" ma:format="Dropdown" ma:list="UserInfo" ma:SharePointGroup="0" ma:internalName="Test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Test_ContainsTool" ma:index="30" nillable="true" ma:displayName="Test_Contains Tool" ma:default="0" ma:description="Mark as 'yes' if this folder contains tool to add to the Tools Library" ma:format="Dropdown" ma:internalName="Test_ContainsTool">
      <xsd:simpleType>
        <xsd:restriction base="dms:Boolean"/>
      </xsd:simpleType>
    </xsd:element>
    <xsd:element name="Subjects" ma:index="31" nillable="true" ma:displayName="Subjects" ma:format="Dropdown" ma:internalName="Subjects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ESG"/>
                        <xsd:enumeration value="Klimaregnskab"/>
                        <xsd:enumeration value="Energieffektivitet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Shortdescription" ma:index="32" nillable="true" ma:displayName="Short description" ma:default="Please help your colleague by describing your tool" ma:description="Describe briefly what the tools is used for. You might include things like required user skill level or what problem the tool solves" ma:format="Dropdown" ma:internalName="Shortdescription">
      <xsd:simpleType>
        <xsd:restriction base="dms:Note">
          <xsd:maxLength value="255"/>
        </xsd:restriction>
      </xsd:simpleType>
    </xsd:element>
    <xsd:element name="Tool_x002f_background" ma:index="33" nillable="true" ma:displayName="Tool/background" ma:format="Dropdown" ma:indexed="true" ma:internalName="Tool_x002f_background">
      <xsd:simpleType>
        <xsd:restriction base="dms:Choice">
          <xsd:enumeration value="Tool"/>
          <xsd:enumeration value="Background"/>
          <xsd:enumeration value="Legislation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e246f5-a181-4ddd-bcfa-8f2bd33c0c9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6" nillable="true" ma:displayName="Taxonomy Catch All Column" ma:hidden="true" ma:list="{4651abdf-1673-48e2-821d-f5cd0b68c3fe}" ma:internalName="TaxCatchAll" ma:showField="CatchAllData" ma:web="57e246f5-a181-4ddd-bcfa-8f2bd33c0c9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7e246f5-a181-4ddd-bcfa-8f2bd33c0c9c" xsi:nil="true"/>
    <_ip_UnifiedCompliancePolicyUIAction xmlns="http://schemas.microsoft.com/sharepoint/v3" xsi:nil="true"/>
    <lcf76f155ced4ddcb4097134ff3c332f xmlns="b1cfadd8-d294-4d34-bc36-10edd03a80b3">
      <Terms xmlns="http://schemas.microsoft.com/office/infopath/2007/PartnerControls"/>
    </lcf76f155ced4ddcb4097134ff3c332f>
    <Test xmlns="b1cfadd8-d294-4d34-bc36-10edd03a80b3">
      <UserInfo>
        <DisplayName/>
        <AccountId xsi:nil="true"/>
        <AccountType/>
      </UserInfo>
    </Test>
    <Filtype xmlns="b1cfadd8-d294-4d34-bc36-10edd03a80b3" xsi:nil="true"/>
    <Test_ContainsTool xmlns="b1cfadd8-d294-4d34-bc36-10edd03a80b3">false</Test_ContainsTool>
    <_ip_UnifiedCompliancePolicyProperties xmlns="http://schemas.microsoft.com/sharepoint/v3" xsi:nil="true"/>
    <Subjects xmlns="b1cfadd8-d294-4d34-bc36-10edd03a80b3" xsi:nil="true"/>
    <Shortdescription xmlns="b1cfadd8-d294-4d34-bc36-10edd03a80b3">Please help your colleague by describing your tool</Shortdescription>
    <Tool_x002f_background xmlns="b1cfadd8-d294-4d34-bc36-10edd03a80b3" xsi:nil="true"/>
  </documentManagement>
</p:properties>
</file>

<file path=customXml/itemProps1.xml><?xml version="1.0" encoding="utf-8"?>
<ds:datastoreItem xmlns:ds="http://schemas.openxmlformats.org/officeDocument/2006/customXml" ds:itemID="{768770F8-F754-470F-B955-F3A38F5156EC}"/>
</file>

<file path=customXml/itemProps2.xml><?xml version="1.0" encoding="utf-8"?>
<ds:datastoreItem xmlns:ds="http://schemas.openxmlformats.org/officeDocument/2006/customXml" ds:itemID="{08732266-E757-4D48-9562-D135D70D5057}"/>
</file>

<file path=customXml/itemProps3.xml><?xml version="1.0" encoding="utf-8"?>
<ds:datastoreItem xmlns:ds="http://schemas.openxmlformats.org/officeDocument/2006/customXml" ds:itemID="{991C66BA-5B9C-4A8A-9667-44E09F2D00B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22</vt:i4>
      </vt:variant>
      <vt:variant>
        <vt:lpstr>Navngivne områder</vt:lpstr>
      </vt:variant>
      <vt:variant>
        <vt:i4>1</vt:i4>
      </vt:variant>
    </vt:vector>
  </HeadingPairs>
  <TitlesOfParts>
    <vt:vector size="23" baseType="lpstr">
      <vt:lpstr>Velkommen</vt:lpstr>
      <vt:lpstr>1C-Vej</vt:lpstr>
      <vt:lpstr>3A</vt:lpstr>
      <vt:lpstr>3B </vt:lpstr>
      <vt:lpstr>3D</vt:lpstr>
      <vt:lpstr>5A</vt:lpstr>
      <vt:lpstr>5B</vt:lpstr>
      <vt:lpstr>6A</vt:lpstr>
      <vt:lpstr>6B</vt:lpstr>
      <vt:lpstr>7A</vt:lpstr>
      <vt:lpstr>7B</vt:lpstr>
      <vt:lpstr>7C</vt:lpstr>
      <vt:lpstr>7D</vt:lpstr>
      <vt:lpstr>7E</vt:lpstr>
      <vt:lpstr>8A</vt:lpstr>
      <vt:lpstr>8B</vt:lpstr>
      <vt:lpstr>8C</vt:lpstr>
      <vt:lpstr>8D</vt:lpstr>
      <vt:lpstr>9A</vt:lpstr>
      <vt:lpstr>9C</vt:lpstr>
      <vt:lpstr>10A</vt:lpstr>
      <vt:lpstr>10B</vt:lpstr>
      <vt:lpstr>'8B'!_Ref58260756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2022-05-04T09:48:28Z</dcterms:created>
  <dcterms:modified xsi:type="dcterms:W3CDTF">2022-05-04T10:45:05Z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0x010100BDF22F492AE8914D8B73C3E3C23F308D</vt:lpwstr>
  </property>
</Properties>
</file>