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worksheets/sheet6.xml" ContentType="application/vnd.openxmlformats-officedocument.spreadsheetml.worksheet+xml"/>
  <Override PartName="/xl/charts/style132.xml" ContentType="application/vnd.ms-office.chartstyle+xml"/>
  <Override PartName="/xl/charts/colors132.xml" ContentType="application/vnd.ms-office.chartcolorstyle+xml"/>
  <Override PartName="/xl/charts/chart133.xml" ContentType="application/vnd.openxmlformats-officedocument.drawingml.chart+xml"/>
  <Override PartName="/xl/charts/style133.xml" ContentType="application/vnd.ms-office.chartstyle+xml"/>
  <Override PartName="/xl/charts/chart132.xml" ContentType="application/vnd.openxmlformats-officedocument.drawingml.chart+xml"/>
  <Override PartName="/xl/drawings/drawing22.xml" ContentType="application/vnd.openxmlformats-officedocument.drawing+xml"/>
  <Override PartName="/xl/charts/colors131.xml" ContentType="application/vnd.ms-office.chartcolorstyle+xml"/>
  <Override PartName="/xl/charts/style131.xml" ContentType="application/vnd.ms-office.chartstyle+xml"/>
  <Override PartName="/xl/charts/chart131.xml" ContentType="application/vnd.openxmlformats-officedocument.drawingml.chart+xml"/>
  <Override PartName="/xl/charts/colors130.xml" ContentType="application/vnd.ms-office.chartcolor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6.xml" ContentType="application/vnd.ms-office.chartcolorstyl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style136.xml" ContentType="application/vnd.ms-office.chartstyle+xml"/>
  <Override PartName="/xl/charts/chart136.xml" ContentType="application/vnd.openxmlformats-officedocument.drawingml.chart+xml"/>
  <Override PartName="/xl/charts/colors135.xml" ContentType="application/vnd.ms-office.chartcolorstyle+xml"/>
  <Override PartName="/xl/charts/style135.xml" ContentType="application/vnd.ms-office.chartstyle+xml"/>
  <Override PartName="/xl/charts/chart135.xml" ContentType="application/vnd.openxmlformats-officedocument.drawingml.chart+xml"/>
  <Override PartName="/xl/charts/colors134.xml" ContentType="application/vnd.ms-office.chartcolorstyle+xml"/>
  <Override PartName="/xl/charts/style130.xml" ContentType="application/vnd.ms-office.chartstyle+xml"/>
  <Override PartName="/xl/charts/chart130.xml" ContentType="application/vnd.openxmlformats-officedocument.drawingml.chart+xml"/>
  <Override PartName="/xl/charts/colors129.xml" ContentType="application/vnd.ms-office.chartcolorstyle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hart124.xml" ContentType="application/vnd.openxmlformats-officedocument.drawingml.chart+xml"/>
  <Override PartName="/xl/charts/colors123.xml" ContentType="application/vnd.ms-office.chartcolorstyle+xml"/>
  <Override PartName="/xl/charts/style123.xml" ContentType="application/vnd.ms-office.chartstyle+xml"/>
  <Override PartName="/xl/charts/chart123.xml" ContentType="application/vnd.openxmlformats-officedocument.drawingml.chart+xml"/>
  <Override PartName="/xl/charts/colors122.xml" ContentType="application/vnd.ms-office.chartcolorstyle+xml"/>
  <Override PartName="/xl/charts/style122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style129.xml" ContentType="application/vnd.ms-office.chartstyle+xml"/>
  <Override PartName="/xl/charts/chart129.xml" ContentType="application/vnd.openxmlformats-officedocument.drawingml.chart+xml"/>
  <Override PartName="/xl/charts/colors128.xml" ContentType="application/vnd.ms-office.chartcolorstyle+xml"/>
  <Override PartName="/xl/charts/style128.xml" ContentType="application/vnd.ms-office.chartstyle+xml"/>
  <Override PartName="/xl/charts/chart128.xml" ContentType="application/vnd.openxmlformats-officedocument.drawingml.chart+xml"/>
  <Override PartName="/xl/charts/colors127.xml" ContentType="application/vnd.ms-office.chartcolorstyle+xml"/>
  <Override PartName="/xl/charts/style127.xml" ContentType="application/vnd.ms-office.chartstyle+xml"/>
  <Override PartName="/xl/charts/chart127.xml" ContentType="application/vnd.openxmlformats-officedocument.drawingml.chart+xml"/>
  <Override PartName="/xl/charts/colors126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olors148.xml" ContentType="application/vnd.ms-office.chartcolorstyl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style148.xml" ContentType="application/vnd.ms-office.chartstyle+xml"/>
  <Override PartName="/xl/charts/chart148.xml" ContentType="application/vnd.openxmlformats-officedocument.drawingml.chart+xml"/>
  <Override PartName="/xl/charts/colors147.xml" ContentType="application/vnd.ms-office.chartcolorstyle+xml"/>
  <Override PartName="/xl/charts/style147.xml" ContentType="application/vnd.ms-office.chartstyle+xml"/>
  <Override PartName="/xl/charts/chart147.xml" ContentType="application/vnd.openxmlformats-officedocument.drawingml.chart+xml"/>
  <Override PartName="/xl/charts/colors146.xml" ContentType="application/vnd.ms-office.chartcolorstyle+xml"/>
  <Override PartName="/xl/drawings/drawing25.xml" ContentType="application/vnd.openxmlformats-officedocument.drawing+xml"/>
  <Override PartName="/xl/charts/chart150.xml" ContentType="application/vnd.openxmlformats-officedocument.drawingml.chart+xml"/>
  <Override PartName="/xl/charts/style150.xml" ContentType="application/vnd.ms-office.chartstyle+xml"/>
  <Override PartName="/xl/charts/style152.xml" ContentType="application/vnd.ms-office.chartstyle+xml"/>
  <Override PartName="/xl/charts/colors152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52.xml" ContentType="application/vnd.openxmlformats-officedocument.drawingml.chart+xml"/>
  <Override PartName="/xl/charts/colors151.xml" ContentType="application/vnd.ms-office.chartcolorstyle+xml"/>
  <Override PartName="/xl/charts/style151.xml" ContentType="application/vnd.ms-office.chartstyle+xml"/>
  <Override PartName="/xl/charts/chart151.xml" ContentType="application/vnd.openxmlformats-officedocument.drawingml.chart+xml"/>
  <Override PartName="/xl/drawings/drawing26.xml" ContentType="application/vnd.openxmlformats-officedocument.drawing+xml"/>
  <Override PartName="/xl/charts/colors150.xml" ContentType="application/vnd.ms-office.chartcolorstyle+xml"/>
  <Override PartName="/xl/charts/style146.xml" ContentType="application/vnd.ms-office.chartstyle+xml"/>
  <Override PartName="/xl/charts/chart146.xml" ContentType="application/vnd.openxmlformats-officedocument.drawingml.chart+xml"/>
  <Override PartName="/xl/charts/colors145.xml" ContentType="application/vnd.ms-office.chartcolorstyl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23.xml" ContentType="application/vnd.openxmlformats-officedocument.drawing+xml"/>
  <Override PartName="/xl/charts/colors140.xml" ContentType="application/vnd.ms-office.chartcolorstyle+xml"/>
  <Override PartName="/xl/charts/style140.xml" ContentType="application/vnd.ms-office.chartstyle+xml"/>
  <Override PartName="/xl/charts/chart140.xml" ContentType="application/vnd.openxmlformats-officedocument.drawingml.chart+xml"/>
  <Override PartName="/xl/charts/colors139.xml" ContentType="application/vnd.ms-office.chartcolorstyle+xml"/>
  <Override PartName="/xl/charts/style139.xml" ContentType="application/vnd.ms-office.chartstyle+xml"/>
  <Override PartName="/xl/charts/chart139.xml" ContentType="application/vnd.openxmlformats-officedocument.drawingml.chart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style145.xml" ContentType="application/vnd.ms-office.chartstyle+xml"/>
  <Override PartName="/xl/charts/chart145.xml" ContentType="application/vnd.openxmlformats-officedocument.drawingml.chart+xml"/>
  <Override PartName="/xl/charts/colors144.xml" ContentType="application/vnd.ms-office.chartcolorstyle+xml"/>
  <Override PartName="/xl/charts/style144.xml" ContentType="application/vnd.ms-office.chartstyle+xml"/>
  <Override PartName="/xl/charts/chart144.xml" ContentType="application/vnd.openxmlformats-officedocument.drawingml.chart+xml"/>
  <Override PartName="/xl/drawings/drawing24.xml" ContentType="application/vnd.openxmlformats-officedocument.drawing+xml"/>
  <Override PartName="/xl/charts/colors143.xml" ContentType="application/vnd.ms-office.chartcolorstyle+xml"/>
  <Override PartName="/xl/charts/style143.xml" ContentType="application/vnd.ms-office.chartstyle+xml"/>
  <Override PartName="/xl/charts/chart143.xml" ContentType="application/vnd.openxmlformats-officedocument.drawingml.chart+xml"/>
  <Override PartName="/xl/charts/chart122.xml" ContentType="application/vnd.openxmlformats-officedocument.drawingml.chart+xml"/>
  <Override PartName="/xl/charts/colors121.xml" ContentType="application/vnd.ms-office.chartcolorstyle+xml"/>
  <Override PartName="/xl/charts/style121.xml" ContentType="application/vnd.ms-office.chartstyle+xml"/>
  <Override PartName="/xl/charts/colors100.xml" ContentType="application/vnd.ms-office.chartcolorstyle+xml"/>
  <Override PartName="/xl/drawings/drawing17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style100.xml" ContentType="application/vnd.ms-office.chartstyle+xml"/>
  <Override PartName="/xl/charts/chart100.xml" ContentType="application/vnd.openxmlformats-officedocument.drawingml.chart+xml"/>
  <Override PartName="/xl/charts/colors99.xml" ContentType="application/vnd.ms-office.chartcolorstyle+xml"/>
  <Override PartName="/xl/charts/style99.xml" ContentType="application/vnd.ms-office.chartstyle+xml"/>
  <Override PartName="/xl/charts/chart99.xml" ContentType="application/vnd.openxmlformats-officedocument.drawingml.chart+xml"/>
  <Override PartName="/xl/charts/colors98.xml" ContentType="application/vnd.ms-office.chartcolor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4.xml" ContentType="application/vnd.ms-office.chartcolorstyle+xml"/>
  <Override PartName="/xl/drawings/drawing18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style104.xml" ContentType="application/vnd.ms-office.chartstyle+xml"/>
  <Override PartName="/xl/charts/chart104.xml" ContentType="application/vnd.openxmlformats-officedocument.drawingml.chart+xml"/>
  <Override PartName="/xl/charts/colors103.xml" ContentType="application/vnd.ms-office.chartcolorstyle+xml"/>
  <Override PartName="/xl/charts/style103.xml" ContentType="application/vnd.ms-office.chartstyle+xml"/>
  <Override PartName="/xl/charts/chart103.xml" ContentType="application/vnd.openxmlformats-officedocument.drawingml.chart+xml"/>
  <Override PartName="/xl/charts/colors102.xml" ContentType="application/vnd.ms-office.chartcolorstyle+xml"/>
  <Override PartName="/xl/worksheets/sheet1.xml" ContentType="application/vnd.openxmlformats-officedocument.spreadsheetml.worksheet+xml"/>
  <Override PartName="/xl/charts/chart98.xml" ContentType="application/vnd.openxmlformats-officedocument.drawingml.chart+xml"/>
  <Override PartName="/xl/charts/colors97.xml" ContentType="application/vnd.ms-office.chartcolorstyle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hart92.xml" ContentType="application/vnd.openxmlformats-officedocument.drawingml.chart+xml"/>
  <Override PartName="/xl/charts/colors91.xml" ContentType="application/vnd.ms-office.chartcolorstyle+xml"/>
  <Override PartName="/xl/charts/style91.xml" ContentType="application/vnd.ms-office.chartstyle+xml"/>
  <Override PartName="/xl/charts/chart91.xml" ContentType="application/vnd.openxmlformats-officedocument.drawingml.chart+xml"/>
  <Override PartName="/xl/charts/colors90.xml" ContentType="application/vnd.ms-office.chartcolorstyle+xml"/>
  <Override PartName="/xl/charts/style90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style97.xml" ContentType="application/vnd.ms-office.chartstyle+xml"/>
  <Override PartName="/xl/charts/chart97.xml" ContentType="application/vnd.openxmlformats-officedocument.drawingml.chart+xml"/>
  <Override PartName="/xl/charts/colors96.xml" ContentType="application/vnd.ms-office.chartcolorstyle+xml"/>
  <Override PartName="/xl/charts/style96.xml" ContentType="application/vnd.ms-office.chartstyle+xml"/>
  <Override PartName="/xl/charts/chart96.xml" ContentType="application/vnd.openxmlformats-officedocument.drawingml.chart+xml"/>
  <Override PartName="/xl/charts/colors95.xml" ContentType="application/vnd.ms-office.chartcolorstyle+xml"/>
  <Override PartName="/xl/charts/style95.xml" ContentType="application/vnd.ms-office.chartstyle+xml"/>
  <Override PartName="/xl/charts/chart95.xml" ContentType="application/vnd.openxmlformats-officedocument.drawingml.chart+xml"/>
  <Override PartName="/xl/charts/colors94.xml" ContentType="application/vnd.ms-office.chartcolor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hart116.xml" ContentType="application/vnd.openxmlformats-officedocument.drawingml.chart+xml"/>
  <Override PartName="/xl/charts/colors115.xml" ContentType="application/vnd.ms-office.chartcolorstyle+xml"/>
  <Override PartName="/xl/charts/style115.xml" ContentType="application/vnd.ms-office.chartstyle+xml"/>
  <Override PartName="/xl/charts/chart115.xml" ContentType="application/vnd.openxmlformats-officedocument.drawingml.chart+xml"/>
  <Override PartName="/xl/charts/colors114.xml" ContentType="application/vnd.ms-office.chartcolorstyle+xml"/>
  <Override PartName="/xl/charts/style114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hart121.xml" ContentType="application/vnd.openxmlformats-officedocument.drawingml.chart+xml"/>
  <Override PartName="/xl/drawings/drawing21.xml" ContentType="application/vnd.openxmlformats-officedocument.drawing+xml"/>
  <Override PartName="/xl/charts/colors120.xml" ContentType="application/vnd.ms-office.chartcolorstyle+xml"/>
  <Override PartName="/xl/charts/style120.xml" ContentType="application/vnd.ms-office.chartstyle+xml"/>
  <Override PartName="/xl/charts/chart120.xml" ContentType="application/vnd.openxmlformats-officedocument.drawingml.chart+xml"/>
  <Override PartName="/xl/charts/colors119.xml" ContentType="application/vnd.ms-office.chartcolorstyle+xml"/>
  <Override PartName="/xl/charts/style119.xml" ContentType="application/vnd.ms-office.chartstyle+xml"/>
  <Override PartName="/xl/charts/chart119.xml" ContentType="application/vnd.openxmlformats-officedocument.drawingml.chart+xml"/>
  <Override PartName="/xl/charts/colors118.xml" ContentType="application/vnd.ms-office.chartcolorstyle+xml"/>
  <Override PartName="/xl/charts/chart114.xml" ContentType="application/vnd.openxmlformats-officedocument.drawingml.chart+xml"/>
  <Override PartName="/xl/charts/colors113.xml" ContentType="application/vnd.ms-office.chartcolorstyle+xml"/>
  <Override PartName="/xl/charts/style113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style108.xml" ContentType="application/vnd.ms-office.chartstyle+xml"/>
  <Override PartName="/xl/charts/chart108.xml" ContentType="application/vnd.openxmlformats-officedocument.drawingml.chart+xml"/>
  <Override PartName="/xl/charts/colors107.xml" ContentType="application/vnd.ms-office.chartcolorstyle+xml"/>
  <Override PartName="/xl/charts/style107.xml" ContentType="application/vnd.ms-office.chartstyle+xml"/>
  <Override PartName="/xl/charts/chart107.xml" ContentType="application/vnd.openxmlformats-officedocument.drawingml.chart+xml"/>
  <Override PartName="/xl/charts/colors106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3.xml" ContentType="application/vnd.openxmlformats-officedocument.drawingml.chart+xml"/>
  <Override PartName="/xl/drawings/drawing20.xml" ContentType="application/vnd.openxmlformats-officedocument.drawing+xml"/>
  <Override PartName="/xl/charts/colors112.xml" ContentType="application/vnd.ms-office.chartcolorstyle+xml"/>
  <Override PartName="/xl/charts/style112.xml" ContentType="application/vnd.ms-office.chartstyle+xml"/>
  <Override PartName="/xl/charts/chart112.xml" ContentType="application/vnd.openxmlformats-officedocument.drawingml.chart+xml"/>
  <Override PartName="/xl/charts/colors111.xml" ContentType="application/vnd.ms-office.chartcolorstyle+xml"/>
  <Override PartName="/xl/charts/style111.xml" ContentType="application/vnd.ms-office.chartstyle+xml"/>
  <Override PartName="/xl/charts/chart111.xml" ContentType="application/vnd.openxmlformats-officedocument.drawingml.chart+xml"/>
  <Override PartName="/xl/drawings/drawing19.xml" ContentType="application/vnd.openxmlformats-officedocument.drawing+xml"/>
  <Override PartName="/xl/charts/chart90.xml" ContentType="application/vnd.openxmlformats-officedocument.drawingml.chart+xml"/>
  <Override PartName="/xl/charts/style98.xml" ContentType="application/vnd.ms-office.chartstyle+xml"/>
  <Override PartName="/xl/charts/chart25.xml" ContentType="application/vnd.openxmlformats-officedocument.drawingml.chart+xml"/>
  <Override PartName="/xl/charts/style49.xml" ContentType="application/vnd.ms-office.chartstyle+xml"/>
  <Override PartName="/xl/charts/chart49.xml" ContentType="application/vnd.openxmlformats-officedocument.drawingml.chart+xml"/>
  <Override PartName="/xl/charts/colors14.xml" ContentType="application/vnd.ms-office.chartcolorstyle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olors48.xml" ContentType="application/vnd.ms-office.chartcolorstyle+xml"/>
  <Override PartName="/xl/charts/style48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hart48.xml" ContentType="application/vnd.openxmlformats-officedocument.drawingml.chart+xml"/>
  <Override PartName="/xl/charts/colors47.xml" ContentType="application/vnd.ms-office.chartcolorstyle+xml"/>
  <Override PartName="/xl/charts/style47.xml" ContentType="application/vnd.ms-office.chartstyle+xml"/>
  <Override PartName="/xl/charts/chart44.xml" ContentType="application/vnd.openxmlformats-officedocument.drawingml.chart+xml"/>
  <Override PartName="/xl/charts/colors15.xml" ContentType="application/vnd.ms-office.chartcolorstyle+xml"/>
  <Override PartName="/xl/charts/chart16.xml" ContentType="application/vnd.openxmlformats-officedocument.drawingml.chart+xml"/>
  <Override PartName="/xl/charts/colors43.xml" ContentType="application/vnd.ms-office.chartcolorstyle+xml"/>
  <Override PartName="/xl/charts/style43.xml" ContentType="application/vnd.ms-office.chartstyle+xml"/>
  <Override PartName="/xl/charts/chart43.xml" ContentType="application/vnd.openxmlformats-officedocument.drawingml.chart+xml"/>
  <Override PartName="/xl/charts/colors42.xml" ContentType="application/vnd.ms-office.chartcolorstyle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chart47.xml" ContentType="application/vnd.openxmlformats-officedocument.drawingml.chart+xml"/>
  <Override PartName="/xl/charts/colors46.xml" ContentType="application/vnd.ms-office.chartcolorstyle+xml"/>
  <Override PartName="/xl/charts/style46.xml" ContentType="application/vnd.ms-office.chartstyle+xml"/>
  <Override PartName="/xl/charts/chart46.xml" ContentType="application/vnd.openxmlformats-officedocument.drawingml.chart+xml"/>
  <Override PartName="/xl/charts/colors45.xml" ContentType="application/vnd.ms-office.chartcolorstyle+xml"/>
  <Override PartName="/xl/charts/style45.xml" ContentType="application/vnd.ms-office.chartstyle+xml"/>
  <Override PartName="/xl/charts/style15.xml" ContentType="application/vnd.ms-office.chartstyle+xml"/>
  <Override PartName="/xl/drawings/drawing11.xml" ContentType="application/vnd.openxmlformats-officedocument.drawing+xml"/>
  <Override PartName="/xl/charts/style12.xml" ContentType="application/vnd.ms-office.chartstyle+xml"/>
  <Override PartName="/xl/charts/chart12.xml" ContentType="application/vnd.openxmlformats-officedocument.drawingml.char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drawings/drawing12.xml" ContentType="application/vnd.openxmlformats-officedocument.drawing+xml"/>
  <Override PartName="/xl/charts/colors57.xml" ContentType="application/vnd.ms-office.chartcolorstyle+xml"/>
  <Override PartName="/xl/charts/style57.xml" ContentType="application/vnd.ms-office.chartstyle+xml"/>
  <Override PartName="/xl/drawings/drawing6.xml" ContentType="application/vnd.openxmlformats-officedocument.drawing+xml"/>
  <Override PartName="/xl/charts/colors10.xml" ContentType="application/vnd.ms-office.chartcolorstyle+xml"/>
  <Override PartName="/xl/charts/style10.xml" ContentType="application/vnd.ms-office.chartstyle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worksheets/sheet4.xml" ContentType="application/vnd.openxmlformats-officedocument.spreadsheetml.worksheet+xml"/>
  <Override PartName="/xl/charts/chart10.xml" ContentType="application/vnd.openxmlformats-officedocument.drawingml.chart+xml"/>
  <Override PartName="/xl/charts/chart57.xml" ContentType="application/vnd.openxmlformats-officedocument.drawingml.chart+xml"/>
  <Override PartName="/xl/charts/colors56.xml" ContentType="application/vnd.ms-office.chartcolorstyle+xml"/>
  <Override PartName="/xl/charts/style56.xml" ContentType="application/vnd.ms-office.chartstyle+xml"/>
  <Override PartName="/xl/charts/chart53.xml" ContentType="application/vnd.openxmlformats-officedocument.drawingml.chart+xml"/>
  <Override PartName="/xl/charts/colors52.xml" ContentType="application/vnd.ms-office.chartcolorstyle+xml"/>
  <Override PartName="/xl/charts/style52.xml" ContentType="application/vnd.ms-office.chartstyle+xml"/>
  <Override PartName="/xl/charts/chart52.xml" ContentType="application/vnd.openxmlformats-officedocument.drawingml.chart+xml"/>
  <Override PartName="/xl/charts/colors51.xml" ContentType="application/vnd.ms-office.chartcolorstyle+xml"/>
  <Override PartName="/xl/charts/style51.xml" ContentType="application/vnd.ms-office.chartstyle+xml"/>
  <Override PartName="/xl/charts/chart5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chart56.xml" ContentType="application/vnd.openxmlformats-officedocument.drawingml.chart+xml"/>
  <Override PartName="/xl/charts/colors55.xml" ContentType="application/vnd.ms-office.chartcolorstyle+xml"/>
  <Override PartName="/xl/charts/style55.xml" ContentType="application/vnd.ms-office.chartstyle+xml"/>
  <Override PartName="/xl/charts/chart55.xml" ContentType="application/vnd.openxmlformats-officedocument.drawingml.chart+xml"/>
  <Override PartName="/xl/charts/colors54.xml" ContentType="application/vnd.ms-office.chartcolorstyle+xml"/>
  <Override PartName="/xl/charts/style54.xml" ContentType="application/vnd.ms-office.chartstyle+xml"/>
  <Override PartName="/xl/charts/style42.xml" ContentType="application/vnd.ms-office.chartstyle+xml"/>
  <Override PartName="/xl/charts/chart42.xml" ContentType="application/vnd.openxmlformats-officedocument.drawingml.chart+xml"/>
  <Override PartName="/xl/charts/style16.xml" ContentType="application/vnd.ms-office.chartstyle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9.xml" ContentType="application/vnd.ms-office.chartstyle+xml"/>
  <Override PartName="/xl/charts/chart29.xml" ContentType="application/vnd.openxmlformats-officedocument.drawingml.chart+xml"/>
  <Override PartName="/xl/charts/colors28.xml" ContentType="application/vnd.ms-office.chartcolorstyle+xml"/>
  <Override PartName="/xl/charts/style28.xml" ContentType="application/vnd.ms-office.chartstyle+xml"/>
  <Override PartName="/xl/charts/chart28.xml" ContentType="application/vnd.openxmlformats-officedocument.drawingml.chart+xml"/>
  <Override PartName="/xl/charts/colors27.xml" ContentType="application/vnd.ms-office.chartcolorstyle+xml"/>
  <Override PartName="/xl/charts/style27.xml" ContentType="application/vnd.ms-office.chartstyle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9.xml" ContentType="application/vnd.openxmlformats-officedocument.drawing+xml"/>
  <Override PartName="/xl/charts/colors25.xml" ContentType="application/vnd.ms-office.chartcolorstyle+xml"/>
  <Override PartName="/xl/charts/style25.xml" ContentType="application/vnd.ms-office.chartstyle+xml"/>
  <Override PartName="/xl/charts/style23.xml" ContentType="application/vnd.ms-office.chartstyle+xml"/>
  <Override PartName="/xl/charts/chart23.xml" ContentType="application/vnd.openxmlformats-officedocument.drawingml.chart+xml"/>
  <Override PartName="/xl/charts/colors22.xml" ContentType="application/vnd.ms-office.chartcolorstyle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hart39.xml" ContentType="application/vnd.openxmlformats-officedocument.drawingml.chart+xml"/>
  <Override PartName="/xl/charts/colors38.xml" ContentType="application/vnd.ms-office.chartcolorstyle+xml"/>
  <Override PartName="/xl/charts/style38.xml" ContentType="application/vnd.ms-office.chartstyle+xml"/>
  <Override PartName="/xl/charts/chart38.xml" ContentType="application/vnd.openxmlformats-officedocument.drawingml.chart+xml"/>
  <Override PartName="/xl/charts/colors37.xml" ContentType="application/vnd.ms-office.chartcolorstyle+xml"/>
  <Override PartName="/xl/charts/style37.xml" ContentType="application/vnd.ms-office.chartstyle+xml"/>
  <Override PartName="/xl/charts/chart3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olors16.xml" ContentType="application/vnd.ms-office.chartcolorstyle+xml"/>
  <Override PartName="/xl/charts/chart17.xml" ContentType="application/vnd.openxmlformats-officedocument.drawingml.chart+xml"/>
  <Override PartName="/xl/charts/colors41.xml" ContentType="application/vnd.ms-office.chartcolorstyle+xml"/>
  <Override PartName="/xl/charts/style41.xml" ContentType="application/vnd.ms-office.chartstyle+xml"/>
  <Override PartName="/xl/charts/chart41.xml" ContentType="application/vnd.openxmlformats-officedocument.drawingml.chart+xml"/>
  <Override PartName="/xl/charts/colors40.xml" ContentType="application/vnd.ms-office.chartcolorstyle+xml"/>
  <Override PartName="/xl/charts/style40.xml" ContentType="application/vnd.ms-office.chartstyle+xml"/>
  <Override PartName="/xl/charts/colors36.xml" ContentType="application/vnd.ms-office.chartcolorstyle+xml"/>
  <Override PartName="/xl/charts/style36.xml" ContentType="application/vnd.ms-office.chartstyle+xml"/>
  <Override PartName="/xl/charts/chart36.xml" ContentType="application/vnd.openxmlformats-officedocument.drawingml.chart+xml"/>
  <Override PartName="/xl/charts/colors32.xml" ContentType="application/vnd.ms-office.chartcolorstyle+xml"/>
  <Override PartName="/xl/charts/style32.xml" ContentType="application/vnd.ms-office.chartstyle+xml"/>
  <Override PartName="/xl/charts/chart32.xml" ContentType="application/vnd.openxmlformats-officedocument.drawingml.chart+xml"/>
  <Override PartName="/xl/charts/colors31.xml" ContentType="application/vnd.ms-office.chartcolorstyle+xml"/>
  <Override PartName="/xl/charts/style31.xml" ContentType="application/vnd.ms-office.chartstyle+xml"/>
  <Override PartName="/xl/charts/chart31.xml" ContentType="application/vnd.openxmlformats-officedocument.drawingml.chart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olors35.xml" ContentType="application/vnd.ms-office.chartcolorstyle+xml"/>
  <Override PartName="/xl/charts/style35.xml" ContentType="application/vnd.ms-office.chartstyle+xml"/>
  <Override PartName="/xl/charts/chart35.xml" ContentType="application/vnd.openxmlformats-officedocument.drawingml.chart+xml"/>
  <Override PartName="/xl/charts/colors34.xml" ContentType="application/vnd.ms-office.chartcolorstyle+xml"/>
  <Override PartName="/xl/charts/style34.xml" ContentType="application/vnd.ms-office.chartstyle+xml"/>
  <Override PartName="/xl/charts/chart34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charts/style80.xml" ContentType="application/vnd.ms-office.chartsty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80.xml" ContentType="application/vnd.openxmlformats-officedocument.drawingml.chart+xml"/>
  <Override PartName="/xl/charts/colors79.xml" ContentType="application/vnd.ms-office.chartcolorstyle+xml"/>
  <Override PartName="/xl/charts/style79.xml" ContentType="application/vnd.ms-office.chartstyle+xml"/>
  <Override PartName="/xl/charts/chart79.xml" ContentType="application/vnd.openxmlformats-officedocument.drawingml.chart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hart82.xml" ContentType="application/vnd.openxmlformats-officedocument.drawingml.char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drawings/drawing14.xml" ContentType="application/vnd.openxmlformats-officedocument.drawing+xml"/>
  <Override PartName="/xl/charts/colors81.xml" ContentType="application/vnd.ms-office.chartcolorstyle+xml"/>
  <Override PartName="/xl/charts/colors78.xml" ContentType="application/vnd.ms-office.chartcolorstyle+xml"/>
  <Override PartName="/xl/charts/style78.xml" ContentType="application/vnd.ms-office.chartstyle+xml"/>
  <Override PartName="/xl/charts/chart78.xml" ContentType="application/vnd.openxmlformats-officedocument.drawingml.chart+xml"/>
  <Override PartName="/xl/charts/colors75.xml" ContentType="application/vnd.ms-office.chartcolorstyle+xml"/>
  <Override PartName="/xl/charts/style75.xml" ContentType="application/vnd.ms-office.chartstyle+xml"/>
  <Override PartName="/xl/charts/chart75.xml" ContentType="application/vnd.openxmlformats-officedocument.drawingml.chart+xml"/>
  <Override PartName="/xl/charts/colors74.xml" ContentType="application/vnd.ms-office.chartcolorstyle+xml"/>
  <Override PartName="/xl/drawings/drawing4.xml" ContentType="application/vnd.openxmlformats-officedocument.drawing+xml"/>
  <Override PartName="/xl/charts/chart74.xml" ContentType="application/vnd.openxmlformats-officedocument.drawingml.chart+xml"/>
  <Override PartName="/xl/charts/chart2.xml" ContentType="application/vnd.openxmlformats-officedocument.drawingml.chart+xml"/>
  <Override PartName="/xl/charts/style2.xml" ContentType="application/vnd.ms-office.chartstyle+xml"/>
  <Override PartName="/xl/drawings/drawing13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colors77.xml" ContentType="application/vnd.ms-office.chartcolorstyle+xml"/>
  <Override PartName="/xl/charts/style77.xml" ContentType="application/vnd.ms-office.chartstyle+xml"/>
  <Override PartName="/xl/charts/chart77.xml" ContentType="application/vnd.openxmlformats-officedocument.drawingml.chart+xml"/>
  <Override PartName="/xl/charts/colors76.xml" ContentType="application/vnd.ms-office.chartcolorstyle+xml"/>
  <Override PartName="/xl/charts/style76.xml" ContentType="application/vnd.ms-office.chartstyle+xml"/>
  <Override PartName="/xl/charts/chart76.xml" ContentType="application/vnd.openxmlformats-officedocument.drawingml.chart+xml"/>
  <Override PartName="/xl/charts/chart1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worksheets/sheet23.xml" ContentType="application/vnd.openxmlformats-officedocument.spreadsheetml.worksheet+xml"/>
  <Override PartName="/xl/charts/style89.xml" ContentType="application/vnd.ms-office.chartstyle+xml"/>
  <Override PartName="/xl/charts/chart89.xml" ContentType="application/vnd.openxmlformats-officedocument.drawingml.chart+xml"/>
  <Override PartName="/xl/charts/colors88.xml" ContentType="application/vnd.ms-office.chartcolorstyle+xml"/>
  <Override PartName="/xl/charts/style88.xml" ContentType="application/vnd.ms-office.chartstyle+xml"/>
  <Override PartName="/xl/charts/chart88.xml" ContentType="application/vnd.openxmlformats-officedocument.drawingml.chart+xml"/>
  <Override PartName="/xl/charts/colors87.xml" ContentType="application/vnd.ms-office.chartcolorstyle+xml"/>
  <Override PartName="/xl/charts/style87.xml" ContentType="application/vnd.ms-office.chartstyle+xml"/>
  <Override PartName="/xl/charts/chart87.xml" ContentType="application/vnd.openxmlformats-officedocument.drawingml.chart+xml"/>
  <Override PartName="/xl/charts/colors89.xml" ContentType="application/vnd.ms-office.chartcolorstyle+xml"/>
  <Override PartName="/xl/drawings/drawing16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/colors86.xml" ContentType="application/vnd.ms-office.chartcolorstyle+xml"/>
  <Override PartName="/xl/charts/style86.xml" ContentType="application/vnd.ms-office.chartstyle+xml"/>
  <Override PartName="/xl/charts/chart86.xml" ContentType="application/vnd.openxmlformats-officedocument.drawingml.chart+xml"/>
  <Override PartName="/xl/charts/chart84.xml" ContentType="application/vnd.openxmlformats-officedocument.drawingml.chart+xml"/>
  <Override PartName="/xl/charts/colors83.xml" ContentType="application/vnd.ms-office.chartcolorstyle+xml"/>
  <Override PartName="/xl/charts/style83.xml" ContentType="application/vnd.ms-office.chartstyle+xml"/>
  <Override PartName="/xl/charts/chart83.xml" ContentType="application/vnd.openxmlformats-officedocument.drawingml.char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drawings/drawing15.xml" ContentType="application/vnd.openxmlformats-officedocument.drawing+xml"/>
  <Override PartName="/xl/charts/colors85.xml" ContentType="application/vnd.ms-office.chartcolorstyle+xml"/>
  <Override PartName="/xl/charts/style85.xml" ContentType="application/vnd.ms-office.chartstyle+xml"/>
  <Override PartName="/xl/charts/colors2.xml" ContentType="application/vnd.ms-office.chartcolorstyle+xml"/>
  <Override PartName="/xl/charts/style74.xml" ContentType="application/vnd.ms-office.chartstyle+xml"/>
  <Override PartName="/xl/charts/style3.xml" ContentType="application/vnd.ms-office.chartstyle+xml"/>
  <Override PartName="/xl/charts/chart7.xml" ContentType="application/vnd.openxmlformats-officedocument.drawingml.chart+xml"/>
  <Override PartName="/xl/charts/style65.xml" ContentType="application/vnd.ms-office.chartstyle+xml"/>
  <Override PartName="/xl/charts/chart65.xml" ContentType="application/vnd.openxmlformats-officedocument.drawingml.chart+xml"/>
  <Override PartName="/xl/charts/colors64.xml" ContentType="application/vnd.ms-office.chartcolorstyle+xml"/>
  <Override PartName="/xl/charts/style64.xml" ContentType="application/vnd.ms-office.chartstyle+xml"/>
  <Override PartName="/xl/charts/chart64.xml" ContentType="application/vnd.openxmlformats-officedocument.drawingml.chart+xml"/>
  <Override PartName="/xl/charts/colors63.xml" ContentType="application/vnd.ms-office.chartcolorstyle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charts/colors6.xml" ContentType="application/vnd.ms-office.chartcolor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style63.xml" ContentType="application/vnd.ms-office.chartstyle+xml"/>
  <Override PartName="/xl/charts/chart63.xml" ContentType="application/vnd.openxmlformats-officedocument.drawingml.chart+xml"/>
  <Override PartName="/xl/charts/colors62.xml" ContentType="application/vnd.ms-office.chartcolorstyle+xml"/>
  <Override PartName="/xl/charts/style59.xml" ContentType="application/vnd.ms-office.chartstyle+xml"/>
  <Override PartName="/xl/charts/chart59.xml" ContentType="application/vnd.openxmlformats-officedocument.drawingml.chart+xml"/>
  <Override PartName="/xl/charts/colors58.xml" ContentType="application/vnd.ms-office.chartcolorstyle+xml"/>
  <Override PartName="/xl/charts/style58.xml" ContentType="application/vnd.ms-office.chartstyle+xml"/>
  <Override PartName="/xl/charts/chart5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style62.xml" ContentType="application/vnd.ms-office.chartstyle+xml"/>
  <Override PartName="/xl/charts/chart62.xml" ContentType="application/vnd.openxmlformats-officedocument.drawingml.chart+xml"/>
  <Override PartName="/xl/charts/colors61.xml" ContentType="application/vnd.ms-office.chartcolorstyle+xml"/>
  <Override PartName="/xl/charts/style61.xml" ContentType="application/vnd.ms-office.chartstyle+xml"/>
  <Override PartName="/xl/charts/chart61.xml" ContentType="application/vnd.openxmlformats-officedocument.drawingml.chart+xml"/>
  <Override PartName="/xl/charts/colors60.xml" ContentType="application/vnd.ms-office.chartcolorstyle+xml"/>
  <Override PartName="/xl/charts/colors65.xml" ContentType="application/vnd.ms-office.chartcolorstyle+xml"/>
  <Override PartName="/xl/charts/chart5.xml" ContentType="application/vnd.openxmlformats-officedocument.drawingml.chart+xml"/>
  <Override PartName="/xl/charts/style72.xml" ContentType="application/vnd.ms-office.chartstyle+xml"/>
  <Override PartName="/xl/charts/chart69.xml" ContentType="application/vnd.openxmlformats-officedocument.drawingml.chart+xml"/>
  <Override PartName="/xl/charts/colors68.xml" ContentType="application/vnd.ms-office.chartcolorstyle+xml"/>
  <Override PartName="/xl/charts/style68.xml" ContentType="application/vnd.ms-office.chartstyle+xml"/>
  <Override PartName="/xl/charts/chart68.xml" ContentType="application/vnd.openxmlformats-officedocument.drawingml.chart+xml"/>
  <Override PartName="/xl/charts/chart73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colors71.xml" ContentType="application/vnd.ms-office.chartcolorstyle+xml"/>
  <Override PartName="/xl/charts/colors72.xml" ContentType="application/vnd.ms-office.chartcolorstyle+xml"/>
  <Override PartName="/xl/charts/colors70.xml" ContentType="application/vnd.ms-office.chartcolorstyle+xml"/>
  <Override PartName="/xl/charts/style70.xml" ContentType="application/vnd.ms-office.chartstyle+xml"/>
  <Override PartName="/xl/charts/chart72.xml" ContentType="application/vnd.openxmlformats-officedocument.drawingml.chart+xml"/>
  <Override PartName="/xl/charts/colors67.xml" ContentType="application/vnd.ms-office.chartcolorstyle+xml"/>
  <Override PartName="/xl/charts/chart67.xml" ContentType="application/vnd.openxmlformats-officedocument.drawingml.chart+xml"/>
  <Override PartName="/xl/charts/chart4.xml" ContentType="application/vnd.openxmlformats-officedocument.drawingml.chart+xml"/>
  <Override PartName="/xl/charts/colors3.xml" ContentType="application/vnd.ms-office.chartcolorstyle+xml"/>
  <Override PartName="/xl/charts/style71.xml" ContentType="application/vnd.ms-office.chartstyle+xml"/>
  <Override PartName="/xl/charts/chart71.xml" ContentType="application/vnd.openxmlformats-officedocument.drawingml.chart+xml"/>
  <Override PartName="/xl/charts/style67.xml" ContentType="application/vnd.ms-office.chartstyle+xml"/>
  <Override PartName="/xl/charts/chart66.xml" ContentType="application/vnd.openxmlformats-officedocument.drawingml.chart+xml"/>
  <Override PartName="/xl/charts/colors73.xml" ContentType="application/vnd.ms-office.chartcolorstyle+xml"/>
  <Override PartName="/xl/charts/colors66.xml" ContentType="application/vnd.ms-office.chartcolorstyle+xml"/>
  <Override PartName="/xl/charts/style4.xml" ContentType="application/vnd.ms-office.chartstyle+xml"/>
  <Override PartName="/xl/charts/style66.xml" ContentType="application/vnd.ms-office.chartstyle+xml"/>
  <Override PartName="/xl/charts/style73.xml" ContentType="application/vnd.ms-office.chartstyle+xml"/>
  <Override PartName="/xl/tables/table13.xml" ContentType="application/vnd.openxmlformats-officedocument.spreadsheetml.table+xml"/>
  <Override PartName="/xl/tables/table24.xml" ContentType="application/vnd.openxmlformats-officedocument.spreadsheetml.table+xml"/>
  <Override PartName="/xl/tables/table8.xml" ContentType="application/vnd.openxmlformats-officedocument.spreadsheetml.table+xml"/>
  <Override PartName="/xl/tables/table11.xml" ContentType="application/vnd.openxmlformats-officedocument.spreadsheetml.table+xml"/>
  <Override PartName="/xl/tables/table10.xml" ContentType="application/vnd.openxmlformats-officedocument.spreadsheetml.table+xml"/>
  <Override PartName="/xl/tables/table99.xml" ContentType="application/vnd.openxmlformats-officedocument.spreadsheetml.table+xml"/>
  <Override PartName="/xl/tables/table12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26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3.xml" ContentType="application/vnd.openxmlformats-officedocument.spreadsheetml.table+xml"/>
  <Override PartName="/xl/tables/table9.xml" ContentType="application/vnd.openxmlformats-officedocument.spreadsheetml.table+xml"/>
  <Override PartName="/xl/tables/table4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5.xml" ContentType="application/vnd.openxmlformats-officedocument.spreadsheetml.table+xml"/>
  <Override PartName="/xl/tables/table7.xml" ContentType="application/vnd.openxmlformats-officedocument.spreadsheetml.table+xml"/>
  <Override PartName="/xl/tables/table98.xml" ContentType="application/vnd.openxmlformats-officedocument.spreadsheetml.table+xml"/>
  <Override PartName="/xl/tables/table2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18.xml" ContentType="application/vnd.openxmlformats-officedocument.spreadsheetml.table+xml"/>
  <Override PartName="/xl/tables/table117.xml" ContentType="application/vnd.openxmlformats-officedocument.spreadsheetml.table+xml"/>
  <Override PartName="/xl/tables/table116.xml" ContentType="application/vnd.openxmlformats-officedocument.spreadsheetml.table+xml"/>
  <Override PartName="/xl/tables/table77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73.xml" ContentType="application/vnd.openxmlformats-officedocument.spreadsheetml.table+xml"/>
  <Override PartName="/xl/tables/table72.xml" ContentType="application/vnd.openxmlformats-officedocument.spreadsheetml.table+xml"/>
  <Override PartName="/xl/tables/table71.xml" ContentType="application/vnd.openxmlformats-officedocument.spreadsheetml.table+xml"/>
  <Override PartName="/xl/tables/table70.xml" ContentType="application/vnd.openxmlformats-officedocument.spreadsheetml.table+xml"/>
  <Override PartName="/xl/tables/table69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91.xml" ContentType="application/vnd.openxmlformats-officedocument.spreadsheetml.table+xml"/>
  <Override PartName="/xl/tables/table90.xml" ContentType="application/vnd.openxmlformats-officedocument.spreadsheetml.table+xml"/>
  <Override PartName="/xl/tables/table89.xml" ContentType="application/vnd.openxmlformats-officedocument.spreadsheetml.table+xml"/>
  <Override PartName="/xl/tables/table88.xml" ContentType="application/vnd.openxmlformats-officedocument.spreadsheetml.table+xml"/>
  <Override PartName="/xl/tables/table87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97.xml" ContentType="application/vnd.openxmlformats-officedocument.spreadsheetml.table+xml"/>
  <Override PartName="/xl/tables/table96.xml" ContentType="application/vnd.openxmlformats-officedocument.spreadsheetml.table+xml"/>
  <Override PartName="/xl/tables/table95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82.xml" ContentType="application/vnd.openxmlformats-officedocument.spreadsheetml.table+xml"/>
  <Override PartName="/xl/tables/table81.xml" ContentType="application/vnd.openxmlformats-officedocument.spreadsheetml.table+xml"/>
  <Override PartName="/xl/tables/table108.xml" ContentType="application/vnd.openxmlformats-officedocument.spreadsheetml.table+xml"/>
  <Override PartName="/xl/tables/table107.xml" ContentType="application/vnd.openxmlformats-officedocument.spreadsheetml.table+xml"/>
  <Override PartName="/xl/tables/table106.xml" ContentType="application/vnd.openxmlformats-officedocument.spreadsheetml.table+xml"/>
  <Override PartName="/xl/tables/table105.xml" ContentType="application/vnd.openxmlformats-officedocument.spreadsheetml.table+xml"/>
  <Override PartName="/xl/tables/table86.xml" ContentType="application/vnd.openxmlformats-officedocument.spreadsheetml.table+xml"/>
  <Override PartName="/xl/tables/table85.xml" ContentType="application/vnd.openxmlformats-officedocument.spreadsheetml.table+xml"/>
  <Override PartName="/xl/tables/table84.xml" ContentType="application/vnd.openxmlformats-officedocument.spreadsheetml.table+xml"/>
  <Override PartName="/xl/tables/table83.xml" ContentType="application/vnd.openxmlformats-officedocument.spreadsheetml.table+xml"/>
  <Override PartName="/xl/tables/table68.xml" ContentType="application/vnd.openxmlformats-officedocument.spreadsheetml.table+xml"/>
  <Override PartName="/xl/tables/table67.xml" ContentType="application/vnd.openxmlformats-officedocument.spreadsheetml.table+xml"/>
  <Override PartName="/xl/tables/table66.xml" ContentType="application/vnd.openxmlformats-officedocument.spreadsheetml.table+xml"/>
  <Override PartName="/xl/tables/table49.xml" ContentType="application/vnd.openxmlformats-officedocument.spreadsheetml.table+xml"/>
  <Override PartName="/xl/tables/table48.xml" ContentType="application/vnd.openxmlformats-officedocument.spreadsheetml.table+xml"/>
  <Override PartName="/xl/tables/table47.xml" ContentType="application/vnd.openxmlformats-officedocument.spreadsheetml.table+xml"/>
  <Override PartName="/xl/tables/table46.xml" ContentType="application/vnd.openxmlformats-officedocument.spreadsheetml.table+xml"/>
  <Override PartName="/xl/tables/table4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51.xml" ContentType="application/vnd.openxmlformats-officedocument.spreadsheetml.table+xml"/>
  <Override PartName="/xl/tables/table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44.xml" ContentType="application/vnd.openxmlformats-officedocument.spreadsheetml.table+xml"/>
  <Override PartName="/xl/tables/table43.xml" ContentType="application/vnd.openxmlformats-officedocument.spreadsheetml.table+xml"/>
  <Override PartName="/xl/tables/table42.xml" ContentType="application/vnd.openxmlformats-officedocument.spreadsheetml.table+xml"/>
  <Override PartName="/xl/tables/table33.xml" ContentType="application/vnd.openxmlformats-officedocument.spreadsheetml.table+xml"/>
  <Override PartName="/xl/tables/table32.xml" ContentType="application/vnd.openxmlformats-officedocument.spreadsheetml.table+xml"/>
  <Override PartName="/xl/tables/table31.xml" ContentType="application/vnd.openxmlformats-officedocument.spreadsheetml.table+xml"/>
  <Override PartName="/xl/tables/table30.xml" ContentType="application/vnd.openxmlformats-officedocument.spreadsheetml.table+xml"/>
  <Override PartName="/xl/tables/table29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41.xml" ContentType="application/vnd.openxmlformats-officedocument.spreadsheetml.table+xml"/>
  <Override PartName="/xl/tables/table40.xml" ContentType="application/vnd.openxmlformats-officedocument.spreadsheetml.table+xml"/>
  <Override PartName="/xl/tables/table39.xml" ContentType="application/vnd.openxmlformats-officedocument.spreadsheetml.table+xml"/>
  <Override PartName="/xl/tables/table38.xml" ContentType="application/vnd.openxmlformats-officedocument.spreadsheetml.table+xml"/>
  <Override PartName="/xl/tables/table37.xml" ContentType="application/vnd.openxmlformats-officedocument.spreadsheetml.table+xml"/>
  <Override PartName="/xl/tables/table150.xml" ContentType="application/vnd.openxmlformats-officedocument.spreadsheetml.table+xml"/>
  <Override PartName="/xl/tables/table149.xml" ContentType="application/vnd.openxmlformats-officedocument.spreadsheetml.table+xml"/>
  <Override PartName="/xl/tables/table148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65.xml" ContentType="application/vnd.openxmlformats-officedocument.spreadsheetml.table+xml"/>
  <Override PartName="/xl/tables/table64.xml" ContentType="application/vnd.openxmlformats-officedocument.spreadsheetml.table+xml"/>
  <Override PartName="/xl/tables/table63.xml" ContentType="application/vnd.openxmlformats-officedocument.spreadsheetml.table+xml"/>
  <Override PartName="/xl/tables/table140.xml" ContentType="application/vnd.openxmlformats-officedocument.spreadsheetml.table+xml"/>
  <Override PartName="/xl/tables/table139.xml" ContentType="application/vnd.openxmlformats-officedocument.spreadsheetml.table+xml"/>
  <Override PartName="/xl/tables/table138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62.xml" ContentType="application/vnd.openxmlformats-officedocument.spreadsheetml.table+xml"/>
  <Override PartName="/xl/tables/table61.xml" ContentType="application/vnd.openxmlformats-officedocument.spreadsheetml.table+xml"/>
  <Override PartName="/xl/tables/table60.xml" ContentType="application/vnd.openxmlformats-officedocument.spreadsheetml.table+xml"/>
  <Override PartName="/xl/tables/table53.xml" ContentType="application/vnd.openxmlformats-officedocument.spreadsheetml.table+xml"/>
  <Override PartName="/xl/tables/table52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9.xml" ContentType="application/vnd.openxmlformats-officedocument.spreadsheetml.table+xml"/>
  <Override PartName="/xl/tables/table58.xml" ContentType="application/vnd.openxmlformats-officedocument.spreadsheetml.table+xml"/>
  <Override PartName="/xl/tables/table57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27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13125" windowHeight="6105" tabRatio="810" activeTab="17"/>
  </bookViews>
  <sheets>
    <sheet name="Velkommen" sheetId="1" r:id="rId1"/>
    <sheet name="Hovedrapport" sheetId="2" r:id="rId2"/>
    <sheet name="2" sheetId="3" r:id="rId3"/>
    <sheet name="7" sheetId="4" r:id="rId4"/>
    <sheet name="8" sheetId="5" r:id="rId5"/>
    <sheet name="9" sheetId="6" r:id="rId6"/>
    <sheet name="10" sheetId="7" r:id="rId7"/>
    <sheet name="3A" sheetId="28" r:id="rId8"/>
    <sheet name="4A" sheetId="30" r:id="rId9"/>
    <sheet name="4B" sheetId="31" r:id="rId10"/>
    <sheet name="5A" sheetId="32" r:id="rId11"/>
    <sheet name="6A" sheetId="33" r:id="rId12"/>
    <sheet name="7A" sheetId="34" r:id="rId13"/>
    <sheet name="7B" sheetId="14" r:id="rId14"/>
    <sheet name="7C" sheetId="35" r:id="rId15"/>
    <sheet name="8A" sheetId="36" r:id="rId16"/>
    <sheet name="8B" sheetId="37" r:id="rId17"/>
    <sheet name="9A" sheetId="38" r:id="rId18"/>
    <sheet name="9B" sheetId="19" r:id="rId19"/>
    <sheet name="10A" sheetId="39" r:id="rId20"/>
    <sheet name="10B" sheetId="40" r:id="rId21"/>
    <sheet name="10C" sheetId="22" r:id="rId22"/>
    <sheet name="10D" sheetId="23" r:id="rId23"/>
    <sheet name="11A" sheetId="24" r:id="rId24"/>
    <sheet name="11B" sheetId="41" r:id="rId25"/>
    <sheet name="app" sheetId="42" r:id="rId26"/>
  </sheets>
  <definedNames>
    <definedName name="fig_10c_9">fig_10c_10[]</definedName>
  </definedNames>
  <calcPr calcId="191029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6" i="2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10" i="1"/>
  <c r="O482" i="30" l="1"/>
  <c r="N482" i="30"/>
  <c r="O479" i="30"/>
  <c r="N479" i="30"/>
  <c r="P80" i="3" l="1"/>
  <c r="P81" i="3"/>
  <c r="T81" i="3" s="1"/>
  <c r="S81" i="3" s="1"/>
  <c r="P82" i="3"/>
  <c r="P83" i="3"/>
  <c r="P84" i="3"/>
  <c r="T84" i="3" s="1"/>
  <c r="S84" i="3" s="1"/>
  <c r="P85" i="3"/>
  <c r="T85" i="3" s="1"/>
  <c r="S85" i="3" s="1"/>
  <c r="P86" i="3"/>
  <c r="T86" i="3" s="1"/>
  <c r="S86" i="3" s="1"/>
  <c r="P87" i="3"/>
  <c r="T87" i="3" s="1"/>
  <c r="S87" i="3" s="1"/>
  <c r="P79" i="3"/>
  <c r="T79" i="3" s="1"/>
  <c r="S79" i="3" s="1"/>
  <c r="T83" i="3"/>
  <c r="S83" i="3" s="1"/>
  <c r="T82" i="3"/>
  <c r="S82" i="3" s="1"/>
  <c r="T80" i="3"/>
  <c r="S80" i="3" s="1"/>
  <c r="Q86" i="3" l="1"/>
  <c r="Q87" i="3" s="1"/>
</calcChain>
</file>

<file path=xl/sharedStrings.xml><?xml version="1.0" encoding="utf-8"?>
<sst xmlns="http://schemas.openxmlformats.org/spreadsheetml/2006/main" count="6326" uniqueCount="837">
  <si>
    <t>Figur 2.2: Samlede nettoudledninger i KF23 sammenlignet med KF22 [mio. ton CO2e]</t>
  </si>
  <si>
    <t>Figur 2.3: De samlede udledninger fordelt på sektorer samt CCS [mio. ton CO2e]</t>
  </si>
  <si>
    <t>Figur 2.4: Sektorernes andel af de samlede netto-udledninger i 2030 [mio. ton CO2e]</t>
  </si>
  <si>
    <t>Figur 2.5: Udviklingen i sektorernes udledninger 2019-2035 [Indeks (2021 = 100)]</t>
  </si>
  <si>
    <t>Figur 2.6: Det samlede faktiske energiforbrug fordelt på energiformer [PJ]</t>
  </si>
  <si>
    <t>Figur 7.1: Udledninger fra brændstofproduktion fordelt efter oprindelse [mio. ton CO2e]</t>
  </si>
  <si>
    <t>Figur 8.1: Udledning fra el- og fjernvarmesektoren ekskl. affaldsforbrænding i perioden 1990-2035 [mio. ton CO2e]</t>
  </si>
  <si>
    <t>Figur 8.3: Elforbrug inkl. transmissions- og distributionstab, elproduktion og elimport. [TWh]</t>
  </si>
  <si>
    <t>Figur 9.1: Affaldssektorens drivhusgasudledninger, 1990-2035 [mio. ton CO2e]</t>
  </si>
  <si>
    <t>Figur 10.1: Sektorens udledninger for 1990-2035 [mio. ton CO2e]</t>
  </si>
  <si>
    <t>Figur 3A.1: Udledninger fra husholdninger for 1990-2035 [mio. ton CO2e]</t>
  </si>
  <si>
    <t>Figur 3A.2: Endeligt energiforbrug i husholdninger fordelt på energitjenester for 1990-2035 [PJ]</t>
  </si>
  <si>
    <t>Figur 3A.3: Endeligt varmeforbrug i husholdninger fordelt på energivarer for 1990-2035 [PJ]</t>
  </si>
  <si>
    <t>Figur 3A.4: Endeligt varmeforbrug pr. kvadratmeter i enfamiliehuse og etageboliger for 2010-2035 [kWh pr. m2]</t>
  </si>
  <si>
    <t>Figur 3A.5: Bygningers primære opvarmningsformer for 2011-2035 [1000 stk.]</t>
  </si>
  <si>
    <t>Figur 3A.6: Energivarernes andel af det endelige varmeforbrug i husholdninger for årene 2021, 2030 og 2035 [pct.]</t>
  </si>
  <si>
    <t>Figur 3A.7: Afmelding af gas- og oliefyr i 2020-2022 [1000 stk.]</t>
  </si>
  <si>
    <t>Figur 3A.8: Installation af varmepumper for 2014-2022 [1000 stk.]</t>
  </si>
  <si>
    <t>Figur 3A.9: Indeks for boligareal, endeligt energiforbrug og udledninger forbundet med individuel opvarmning af enfamiliehuse og etageboliger for 2010-2035 [Indeks (2019 = 100)]</t>
  </si>
  <si>
    <t>Figur 3A.10: Elforbrug til belysning og apparater i husholdninger for 1990-2035 [PJ]</t>
  </si>
  <si>
    <t>Figur 3A.11: Elforbrugende apparater i husholdninger fordelt på apparattjenester i 2030 [pct.]</t>
  </si>
  <si>
    <t>Figur 3A.12: Husholdningernes samlede udledning sammenlignet med KF22 [mio. ton CO2e]</t>
  </si>
  <si>
    <t>Figur 3A.13: Husholdningernes biogene energirelaterede CO2-udledninger fordelt på energivarer for 1990-2035 [mio. ton CO2e]</t>
  </si>
  <si>
    <t>Figur 4A.1: Transportsektorens udledninger for 1990-2035 i CO2e fordelt på transportkategorier [mio. ton CO2e]</t>
  </si>
  <si>
    <t>Figur 4A.2: Indekseret udvikling i trafikarbejdet for forskellige køretøjstyper, 2021-2035 [Indeks (2021 = 100)]</t>
  </si>
  <si>
    <t>Figur 4A.3: Salg af nye personbiler fordelt på teknologier, 2000-2022 [1000 stk.]</t>
  </si>
  <si>
    <t>Figur 4A.4: Salg af nye personbiler fordelt på teknologier, 2019-2035 [1000 stk.]</t>
  </si>
  <si>
    <t>Figur 4A.5: Bestand af personbiler fordelt på teknologier, 2019-2035 [1000 stk.]</t>
  </si>
  <si>
    <t>Figur 4A.6: Salg af lastbiler fordelt på teknologier, 2019-2035 [stk.]</t>
  </si>
  <si>
    <t>Figur 4A.7: Bestand af lastbiler fordelt på teknologier, 2019-2035 [1000 stk.]</t>
  </si>
  <si>
    <t>Figur 4A.8: Energiforbrug i vejtransporten fordelt på energivarer [PJ]</t>
  </si>
  <si>
    <t>Figur 4A.9: Energiforbrug i vejtransporten fordelt på energivarer [PJ]</t>
  </si>
  <si>
    <t>Figur 4A.10: Udledninger fra vejtransporten fordelt på køretøjer [mio. ton CO2e]</t>
  </si>
  <si>
    <t>Figur 4A.11: Energiforbrug i banetransporten fordelt på energivarer [PJ]</t>
  </si>
  <si>
    <t>Figur 4A.12: Udledninger fra banetransporten (for perioden 2021-2035 opdelt på togtyper) [mio. ton CO2e]</t>
  </si>
  <si>
    <t>Figur 4A.13: Energiforbrug i indenrigssøfarten fordelt på energivarer [PJ]</t>
  </si>
  <si>
    <t>Figur 4A.14: Udledninger fra indenrigssøfarten [mio. ton CO2e]</t>
  </si>
  <si>
    <t>Figur 4A.15: Udledninger fra indenrigsluftfarten [mio. ton CO2e]</t>
  </si>
  <si>
    <t>Figur 4A.16: Transportsektorens samlede udledninger i KF23 og KF22 [mio. ton CO2e]</t>
  </si>
  <si>
    <t>Figur 4A.17: Ændring i transportsektorens udledninger fra KF22 til KF23 opdelt på transportkategorier [mio. ton CO2e]</t>
  </si>
  <si>
    <t>Figur 4A.18: Effekt af ændret indfasningsforløb for elbiler (BEV) [pct. + mio. ton CO2]</t>
  </si>
  <si>
    <t>Figur 4A.19: Effekter af ændret indfasningsforløb for batterilastbiler [pct. + mio. ton CO2e]</t>
  </si>
  <si>
    <t>Figur 4A.20: Effekter af ændret trafikarbejde for den samlede vejtransport [mia. km + mio. ton CO2]</t>
  </si>
  <si>
    <t>Figur 4A.21: Biogene CO2-udledninger knyttet til VE-brændstoffer anvendt i transportsektoren [mio. ton CO2e]</t>
  </si>
  <si>
    <t>Figur 4A.22: Gennemsnitlig reel energiintensitet for benzin- og dieselkøretøjer, 1990-2021 [MJ/km]</t>
  </si>
  <si>
    <t>Figur 4A.24: Bestand af personbiler fordelt på teknologier, 2012-2022 [1000 stk.]</t>
  </si>
  <si>
    <t>Figur 7B.1: Udledninger fra VE-brændstofproduktion	inkl. partiel mankokorrektion [mio. ton CO2e]</t>
  </si>
  <si>
    <t>Figur 7B.2: Produktion af biogas fordelt på anvendelse    [PJ]</t>
  </si>
  <si>
    <t>Figur 7B.3: Produktion af brint [PJ]</t>
  </si>
  <si>
    <t>Figur 7B.4: Sammenligning af udledninger fra VE-brændstofproduktion i KF23 med KF22 [mio. ton CO2e]</t>
  </si>
  <si>
    <t>Figur 9B.1: Udledninger fra deponi, spildevand og kompostering [mio. ton CO2e]</t>
  </si>
  <si>
    <t>Figur 9B.2: Sammenligning af forventet udledning i KF22 og KF23 [mio. ton CO2e]</t>
  </si>
  <si>
    <t>Figur 10C.1: Udledninger fra LULUCF-sektoren, eksklusiv skov og høstede træprodukter [mio. ton CO2e]</t>
  </si>
  <si>
    <t>Figur 10C.2: Udledninger og optag fra landbrugsarealer  [mio. ton CO2e]</t>
  </si>
  <si>
    <t>Figur 10C.3: Dyrket og udtaget areal med kulstofrig landbrugsjord fra 1990 til 2035 [1000 ha]</t>
  </si>
  <si>
    <t>Figur 10C.4: Udtagne arealer med mineral og kulstofrig landbrugsjord fra 2021 til 2035 [1000 ha]</t>
  </si>
  <si>
    <t>Figur 10C.5: Areal udlagt med efterafgrøder fra 1990 til 2035.  [1000 ha]</t>
  </si>
  <si>
    <t>Figur 10C.6: Udledninger og optag fra levende og død biomasse på landbrugsarealer (uden non-CO2 fra afbrænding) [mio. ton CO2e]</t>
  </si>
  <si>
    <t>Figur 10C.7: Udledninger fra landbrugets arealanvendelse i 2025 og 2030 [mio. ton CO2e]</t>
  </si>
  <si>
    <t>Figur 10C.8: Udledninger fra landbrugsarealer i KF23 og KF22 [mio. ton CO2e]</t>
  </si>
  <si>
    <t>Figur 10D.1: Udledninger og optag fra skov og høstede træprodukter [mio. ton CO2e]</t>
  </si>
  <si>
    <t>Figur 11A.1: Illustration af EU’s drivhusgasreduktionsmål i 2030 [mio. ton CO2e]</t>
  </si>
  <si>
    <t>Figur 11A.2: Udledninger fordelt på sektorer under byrdefordelingsaftalen, 2021-2030 [mio. ton CO2e]</t>
  </si>
  <si>
    <t>Figur 11A.3: Status for opfyldelse af byrdefordelings drivhusgasreduktionsmålet, 2021-30 [mio. ton CO2e]</t>
  </si>
  <si>
    <t>Figur 11A.4: Udledninger og optag i LULUCF-sektorerne, 2021-2030 [mio. ton CO2e]</t>
  </si>
  <si>
    <t>Figur 11A.5: Status for opfyldelse af LULUCF-mål [mio. ton CO2e]</t>
  </si>
  <si>
    <t>Figur 11A.6: Udledninger i byrdefordelings- og LULUCF-sektorerne sammenlignet med KF22 [mio. ton CO2e]</t>
  </si>
  <si>
    <t>Hovedrapport</t>
  </si>
  <si>
    <t/>
  </si>
  <si>
    <t>Tal bag figurer i 'Klimastatus og -fremskrivning 2023'</t>
  </si>
  <si>
    <t>Figurnummer</t>
  </si>
  <si>
    <t>Beskrivelse</t>
  </si>
  <si>
    <t>link</t>
  </si>
  <si>
    <t>link_name</t>
  </si>
  <si>
    <t>fig_id</t>
  </si>
  <si>
    <t>Figur_notat</t>
  </si>
  <si>
    <t>2.1</t>
  </si>
  <si>
    <t>#2!M2</t>
  </si>
  <si>
    <t>fig_aaa</t>
  </si>
  <si>
    <t>2.2</t>
  </si>
  <si>
    <t>Figur 2.2: Samlede nettoudledninger i KF23 sammenlignet med KF22</t>
  </si>
  <si>
    <t>#2!M27</t>
  </si>
  <si>
    <t>fig_ahs</t>
  </si>
  <si>
    <t>2.3</t>
  </si>
  <si>
    <t>Figur 2.3: De samlede udledninger fordelt på sektorer samt CCS</t>
  </si>
  <si>
    <t>#2!M52</t>
  </si>
  <si>
    <t>fig_aab</t>
  </si>
  <si>
    <t>2.4</t>
  </si>
  <si>
    <t>Figur 2.4: Sektorernes andel af de samlede netto-udledninger i 2030</t>
  </si>
  <si>
    <t>#2!M77</t>
  </si>
  <si>
    <t>fig_aac</t>
  </si>
  <si>
    <t>2.5</t>
  </si>
  <si>
    <t>Figur 2.5: Udviklingen i sektorernes udledninger 2019-2035</t>
  </si>
  <si>
    <t>#2!M102</t>
  </si>
  <si>
    <t>fig_aaf</t>
  </si>
  <si>
    <t>2.6</t>
  </si>
  <si>
    <t>Figur 2.6: Det samlede faktiske energiforbrug fordelt på energiformer</t>
  </si>
  <si>
    <t>#2!M127</t>
  </si>
  <si>
    <t>fig_aae</t>
  </si>
  <si>
    <t>3.1</t>
  </si>
  <si>
    <t>Figur 3.1: Udledninger fra husholdninger for 1990-2035</t>
  </si>
  <si>
    <t>#3A!M2</t>
  </si>
  <si>
    <t>fig_aag</t>
  </si>
  <si>
    <t>3A.1</t>
  </si>
  <si>
    <t>3.2</t>
  </si>
  <si>
    <t>Figur 3.2: Bygningers primære opvarmningsformer for 2011-2035</t>
  </si>
  <si>
    <t>#3A!M102</t>
  </si>
  <si>
    <t>fig_aao</t>
  </si>
  <si>
    <t>3A.5</t>
  </si>
  <si>
    <t>4.1</t>
  </si>
  <si>
    <t>Figur 4.1: Transportsektorens udledninger for 1990-2035 i CO2e fordelt på transportkategorier</t>
  </si>
  <si>
    <t>#4A!M2</t>
  </si>
  <si>
    <t>fig_aax</t>
  </si>
  <si>
    <t>4A.1</t>
  </si>
  <si>
    <t>4.2</t>
  </si>
  <si>
    <t>Figur 4.2: Udledninger fra vejtransporten fordelt på køretøjer</t>
  </si>
  <si>
    <t>#4A!M227</t>
  </si>
  <si>
    <t>fig_abl</t>
  </si>
  <si>
    <t>4A.10</t>
  </si>
  <si>
    <t>4.3</t>
  </si>
  <si>
    <t>Figur 4.3: Salg af nye personbiler fordelt på teknologier, 2019-2035</t>
  </si>
  <si>
    <t>#4A!M77</t>
  </si>
  <si>
    <t>fig_aba</t>
  </si>
  <si>
    <t>4A.4</t>
  </si>
  <si>
    <t>4.4</t>
  </si>
  <si>
    <t>Figur 4.4: Bestand af personbiler fordelt på teknologier, 2019-2035</t>
  </si>
  <si>
    <t>#4A!M102</t>
  </si>
  <si>
    <t>fig_abb</t>
  </si>
  <si>
    <t>4A.5</t>
  </si>
  <si>
    <t>4.5</t>
  </si>
  <si>
    <t>Figur 4.5: Energiforbrug i vejtransporten fordelt på energivarer</t>
  </si>
  <si>
    <t>#4A!M177</t>
  </si>
  <si>
    <t>fig_abj</t>
  </si>
  <si>
    <t>4A.8</t>
  </si>
  <si>
    <t>5.1</t>
  </si>
  <si>
    <t>Figur 5.1: Udledninger fra serviceerhvervene fordelt på undersektorer og F-gasser</t>
  </si>
  <si>
    <t>#5A!M2</t>
  </si>
  <si>
    <t>fig_aco</t>
  </si>
  <si>
    <t>5A.1</t>
  </si>
  <si>
    <t>5.2</t>
  </si>
  <si>
    <t>Figur 5.2: Endeligt energiforbrug i serviceerhvervene fordelt på energivarer</t>
  </si>
  <si>
    <t>#5A!M52</t>
  </si>
  <si>
    <t>fig_acq</t>
  </si>
  <si>
    <t>5A.3</t>
  </si>
  <si>
    <t>6.1</t>
  </si>
  <si>
    <t>Figur 6.1: Fremstillings- og bygge-anlægserhvervenes udledninger</t>
  </si>
  <si>
    <t>#6A!M2</t>
  </si>
  <si>
    <t>fig_ada</t>
  </si>
  <si>
    <t>6A.1</t>
  </si>
  <si>
    <t>6.2</t>
  </si>
  <si>
    <t>Figur 6.2: Udledninger fra cementproduktion opdelt på brændsler og proces</t>
  </si>
  <si>
    <t>#6A!M227</t>
  </si>
  <si>
    <t>fig_adj</t>
  </si>
  <si>
    <t>6A.10</t>
  </si>
  <si>
    <t>7.1</t>
  </si>
  <si>
    <t>Figur 7.1: Udledninger fra brændstofproduktion fordelt efter oprindelse</t>
  </si>
  <si>
    <t>#7!M2</t>
  </si>
  <si>
    <t>fig_ait</t>
  </si>
  <si>
    <t>7.2</t>
  </si>
  <si>
    <t>Figur 7.2: Indvinding af olie og gas i Nordsøen</t>
  </si>
  <si>
    <t>#7A!M52</t>
  </si>
  <si>
    <t>fig_aei</t>
  </si>
  <si>
    <t>7A.3</t>
  </si>
  <si>
    <t>8.1</t>
  </si>
  <si>
    <t>Figur 8.1: Udledning fra el- og fjernvarmesektoren ekskl. affaldsforbrænding i perioden 1990-2035</t>
  </si>
  <si>
    <t>#8!M2</t>
  </si>
  <si>
    <t>fig_afl</t>
  </si>
  <si>
    <t>8.2</t>
  </si>
  <si>
    <t>Figur 8.2: El- og fjernvarmesektorens energiforbrug fordelt på energiformer</t>
  </si>
  <si>
    <t>#8A!M52</t>
  </si>
  <si>
    <t>fig_aex</t>
  </si>
  <si>
    <t>8A.3</t>
  </si>
  <si>
    <t>8.3</t>
  </si>
  <si>
    <t>Figur 8.3: Elforbrug inkl. transmissions- og distributionstab, elproduktion og elimport.</t>
  </si>
  <si>
    <t>#8!M27</t>
  </si>
  <si>
    <t>fig_afm</t>
  </si>
  <si>
    <t>9.1</t>
  </si>
  <si>
    <t>Figur 9.1: Affaldssektorens drivhusgasudledninger, 1990-2035</t>
  </si>
  <si>
    <t>#9!M2</t>
  </si>
  <si>
    <t>fig_afy</t>
  </si>
  <si>
    <t>10.1</t>
  </si>
  <si>
    <t>Figur 10.1: Sektorens udledninger for 1990-2035</t>
  </si>
  <si>
    <t>#10!M2</t>
  </si>
  <si>
    <t>fig_ahk</t>
  </si>
  <si>
    <t>10.2</t>
  </si>
  <si>
    <t>Figur 10.2: Udledninger fra LULUCF-sektoren, eksklusiv skov og høstede træprodukter</t>
  </si>
  <si>
    <t>#10C!M2</t>
  </si>
  <si>
    <t>fig_agv</t>
  </si>
  <si>
    <t>10C.1</t>
  </si>
  <si>
    <t>10.3</t>
  </si>
  <si>
    <t>Figur 10.3: Udledninger fra energiforbrug i landbrug, gartneri og skovbrug, og i fiskeri</t>
  </si>
  <si>
    <t>#10A!M2</t>
  </si>
  <si>
    <t>fig_afz</t>
  </si>
  <si>
    <t>10A.1</t>
  </si>
  <si>
    <t>11.1</t>
  </si>
  <si>
    <t>Figur 11.1: VE-andele i samlet energiforbrug, elforbrug, opvarmning og procesenergi, samt transport</t>
  </si>
  <si>
    <t>#11B!M2</t>
  </si>
  <si>
    <t>fig_ahr</t>
  </si>
  <si>
    <t>11B.1</t>
  </si>
  <si>
    <t>app.6.1</t>
  </si>
  <si>
    <t>#app!M2</t>
  </si>
  <si>
    <t>fig_aht</t>
  </si>
  <si>
    <t>app.6.2</t>
  </si>
  <si>
    <t>#app!M27</t>
  </si>
  <si>
    <t>fig_ahu</t>
  </si>
  <si>
    <t>Klimastatus og -fremskrivning 2023 - Tal bag figurer</t>
  </si>
  <si>
    <t>Alle figurer er opdelt efter Sektornotat/Kapitel. Hvert Sektornotat/Kapitel har fået sin egen fane.</t>
  </si>
  <si>
    <t>Værdier er matematisk afrundede, hvilket betyder, at sum ikke altid vil svare til sum af de afrundede værdier</t>
  </si>
  <si>
    <t>Fane</t>
  </si>
  <si>
    <t>Samlet overblik over alle figurer i 'Klimastatus og -fremskrivning 2023'</t>
  </si>
  <si>
    <t>#Hovedrapport!A1</t>
  </si>
  <si>
    <t>2</t>
  </si>
  <si>
    <t>#2!A1</t>
  </si>
  <si>
    <t>7</t>
  </si>
  <si>
    <t>#7!A1</t>
  </si>
  <si>
    <t>8</t>
  </si>
  <si>
    <t>#8!A1</t>
  </si>
  <si>
    <t>9</t>
  </si>
  <si>
    <t>#9!A1</t>
  </si>
  <si>
    <t>10</t>
  </si>
  <si>
    <t>#10!A1</t>
  </si>
  <si>
    <t>3A</t>
  </si>
  <si>
    <t>#3A!A1</t>
  </si>
  <si>
    <t>4A</t>
  </si>
  <si>
    <t>#4A!A1</t>
  </si>
  <si>
    <t>4B</t>
  </si>
  <si>
    <t>#4B!A1</t>
  </si>
  <si>
    <t>5A</t>
  </si>
  <si>
    <t>#5A!A1</t>
  </si>
  <si>
    <t>6A</t>
  </si>
  <si>
    <t>#6A!A1</t>
  </si>
  <si>
    <t>7A</t>
  </si>
  <si>
    <t>#7A!A1</t>
  </si>
  <si>
    <t>7B</t>
  </si>
  <si>
    <t>#7B!A1</t>
  </si>
  <si>
    <t>7C</t>
  </si>
  <si>
    <t>#7C!A1</t>
  </si>
  <si>
    <t>8A</t>
  </si>
  <si>
    <t>#8A!A1</t>
  </si>
  <si>
    <t>8B</t>
  </si>
  <si>
    <t>#8B!A1</t>
  </si>
  <si>
    <t>9A</t>
  </si>
  <si>
    <t>#9A!A1</t>
  </si>
  <si>
    <t>9B</t>
  </si>
  <si>
    <t>#9B!A1</t>
  </si>
  <si>
    <t>10A</t>
  </si>
  <si>
    <t>#10A!A1</t>
  </si>
  <si>
    <t>10B</t>
  </si>
  <si>
    <t>#10B!A1</t>
  </si>
  <si>
    <t>10C</t>
  </si>
  <si>
    <t>#10C!A1</t>
  </si>
  <si>
    <t>10D</t>
  </si>
  <si>
    <t>#10D!A1</t>
  </si>
  <si>
    <t>11A</t>
  </si>
  <si>
    <t>#11A!A1</t>
  </si>
  <si>
    <t>11B</t>
  </si>
  <si>
    <t>#11B!A1</t>
  </si>
  <si>
    <t>app</t>
  </si>
  <si>
    <t>Figurer i Appendix</t>
  </si>
  <si>
    <t>#app!A1</t>
  </si>
  <si>
    <t xml:space="preserve"> 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</si>
  <si>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</si>
  <si>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</si>
  <si>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</si>
  <si>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</si>
  <si>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</si>
  <si>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</si>
  <si>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</si>
  <si>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</si>
  <si>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</si>
  <si>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</si>
  <si>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</si>
  <si>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</si>
  <si>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</si>
  <si>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</si>
  <si>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</si>
  <si>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</si>
  <si>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</si>
  <si>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</si>
  <si>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</si>
  <si>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</si>
  <si>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</si>
  <si>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</si>
  <si>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</si>
  <si>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</si>
  <si>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</si>
  <si>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</si>
  <si>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</si>
  <si>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</si>
  <si>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</si>
  <si>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</si>
  <si>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</si>
  <si>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</si>
  <si>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</si>
  <si>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</si>
  <si>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</si>
  <si>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</si>
  <si>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</si>
  <si>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</si>
  <si>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</si>
  <si>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</si>
  <si>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</si>
  <si>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</si>
  <si>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</si>
  <si>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</si>
  <si>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</si>
  <si>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</si>
  <si>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2030 - 70 pct. reduktionsmål</t>
  </si>
  <si>
    <t>2025 - 54 pct. reduktionsmål</t>
  </si>
  <si>
    <t>2025 - 50 pct. reduktionsmål</t>
  </si>
  <si>
    <t>Nettoudledning i CRF-opgørelse</t>
  </si>
  <si>
    <t>Netto-udledning efter korrektion ift. metantabsregulering og biocovers</t>
  </si>
  <si>
    <t>xlColumnClustered,xlColumnClustered,xlColumnClustered,xlLine,xlLine</t>
  </si>
  <si>
    <t>xlColumnClustered</t>
  </si>
  <si>
    <t>KF22 nettoudledning</t>
  </si>
  <si>
    <t>KF23 nettoudledning i CRF-opgørelse</t>
  </si>
  <si>
    <t>KF23  nettoudledning efter korrektion ift. metantabsregulering og biocovers</t>
  </si>
  <si>
    <t>xlLine,xlLine,xlLine</t>
  </si>
  <si>
    <t>xlLine</t>
  </si>
  <si>
    <t>CCS</t>
  </si>
  <si>
    <t>Landbrug, skove, gartneri og fiskeri</t>
  </si>
  <si>
    <t>Affald (inkl. affaldsforbrænding samt korrektion ift. biocovers)</t>
  </si>
  <si>
    <t>El og fjernvarme</t>
  </si>
  <si>
    <t>Produktion af olie, gas og VE-brændstoffer (inkl. korrektion ift. metantabsregulering)</t>
  </si>
  <si>
    <t>Fremstillingserhverv og bygge-anlæg</t>
  </si>
  <si>
    <t>Serviceerhverv</t>
  </si>
  <si>
    <t>Transport</t>
  </si>
  <si>
    <t>Husholdninger</t>
  </si>
  <si>
    <t>Korrektion: Forventet reduktion fra metantabsregulering</t>
  </si>
  <si>
    <t>Korrektion: Forventet reduktion fra biocovers</t>
  </si>
  <si>
    <t>Korrektion: Statistisk diff. ift. DCE i historiske år</t>
  </si>
  <si>
    <t>xlColumnStacked,xlAreaStacked,xlAreaStacked,xlAreaStacked,xlAreaStacked,xlAreaStacked,xlAreaStacked,xlAreaStacked,xlAreaStacked,xlAreaStacked,xlAreaStacked,xlAreaStacked</t>
  </si>
  <si>
    <t>xlAreaStacked</t>
  </si>
  <si>
    <t>xlDoughnut,xlDoughnut,xlDoughnut,xlDoughnut,xlDoughnut,xlDoughnut,xlDoughnut,xlDoughnut,xlDoughnut</t>
  </si>
  <si>
    <t>xlDoughnut</t>
  </si>
  <si>
    <t>Affald (inkl. affaldsforbrænding samt korrekton ift. biocovers)</t>
  </si>
  <si>
    <t>xlLine,xlLine,xlLine,xlLine,xlLine,xlLine,xlLine,xlLine</t>
  </si>
  <si>
    <t>Kul &amp; Koks</t>
  </si>
  <si>
    <t>Olie</t>
  </si>
  <si>
    <t>Affald, ikke bionedbrydeligt</t>
  </si>
  <si>
    <t>Naturgas</t>
  </si>
  <si>
    <t>Biogas</t>
  </si>
  <si>
    <t>Biobrændstoffer</t>
  </si>
  <si>
    <t>Biomasse og øvrig VE</t>
  </si>
  <si>
    <t>Vind og sol</t>
  </si>
  <si>
    <t>xlAreaStacked,xlAreaStacked,xlAreaStacked,xlAreaStacked,xlAreaStacked,xlAreaStacked,xlAreaStacked,xlAreaStacked</t>
  </si>
  <si>
    <t>Individuel opvarmning</t>
  </si>
  <si>
    <t>Øvrige</t>
  </si>
  <si>
    <t>F-gasser</t>
  </si>
  <si>
    <t>xlAreaStacked,xlAreaStacked,xlAreaStacked</t>
  </si>
  <si>
    <t>Belysning og el-apparater</t>
  </si>
  <si>
    <t>Rumvarme</t>
  </si>
  <si>
    <t>Ledningsgas - fossil-del</t>
  </si>
  <si>
    <t>Ledningsgas - VE-del</t>
  </si>
  <si>
    <t>Biomasse</t>
  </si>
  <si>
    <t>Øvrig VE</t>
  </si>
  <si>
    <t>Elektricitet</t>
  </si>
  <si>
    <t>Fjernvarme</t>
  </si>
  <si>
    <t>Nettovarmeforbrug</t>
  </si>
  <si>
    <t>Bygas</t>
  </si>
  <si>
    <t>xlAreaStacked,xlAreaStacked,xlAreaStacked,xlAreaStacked,xlAreaStacked,xlAreaStacked,xlAreaStacked,xlAreaStacked,xlLine,xlAreaStacked</t>
  </si>
  <si>
    <t>Enfamilieshuse</t>
  </si>
  <si>
    <t>Etageboliger</t>
  </si>
  <si>
    <t>xlLine,xlLine</t>
  </si>
  <si>
    <t>Oliefyr</t>
  </si>
  <si>
    <t>Gasfyr</t>
  </si>
  <si>
    <t>Biomassefyr mv.</t>
  </si>
  <si>
    <t>Varmepumpe</t>
  </si>
  <si>
    <t>Elpaneler</t>
  </si>
  <si>
    <t>Ukendt</t>
  </si>
  <si>
    <t>xlAreaStacked,xlAreaStacked,xlAreaStacked,xlAreaStacked,xlAreaStacked,xlAreaStacked,xlAreaStacked</t>
  </si>
  <si>
    <t>xlColumnStacked,xlColumnStacked,xlColumnStacked,xlColumnStacked,xlColumnStacked,xlColumnStacked,xlColumnStacked,xlColumnStacked</t>
  </si>
  <si>
    <t>xlColumnStacked</t>
  </si>
  <si>
    <t>xlColumnClustered,xlColumnClustered</t>
  </si>
  <si>
    <t>Store varmepumper</t>
  </si>
  <si>
    <t>Luft til luft varmepumper mv.</t>
  </si>
  <si>
    <t>xlAreaStacked,xlAreaStacked</t>
  </si>
  <si>
    <t>Areal</t>
  </si>
  <si>
    <t>Energiforbrug</t>
  </si>
  <si>
    <t>Udledninger</t>
  </si>
  <si>
    <t>Etageboliger - Areal</t>
  </si>
  <si>
    <t>Etageboliger - Energiforbrug</t>
  </si>
  <si>
    <t>Etageboliger - Udledninger</t>
  </si>
  <si>
    <t>xlLine,xlLine,xlLine,xlLine,xlLine,xlLine</t>
  </si>
  <si>
    <t>Belysning og apparater</t>
  </si>
  <si>
    <t>Underholdning</t>
  </si>
  <si>
    <t>Vask og rengøring</t>
  </si>
  <si>
    <t>Køl og frys</t>
  </si>
  <si>
    <t>Madlavning</t>
  </si>
  <si>
    <t>Computere</t>
  </si>
  <si>
    <t>Belysning</t>
  </si>
  <si>
    <t>xlDoughnut,xlDoughnut,xlDoughnut,xlDoughnut,xlDoughnut,xlDoughnut</t>
  </si>
  <si>
    <t>KF22</t>
  </si>
  <si>
    <t>KF23</t>
  </si>
  <si>
    <t>Bionaturgas</t>
  </si>
  <si>
    <t>Halm</t>
  </si>
  <si>
    <t>Træpiller</t>
  </si>
  <si>
    <t>VE-brændstoffer</t>
  </si>
  <si>
    <t>xlAreaStacked,xlAreaStacked,xlAreaStacked,xlAreaStacked,xlAreaStacked,xlAreaStacked</t>
  </si>
  <si>
    <t>Vejtransport</t>
  </si>
  <si>
    <t>Banetransport</t>
  </si>
  <si>
    <t>Indenrigssøfart</t>
  </si>
  <si>
    <t>Indenrigsluftfart</t>
  </si>
  <si>
    <t>Øvrig transport</t>
  </si>
  <si>
    <t>xlAreaStacked,xlAreaStacked,xlAreaStacked,xlAreaStacked,xlAreaStacked</t>
  </si>
  <si>
    <t>Personbiler</t>
  </si>
  <si>
    <t>Lastbiler</t>
  </si>
  <si>
    <t>Varebiler</t>
  </si>
  <si>
    <t>Motorcykler</t>
  </si>
  <si>
    <t>Busser</t>
  </si>
  <si>
    <t>xlLine,xlLine,xlLine,xlLine,xlLine</t>
  </si>
  <si>
    <t>El</t>
  </si>
  <si>
    <t>Plug-in hybrid</t>
  </si>
  <si>
    <t>Benzin</t>
  </si>
  <si>
    <t>Diesel</t>
  </si>
  <si>
    <t>Øvrig</t>
  </si>
  <si>
    <t>xlColumnStacked,xlColumnStacked,xlColumnStacked,xlColumnStacked,xlColumnStacked</t>
  </si>
  <si>
    <t>xlColumnStacked,xlColumnStacked,xlColumnStacked,xlColumnStacked</t>
  </si>
  <si>
    <t>Plug-in Hybrid</t>
  </si>
  <si>
    <t>Batteri</t>
  </si>
  <si>
    <t>Gas</t>
  </si>
  <si>
    <t>Brint/brændselscelle</t>
  </si>
  <si>
    <t>VE-brændstoffer iblandet diesel</t>
  </si>
  <si>
    <t>VE-brændstoffer iblandet benzin</t>
  </si>
  <si>
    <t>Grænsehandel</t>
  </si>
  <si>
    <t>xlAreaStacked,xlAreaStacked,xlAreaStacked,xlAreaStacked</t>
  </si>
  <si>
    <t>Andre tog (lokalbaner mv.)</t>
  </si>
  <si>
    <t>Fjern- og regionaltog</t>
  </si>
  <si>
    <t>Samlede udledninger</t>
  </si>
  <si>
    <t>xlColumnStacked,xlColumnStacked,xlColumnStacked</t>
  </si>
  <si>
    <t>Fossilt brændstof</t>
  </si>
  <si>
    <t>Søtransport</t>
  </si>
  <si>
    <t>Luftfart</t>
  </si>
  <si>
    <t>F-gas</t>
  </si>
  <si>
    <t>xlColumnClustered,xlColumnClustered,xlColumnClustered,xlColumnClustered,xlColumnClustered,xlColumnClustered,xlColumnClustered,xlColumnClustered,xlColumnClustered,xlColumnClustered,xlColumnClustered</t>
  </si>
  <si>
    <t>Ingen emission (højre akse)</t>
  </si>
  <si>
    <t>CO2 udfaldsrum (højre akse)</t>
  </si>
  <si>
    <t>Ingen salg (venstre akse)</t>
  </si>
  <si>
    <t>KF23 Salgsandel</t>
  </si>
  <si>
    <t>Salg udfaldsrum</t>
  </si>
  <si>
    <t>xlAreaStacked,xlLine,xlAreaStacked,xlAreaStacked,xlLine,xlAreaStacked</t>
  </si>
  <si>
    <t>(Udledninger) Pris- og teknologiudvikling</t>
  </si>
  <si>
    <t>(Udledninger) Elprisudvikling</t>
  </si>
  <si>
    <t>Ingen label (Højre akse)</t>
  </si>
  <si>
    <t>(Salgsandel) Pris- og teknologiudvikling</t>
  </si>
  <si>
    <t>(Salgsandel) Elprisudvikling</t>
  </si>
  <si>
    <t>Ingen label (Venstre akse)</t>
  </si>
  <si>
    <t>(Salgsandel) KF23</t>
  </si>
  <si>
    <t>xlAreaStacked,xlAreaStacked,xlAreaStacked,xlAreaStacked,xlLine,xlAreaStacked,xlAreaStacked,xlAreaStacked,xlAreaStacked,xlLine</t>
  </si>
  <si>
    <t>(højre akse)</t>
  </si>
  <si>
    <t>(venstre akse)</t>
  </si>
  <si>
    <t>KF23 trafikarbejde (venstre akse)</t>
  </si>
  <si>
    <t>Trafikarbejde udfaldsrum (venstre akse)</t>
  </si>
  <si>
    <t>Busser, diesel</t>
  </si>
  <si>
    <t>Lastbiler, diesel</t>
  </si>
  <si>
    <t>Varebiler, diesel</t>
  </si>
  <si>
    <t>Varebiler, benzin</t>
  </si>
  <si>
    <t>Personbiler, diesel</t>
  </si>
  <si>
    <t>Personbiler, benzin</t>
  </si>
  <si>
    <t>Brint</t>
  </si>
  <si>
    <t>xlColumnStacked,xlColumnStacked,xlColumnStacked,xlColumnStacked,xlColumnStacked,xlColumnStacked</t>
  </si>
  <si>
    <t>xlColumnStacked,xlColumnStacked,xlColumnStacked,xlColumnStacked,xlColumnStacked,xlColumnStacked,xlColumnStacked</t>
  </si>
  <si>
    <t>Egetforbrug af fossile brændsler på raffinaderier</t>
  </si>
  <si>
    <t>Egetforbrug af fossile brændsler til olie- og gasindvinding</t>
  </si>
  <si>
    <t>Flaring</t>
  </si>
  <si>
    <t>Metantab fra biogas inkl. korrektion for metantabsregulering</t>
  </si>
  <si>
    <t>Metantab fra biogas i CRF-opgørelsen</t>
  </si>
  <si>
    <t>Proces og varme</t>
  </si>
  <si>
    <t>Elproduktion</t>
  </si>
  <si>
    <t>Opgradering til bionaturgas</t>
  </si>
  <si>
    <t>KF23 metantab fra biogas i CRF-opgørelse</t>
  </si>
  <si>
    <t>KF23 metantab fra biogas inkl. korrektion ift. metantabsregulering</t>
  </si>
  <si>
    <t>KF22 metantab fra biogas</t>
  </si>
  <si>
    <t xml:space="preserve">Flygtige udledninger fra olie og gas	</t>
  </si>
  <si>
    <t>Metantab fra biogas inkl. korrektion ift. metantabsregulering</t>
  </si>
  <si>
    <t>Elforbrug inkl. nettab</t>
  </si>
  <si>
    <t>xlColumnStacked,xlColumnStacked,xlLine</t>
  </si>
  <si>
    <t>Produktion af olie, gas og VE-brændstoffer</t>
  </si>
  <si>
    <t>co2e</t>
  </si>
  <si>
    <t>Elimport</t>
  </si>
  <si>
    <t>Affaldsforbrænding</t>
  </si>
  <si>
    <t>Spildevand</t>
  </si>
  <si>
    <t>Kompostering</t>
  </si>
  <si>
    <t>Deponi inkl. korrektion for biocovers</t>
  </si>
  <si>
    <t>KF23 i CRF-opgørelse</t>
  </si>
  <si>
    <t>KF23  efter korrektion ift. biocovers</t>
  </si>
  <si>
    <t>Øvrig affaldshåndtering</t>
  </si>
  <si>
    <t>Bebyggelse</t>
  </si>
  <si>
    <t xml:space="preserve">Vådområder </t>
  </si>
  <si>
    <t>Græsarealer</t>
  </si>
  <si>
    <t>Dyrket mark</t>
  </si>
  <si>
    <t>Netto udledning</t>
  </si>
  <si>
    <t>Mineraljord</t>
  </si>
  <si>
    <t>Kulstofrig jord</t>
  </si>
  <si>
    <t>xlLine,xlColumnStacked,xlColumnStacked,xlColumnStacked</t>
  </si>
  <si>
    <t>Dyrket kulstofrig jord</t>
  </si>
  <si>
    <t>Udtaget og vådlagt</t>
  </si>
  <si>
    <t>Udtaget kulstofrig jord</t>
  </si>
  <si>
    <t>Udtaget mineraljord</t>
  </si>
  <si>
    <t>Efterafgrødeareal</t>
  </si>
  <si>
    <t>Levende biomasse</t>
  </si>
  <si>
    <t>Død biomasse</t>
  </si>
  <si>
    <t>Nettoudledning</t>
  </si>
  <si>
    <t>N+3 (KF23)</t>
  </si>
  <si>
    <t>N+5</t>
  </si>
  <si>
    <t>N+7</t>
  </si>
  <si>
    <t>Ingen udbyttestigninger</t>
  </si>
  <si>
    <t>Ingen efterafgrøder</t>
  </si>
  <si>
    <t>Ingen husdyrgødning</t>
  </si>
  <si>
    <t>Ingen halm</t>
  </si>
  <si>
    <t>200k proteinafgrøder</t>
  </si>
  <si>
    <t>350k græs + 50% reduktion i EA</t>
  </si>
  <si>
    <t>Ingen tilførsel til jorden</t>
  </si>
  <si>
    <t>xlLine,xlLine,xlLine,xlLine,xlLine,xlLine,xlLine</t>
  </si>
  <si>
    <t>Høstede træprodukter</t>
  </si>
  <si>
    <t>Skov</t>
  </si>
  <si>
    <t>Samlet udledning</t>
  </si>
  <si>
    <t>Energiforbrug - Landbrug, gartneri, skovbrug og fiskeri</t>
  </si>
  <si>
    <t>Landbrugsprocesser</t>
  </si>
  <si>
    <t>Landbrugets arealanvendelse (LULUCF)</t>
  </si>
  <si>
    <t>By- og vådområder (LULUCF)</t>
  </si>
  <si>
    <t>Skov (LULUCF)</t>
  </si>
  <si>
    <t>ETS 2019 og mål 2030</t>
  </si>
  <si>
    <t>ESR 2019 og mål 2030</t>
  </si>
  <si>
    <t>LULUCF 2019 og mål 2030</t>
  </si>
  <si>
    <t>Total EU-nettoudledning i 1990 (inkl LULUCF)</t>
  </si>
  <si>
    <t>Affald (inkl. affaldsforbrænding)</t>
  </si>
  <si>
    <t>xlAreaStacked,xlAreaStacked,xlAreaStacked,xlAreaStacked,xlAreaStacked,xlAreaStacked,xlAreaStacked,xlAreaStacked,xlAreaStacked,xlAreaStacked,xlAreaStacked</t>
  </si>
  <si>
    <t>ESR udledning i CRF-opgørelse</t>
  </si>
  <si>
    <t>ESR udledning efter korrektion ift. metantabsregulering og biocovers</t>
  </si>
  <si>
    <t>Emissionstildeling</t>
  </si>
  <si>
    <t>Akkumuleret manko</t>
  </si>
  <si>
    <t>Korrektion: Forventet reduktion fra metantabsregulering og biocovers</t>
  </si>
  <si>
    <t>xlLine,xlLine,xlLine,xlAreaStacked,xlAreaStacked</t>
  </si>
  <si>
    <t>Landbrugsarealer</t>
  </si>
  <si>
    <t>By- og vådområder</t>
  </si>
  <si>
    <t>xlColumnStacked,xlColumnStacked,xlColumnStacked,xlLine</t>
  </si>
  <si>
    <t>Årlig nettoudledning</t>
  </si>
  <si>
    <t>Årlige mål</t>
  </si>
  <si>
    <t>Akkumuleret straf for underopfyldelse</t>
  </si>
  <si>
    <t>KF22 - ESR</t>
  </si>
  <si>
    <t>KF23 - ESR udledning i CRF-opgørelse</t>
  </si>
  <si>
    <t>KF23 - ESR udledning efter korrektion ift. metantabsregulering og biocovers</t>
  </si>
  <si>
    <t>KF22 - LULUCF</t>
  </si>
  <si>
    <t>KF23 - LULUCF</t>
  </si>
  <si>
    <t>pct.</t>
  </si>
  <si>
    <t>Figur input</t>
  </si>
  <si>
    <t>Figur 10D.2: Sammenligning af skovenes udledninger og optag i KF22 og KF23 [mio. ton CO2e]</t>
  </si>
  <si>
    <t>KF22 - VE andel (Højre akse)</t>
  </si>
  <si>
    <t>KF23 - VE andel (Højre akse)</t>
  </si>
  <si>
    <t>KF22 - Samlet flydende brændstoffer</t>
  </si>
  <si>
    <t>xlLine,xlLine,xlLine,xlLine</t>
  </si>
  <si>
    <t>KF23 - Samlet flydende brændstoffer</t>
  </si>
  <si>
    <t>Figur 4B.2: Sammenligning med forbrug af flydende brændstof og VE-andel i KF23 og KF22 [PJ]</t>
  </si>
  <si>
    <t>VE-andel (højre akse)</t>
  </si>
  <si>
    <t>VE-brændstof - Øvrige</t>
  </si>
  <si>
    <t>VE-brændstof - Transport</t>
  </si>
  <si>
    <t>Benzin &amp; Diesel - Øvrige</t>
  </si>
  <si>
    <t>xlAreaStacked,xlAreaStacked,xlAreaStacked,xlAreaStacked,xlAreaStacked,xlLine</t>
  </si>
  <si>
    <t>Benzin &amp; Diesel - Transport</t>
  </si>
  <si>
    <t>Figur 4B.1: Forbrug af flydende brændstoffer fordelt på fossile og VE-baserede brændstoffer [PJ]</t>
  </si>
  <si>
    <t>Biodiesel</t>
  </si>
  <si>
    <t>Affald, bionedbrydeligt</t>
  </si>
  <si>
    <t>Biogas inkl. bionaturgas</t>
  </si>
  <si>
    <t>Figur 5A.7: Biogene, energirelaterede CO2-udledninger fra servicesektoren [mio. ton CO2e]</t>
  </si>
  <si>
    <t>Figur 5A.6: Servicesektorens udledningerne i KF23 sammenlignet med KF22 [mio. ton CO2e]</t>
  </si>
  <si>
    <t>CO2-intensitet</t>
  </si>
  <si>
    <t>Energiintensitet</t>
  </si>
  <si>
    <t>Figur 5A.5: Energi- og CO2-intensitet i handel og privat service, uden datacentre [Indeks (2019 = 100)]</t>
  </si>
  <si>
    <t>Udledning</t>
  </si>
  <si>
    <t>Aktivitet</t>
  </si>
  <si>
    <t>Figur 5A.4: Indeks for udledninger, energiforbrug og produktion for handel og privat service, uden datacentre [Indeks (2019 = 100)]</t>
  </si>
  <si>
    <t>Elektricititet</t>
  </si>
  <si>
    <t>Øvrig fossil</t>
  </si>
  <si>
    <t>Figur 5A.3: Endeligt energiforbrug i serviceerhvervene fordelt på energivarer [PJ]</t>
  </si>
  <si>
    <t>Belysning og elektronik - Datacentre</t>
  </si>
  <si>
    <t>Belysning og elektronik</t>
  </si>
  <si>
    <t>Privat kraftvarmeproduktion</t>
  </si>
  <si>
    <t>Elektriske motorer og ventilation/køling</t>
  </si>
  <si>
    <t>Intern transport</t>
  </si>
  <si>
    <t>Procesvarme</t>
  </si>
  <si>
    <t>Figur 5A.2: Endeligt energiforbrug i serviceerhvervene fordelt på energitjenester, 2022-2035 [PJ]</t>
  </si>
  <si>
    <t>Metan, lattergas og indirekte CO2</t>
  </si>
  <si>
    <t>Privat service</t>
  </si>
  <si>
    <t>Offentlig service</t>
  </si>
  <si>
    <t>Detail- og engroshandel</t>
  </si>
  <si>
    <t>Figur 5A.1: Udledninger fra serviceerhvervene fordelt på undersektorer og F-gasser [mio. ton CO2e]</t>
  </si>
  <si>
    <t>Figur 6A.1: Fremstillings- og bygge-anlægserhvervenes udledninger [mio. ton CO2e]</t>
  </si>
  <si>
    <t>Energirelateret CO2 - Fremstillingserhverv</t>
  </si>
  <si>
    <t>Energirelateret CO2 - Bygge- og anlægssektoren</t>
  </si>
  <si>
    <t>Energirelateret - Metan, lattergas og indirekte CO2</t>
  </si>
  <si>
    <t>Procesudledninger - Cementproduktion</t>
  </si>
  <si>
    <t>Procesudledninger - Øvrige erhverv</t>
  </si>
  <si>
    <t>Figur 6A.2: Udledninger fra de forskellige undersektorer  opdelt på energirelaterede og procesudledninger [mio. ton CO2e]</t>
  </si>
  <si>
    <t>Cementproduktion - Energirelateret</t>
  </si>
  <si>
    <t>Cementproduktion - Procesudledninger</t>
  </si>
  <si>
    <t>Øvrige fremstillingserhverv - Energirelateret</t>
  </si>
  <si>
    <t>Øvrige fremstillingserhverv - Procesudledninger</t>
  </si>
  <si>
    <t>Bygge- og anlægssektoren - Energirelateret</t>
  </si>
  <si>
    <t>Metan, lattergas og indirekte CO2 - Energirelateret</t>
  </si>
  <si>
    <t>Figur 6A.3: Indeks for produktionen i fremstillingserhverv og bygge-anlæg, 2019-2035 [Indeks (2019 = 100)]</t>
  </si>
  <si>
    <t>Bygge-anlæg</t>
  </si>
  <si>
    <t>Cement</t>
  </si>
  <si>
    <t>Øvrig fremstilling</t>
  </si>
  <si>
    <t>Figur 6A.4: Energiforbrug i fremstillingserhvervene fordelt på energitjenester [PJ]</t>
  </si>
  <si>
    <t>Procesvarme - lavtemperatur</t>
  </si>
  <si>
    <t>Procesvarme - mellemtemperatur</t>
  </si>
  <si>
    <t>Procesvarme - højtemperatur</t>
  </si>
  <si>
    <t>El- og fjernvarmeproduktion</t>
  </si>
  <si>
    <t>Figur 6A.5: Energiforbrug i bygge- og anlægserhvervene fordelt på energitjenester [PJ]</t>
  </si>
  <si>
    <t>Figur 6A.6: Energiforbrug i fremstillingserhvervene  fordelt på brændsler [PJ]</t>
  </si>
  <si>
    <t>xlAreaStacked,xlAreaStacked,xlAreaStacked,xlAreaStacked,xlAreaStacked,xlAreaStacked,xlAreaStacked,xlAreaStacked,xlAreaStacked,xlAreaStacked</t>
  </si>
  <si>
    <t>Ledningsgas -VE-del</t>
  </si>
  <si>
    <t>Figur 6A.7: Energiforbrug i bygge-anlæg fordelt på brændsler [PJ]</t>
  </si>
  <si>
    <t>Figur 6A.8: Tilbageværende udledninger fra fremstillings- og bygge-anlægssektoren i 2030 og 2035 opdelt på proces- og energirelateret og fordelt på energitjenester..   [mio. ton CO2e]</t>
  </si>
  <si>
    <t>xlColumnStacked,xlColumnStacked,xlColumnStacked,xlColumnStacked,xlColumnStacked,xlColumnStacked,xlColumnStacked,xlColumnStacked,xlColumnStacked,xlColumnStacked</t>
  </si>
  <si>
    <t>Cementindustrien -procesudledninger</t>
  </si>
  <si>
    <t>Glas- og teglfremstilling -procesudledninger</t>
  </si>
  <si>
    <t>Øvrige fremstillingserhverv -procesudledninger</t>
  </si>
  <si>
    <t xml:space="preserve">Øvrige energirelaterede </t>
  </si>
  <si>
    <t>Figur 6A.9: Energiforbrug ved udnyttelse af overskuds- og omgivelsesvarme [PJ]</t>
  </si>
  <si>
    <t>Overskudsvarme</t>
  </si>
  <si>
    <t>Omgivelsesvarme</t>
  </si>
  <si>
    <t>Figur 6A.10: Udledninger fra cementproduktion opdelt på brændsler og proces [mio. ton CO2e]</t>
  </si>
  <si>
    <t>Procesudledninger</t>
  </si>
  <si>
    <t>Petrokoks mm.</t>
  </si>
  <si>
    <t>Figur 6A.11: Brændselsforbruget til højtemperaturprocesser i cementproduktionen [PJ]</t>
  </si>
  <si>
    <t>Affald</t>
  </si>
  <si>
    <t>Figur 6A.12: Gasforbrug til cementproduktion som andel af samlede gasforbrug i Danmark  [pct.]</t>
  </si>
  <si>
    <t>Andel af samlet ledningsgas</t>
  </si>
  <si>
    <t>Figur 6A.13: Samlede udledninger i fremstillings- og bygge-anlægserhvervene i KF23 og KF22 [mio. ton CO2e]</t>
  </si>
  <si>
    <t>Figur 6A.14: Sammenligning af proces- og energirelaterede udledninger mellem KF22 og KF23 [mio. ton CO2e]</t>
  </si>
  <si>
    <t>KF23 - energirelaterede</t>
  </si>
  <si>
    <t>xlLine,xlLine,xlLine,xlLine,xlLine,xlLine,xlLine,xlLine,xlLine,xlLine,xlLine,xlLine,xlLine,xlLine,xlLine,xlLine,xlLine</t>
  </si>
  <si>
    <t>KF23 - proces</t>
  </si>
  <si>
    <t>KF22 - energirelaterede</t>
  </si>
  <si>
    <t>KF22 - proces</t>
  </si>
  <si>
    <t>Figur 6A.15: Sammenligning af brug af varmepumper i fremstillings- og bygge-anlægserhververvene, KF23 og KF22 [PJ]</t>
  </si>
  <si>
    <t>Figur 6A.16: Biogene, energirelaterede CO2-udledninger fra fremstillings- og bygge-anlægserhvervene [mio. ton CO2e]</t>
  </si>
  <si>
    <t>Figur 6A.17: Energi- og CO2-intensitet i fremstillingserhvervene 
 [Indeks (2019 = 100)]</t>
  </si>
  <si>
    <t>Figur 6A.18: Energi- og CO2-intensitet i bygge-anlægserhvervene [Indeks (2019 = 100)]</t>
  </si>
  <si>
    <t>Figur 7A.1: Udledninger fra brændstofproduktion fordelt på egetforbrug af fossile brændsler, flaring og flygtige udledninger [mio. ton CO2e]</t>
  </si>
  <si>
    <t>Flygtige udledninger fra olie og gas</t>
  </si>
  <si>
    <t>Figur 7A.2: Udledninger fra indvinding af olie og gas i Nordsøen fordelt på egetforbrug af fossile brændsler og flaring [mio. ton CO2e]</t>
  </si>
  <si>
    <t>Egetforbrug af fossile brændsler</t>
  </si>
  <si>
    <t>Figur 7A.3: Indvinding af olie og gas i Nordsøen [PJ]</t>
  </si>
  <si>
    <t>Råolie</t>
  </si>
  <si>
    <t>Figur 7A.4: Udledninger fra raffinaderivirksomhed [mio. ton CO2e]</t>
  </si>
  <si>
    <t>Figur 7A.5: Sammenligning af udledninger ifm. brændstofproduktion i KF22 og KF23 [mio. ton CO2e]</t>
  </si>
  <si>
    <t>Figur 7A.6: Følsomhedsberegninger på udledninger fra raffinaderiernes egetforbrug ved forskellige lukkesandsynligheder [mio. ton CO2e]</t>
  </si>
  <si>
    <t>Et raffinaderi lukker i 2025</t>
  </si>
  <si>
    <t>Et raffinaderi lukker i 2030</t>
  </si>
  <si>
    <t>Raffinaderierne fortsætter fuld produktion</t>
  </si>
  <si>
    <t>Figur 7C.1: Samlet forbrug af ledningsgas, sammenholdt med produktion af bionaturgas og VE-andel [PJ]</t>
  </si>
  <si>
    <t>Forbrug af ledningsgas</t>
  </si>
  <si>
    <t>Forbrug af naturgas</t>
  </si>
  <si>
    <t>Produktion af bionaturgas</t>
  </si>
  <si>
    <t>Figur 7C.2: Ledningsgasforbrug fordelt på energitjenester indenfor forbrugssektorerne [PJ]</t>
  </si>
  <si>
    <t>xlColumnStacked,xlColumnStacked,xlColumnStacked,xlColumnStacked,xlColumnStacked,xlColumnStacked,xlColumnStacked,xlLine</t>
  </si>
  <si>
    <t>Energiforbrug - elproduktion</t>
  </si>
  <si>
    <t>Energiforbrug - fjernvarmeproduktion</t>
  </si>
  <si>
    <t>Figur 7C.3: Sammenligning af ledningsgasforbrug og af VE-andel  [PJ]</t>
  </si>
  <si>
    <t>KF22 - VE-andel (højre)</t>
  </si>
  <si>
    <t>KF23 - VE-andel (højre)</t>
  </si>
  <si>
    <t>KF22 - Forbrug af ledningsgas</t>
  </si>
  <si>
    <t>KF23 - Forbrug af ledningsgas</t>
  </si>
  <si>
    <t>Figur 7C.4: Følsomhed af VE-andel i gasnettet baseret på usikkerhed i produktion af biogas og usikkerhed i forbrug af gas.  [pct.]</t>
  </si>
  <si>
    <t>KF23-forløb</t>
  </si>
  <si>
    <t>10 pct. øgning af VE-gasproduktion</t>
  </si>
  <si>
    <t>10 pct. reduktion af VE-gasproduktion</t>
  </si>
  <si>
    <t>Øget forbrug til rumvarme og proces</t>
  </si>
  <si>
    <t>Figur 8A.1: Udledninger i el-og fjernvarmesektoren samt udledninger fra affaldsforbrænding og sekundære producenter [mio. ton CO2e]</t>
  </si>
  <si>
    <t>El- og fjernvarme</t>
  </si>
  <si>
    <t>Affaldsforbrænding og sekundære producenter</t>
  </si>
  <si>
    <t>Figur 8A.2: Fjernvarmeforbrug inkl. distributionstab og elforbrug inkl. nettab [PJ + TWh]</t>
  </si>
  <si>
    <t>Fjernvarme inkl. distributionstab</t>
  </si>
  <si>
    <t>Elforbrug inkl. nettab (højre akse)</t>
  </si>
  <si>
    <t>Figur 8A.3: El- og fjernvarmesektorens energiforbrug fordelt på energiformer [PJ]</t>
  </si>
  <si>
    <t>Kul</t>
  </si>
  <si>
    <t>Affald, ikke-bionedbrydeligt</t>
  </si>
  <si>
    <t>Ledningsgas - VE-del og biogas</t>
  </si>
  <si>
    <t>Biomasse m.m.</t>
  </si>
  <si>
    <t>Vindenergi</t>
  </si>
  <si>
    <t>Solenergi</t>
  </si>
  <si>
    <t>Figur 8A.4: Indenlandsk elproduktion fordelt på produktionstyper samt elforbrug inkl. nettab [TWh]</t>
  </si>
  <si>
    <t>Termiske anlæg</t>
  </si>
  <si>
    <t>Sol- og vindkraft</t>
  </si>
  <si>
    <t>Figur 8A.5: Elproduktion fordelt på typer samt nettoimport af el, 2010-2035 [TWh]</t>
  </si>
  <si>
    <t>xlColumnStacked,xlColumnStacked,xlColumnStacked,xlColumnStacked,xlColumnStacked,xlColumnStacked,xlColumnStacked,xlColumnStacked,xlColumnStacked,xlColumnStacked,xlLine</t>
  </si>
  <si>
    <t>Vindkraft</t>
  </si>
  <si>
    <t>Netto elimport</t>
  </si>
  <si>
    <t>Figur 8A.6: Spotmarkedspriser for el i Danmark og Danmarks nabolande [2022-kr./MWh]</t>
  </si>
  <si>
    <t>DELU</t>
  </si>
  <si>
    <t>GBNIIE</t>
  </si>
  <si>
    <t>NL</t>
  </si>
  <si>
    <t>DK1</t>
  </si>
  <si>
    <t>DK2</t>
  </si>
  <si>
    <t>Figur 8A.7: Fjernvarmeproduktion fordelt på typer, 2010-2035 [PJ]</t>
  </si>
  <si>
    <t>xlColumnStacked,xlColumnStacked,xlColumnStacked,xlColumnStacked,xlColumnStacked,xlColumnStacked,xlColumnStacked,xlColumnStacked,xlColumnStacked,xlColumnStacked,xlColumnStacked,xlColumnStacked,xlColumnStacked,xlColumnStacked,xlColumnStacked,xlColumnStacked</t>
  </si>
  <si>
    <t>Biogas inkl. Bionaturgas</t>
  </si>
  <si>
    <t>Solvarme</t>
  </si>
  <si>
    <t>Elkedler</t>
  </si>
  <si>
    <t>Varmepumper (omgivelsesvarme)</t>
  </si>
  <si>
    <t>Geotermi</t>
  </si>
  <si>
    <t>Varmepumper (overskudsvarme)</t>
  </si>
  <si>
    <t>Figur 8A.8: Udvikling i udledning fra el- og fjernvarmesektoren ekskl. affaldsforbrænding for KF23 vs. KF22 [mio. ton CO2e]</t>
  </si>
  <si>
    <t>Figur 8A.9: Følsomhedsanalyse på energiøer: Elproduktion fordelt på typer inkl. energiøer samt  dansk elforbrug inkl. nettab [TWh]</t>
  </si>
  <si>
    <t>xlColumnStacked,xlColumnStacked,xlColumnStacked,xlColumnStacked,xlColumnStacked,xlColumnStacked,xlColumnStacked,xlColumnStacked,xlColumnStacked,xlColumnStacked,xlColumnStacked</t>
  </si>
  <si>
    <t>Energiø Nordsøen og 4 GW radiel havvind</t>
  </si>
  <si>
    <t>Figur 8A.10: Biogene energirelaterede CO2-udledninger fra el- og fjernvarmesektoren (ekskl. affaldsforbrænding)  [mio. ton CO2e]</t>
  </si>
  <si>
    <t>Træ Øvrig</t>
  </si>
  <si>
    <t>Træflis</t>
  </si>
  <si>
    <t>Bioolie</t>
  </si>
  <si>
    <t>Figur 8A.11: Udledninger fra el- og fjernvarmesektoren (ekskl. affaldsforbrænding) fordelt på brændsler [mio. ton CO2e]</t>
  </si>
  <si>
    <t>Ikke brændselsfordelt</t>
  </si>
  <si>
    <t>Figur 8B.1: Dansk elproduktion og elforbrug inklusiv nettab [TWh]</t>
  </si>
  <si>
    <t>VE</t>
  </si>
  <si>
    <t>xlAreaStacked,xlAreaStacked,xlLine</t>
  </si>
  <si>
    <t>Fossil</t>
  </si>
  <si>
    <t>Figur 8B.2: Samlet elforbrug fordelt på sektorer  [TWh]</t>
  </si>
  <si>
    <t>Fremstillings-, Bygge- og Anlægserhverv</t>
  </si>
  <si>
    <t>Nettab</t>
  </si>
  <si>
    <t>Figur 8B.3: Samlet elforbrug fordelt på type [TWh]</t>
  </si>
  <si>
    <t>Klassisk</t>
  </si>
  <si>
    <t>Individuel varme</t>
  </si>
  <si>
    <t>Datacentre</t>
  </si>
  <si>
    <t>PtX</t>
  </si>
  <si>
    <t>Figur 8B.4: Sammenligning af samlet elforbug inkl. nettab i KF22 og KF21 [TWh]</t>
  </si>
  <si>
    <t>Figur 9A.1: Fossile drivhusgasudledninger fra affaldsforbrænding, inkl. farligt affald [mio. ton CO2e]</t>
  </si>
  <si>
    <t>Figur 9A.2: Danske affaldsmængder fordelt på behandling, 1995-2035 [mio. ton]</t>
  </si>
  <si>
    <t>Deponering</t>
  </si>
  <si>
    <t>Forbrænding</t>
  </si>
  <si>
    <t>Genanvendelse</t>
  </si>
  <si>
    <t>Figur 9A.3: Energiproduktion fra affaldsforbrænding, biogent og fossilt energiindhold [PJ]</t>
  </si>
  <si>
    <t>Figur 9A.4: Sammenligning med KF22, 2019-2035 [mio. ton CO2e]</t>
  </si>
  <si>
    <t>Figur 9A.5: Følsomhedsberegninger sammenlignet med grundforløb, 2020-2035 [mio. ton CO2e]</t>
  </si>
  <si>
    <t>Ingen kapacitetstilpasning</t>
  </si>
  <si>
    <t>Figur 9A.6: Biogene udledninger fra affaldsforbrænding inkl. farligt affald  [mio. ton CO2e]</t>
  </si>
  <si>
    <t>Figur 10A.1: Udledninger fra energiforbrug i landbrug, gartneri og skovbrug, og i fiskeri [mio. ton CO2e]</t>
  </si>
  <si>
    <t>Landbrug, gartneri og skovbrug (CO2)</t>
  </si>
  <si>
    <t>Fiskeri (CO2)</t>
  </si>
  <si>
    <t>Metan, lattergas og indirekte CO2 (ikke sektorfordelt)</t>
  </si>
  <si>
    <t>Figur 10A.2: Udviklingen i den økonomiske aktivitet for landbrug, gartneri, skovbrug og fiskeri (Indeks 100 = 2015) [Indeks (2015 = 100)]</t>
  </si>
  <si>
    <t>Salgsprodukter i alt</t>
  </si>
  <si>
    <t>Figur 10A.3: CO2-udledninger fra energiforbrug i landbrug, gartneri og skovbrug fordelt på slutanvendelser, for årene 2022, 2025, 2030 og 2035 [mio. ton CO2e]</t>
  </si>
  <si>
    <t>Lav temperatur direkte</t>
  </si>
  <si>
    <t>Lav temperatur indirekte</t>
  </si>
  <si>
    <t>Figur 10A.4: Energiforbrug i landbrug, gartneri og skovbrug fordelt på energivarer [PJ]</t>
  </si>
  <si>
    <t>Figur 10A.5: Energiforbrug i fiskeri fordelt på energivarer [PJ]</t>
  </si>
  <si>
    <t>Figur 10A.6: Sammenligning med sektorens udledninger i KF23 med KF22 [mio. ton CO2e]</t>
  </si>
  <si>
    <t>Figur 10A.7: Biogene energirelaterede udledning for landbrug, gartneri, skovbrug og fiskeri fordelt på brændsler   [mio. ton CO2e]</t>
  </si>
  <si>
    <t>Figur 10A.8: Indeks for energiintensitet, energiforbrug og økonomisk for landbrug, gartneri, skovbrug og fiskeri [Indeks (2019 = 100)]</t>
  </si>
  <si>
    <t>Produktion</t>
  </si>
  <si>
    <t>Figur 10B.1: Samlede udledninger fra landbrugsprocesser fordelt på kilder  [mio. ton CO2e]</t>
  </si>
  <si>
    <t>Husdyrenes fordøjelse</t>
  </si>
  <si>
    <t>Gødningshåndtering</t>
  </si>
  <si>
    <t>Lattergas fra dyrkning af marker</t>
  </si>
  <si>
    <t>Figur 10B.2: Udledninger fra husdyrenes fordøjelse [mio. ton CO2e]</t>
  </si>
  <si>
    <t>Andre husdyr</t>
  </si>
  <si>
    <t>Øvrige kvæg</t>
  </si>
  <si>
    <t>Malkekvæg</t>
  </si>
  <si>
    <t>Grise</t>
  </si>
  <si>
    <t>Figur 10B.3: Udledninger fra gødningshåndtering [mio. ton CO2e]</t>
  </si>
  <si>
    <t>Indirekte lattergas - alle husdyr*</t>
  </si>
  <si>
    <t>Figur 10B.4: Mængde gylle afsat til biogas, 2020 til 2035 [mio. ton]</t>
  </si>
  <si>
    <t>Kvæggylle</t>
  </si>
  <si>
    <t>Svinegylle</t>
  </si>
  <si>
    <t>Figur 10B.5: Procentvis andel af svin med gyllekøling i stald [pct.]</t>
  </si>
  <si>
    <t>Søer</t>
  </si>
  <si>
    <t>xlColumnClustered,xlColumnClustered,xlColumnClustered</t>
  </si>
  <si>
    <t>Smågrise</t>
  </si>
  <si>
    <t>Slagtegrise</t>
  </si>
  <si>
    <t>Figur 10B.6: Lattergasudledning fra dyrkning af marker [mio. ton CO2e]</t>
  </si>
  <si>
    <t>Øvrige**</t>
  </si>
  <si>
    <t>xlAreaStacked,xlAreaStacked,xlAreaStacked,xlAreaStacked,xlAreaStacked,xlAreaStacked,xlAreaStacked,xlAreaStacked,xlAreaStacked</t>
  </si>
  <si>
    <t>Indirekte lattergasudledning</t>
  </si>
  <si>
    <t>Mineralisering*</t>
  </si>
  <si>
    <t xml:space="preserve">Afgræsning </t>
  </si>
  <si>
    <t xml:space="preserve">Dyrkning af kulstofrig jord </t>
  </si>
  <si>
    <t>Handelsgødning</t>
  </si>
  <si>
    <t>Afgrøderester</t>
  </si>
  <si>
    <t>Husdyrgødning</t>
  </si>
  <si>
    <t>Andet organisk gødning</t>
  </si>
  <si>
    <t>Figur 10B.7: Udvikling i bestanden af konventionelle og økologiske malkekvæg til 2035 [1000 stk.]</t>
  </si>
  <si>
    <t>Konventionelle</t>
  </si>
  <si>
    <t>xlColumnStacked,xlColumnStacked</t>
  </si>
  <si>
    <t>Økologiske</t>
  </si>
  <si>
    <t>Figur 10B.8: Udvikling i metanudledningerne fra fordøjelse per konventionelle og økologiske malkekvæg til 2035 [kg CH4 per dyr]</t>
  </si>
  <si>
    <t>Figur 10B.9: Udvikling i det konventionelle og økologiske landbrugsareal til 2035 [1000 ha]</t>
  </si>
  <si>
    <t>Konventionelt landbrugsareal</t>
  </si>
  <si>
    <t>Økologisk landbrugsareal</t>
  </si>
  <si>
    <t>Figur 10B.10: Udledninger fra landbrugets processer i hhv. KF23 og KF22 [mio. ton CO2e]</t>
  </si>
  <si>
    <t>Figur 10B.11: Udledninger fra landbrugsprocesser [mio. ton CO2e]</t>
  </si>
  <si>
    <t>Kvæg</t>
  </si>
  <si>
    <t>Figur 11B.1: VE-andele i samlet energiforbrug, elforbrug, opvarmning og procesenergi, samt transport [pct.]</t>
  </si>
  <si>
    <t>Elforbrug (RES-E)</t>
  </si>
  <si>
    <t>Opvarmning og procesenergi (RES-H&amp;C)</t>
  </si>
  <si>
    <t>Samlet (RES) (før salg)</t>
  </si>
  <si>
    <t>Transport (RES-T)</t>
  </si>
  <si>
    <t>Bioethanol</t>
  </si>
  <si>
    <t>Figur 10C.9: Følsomhedsanalyse for udtagning af kulstofrige jorde [mio. ton CO2e]</t>
  </si>
  <si>
    <t>Figur 10C.10: Følsomhedsanalyse for udledninger og optag for mineraljorde [mio. ton CO2e]</t>
  </si>
  <si>
    <t>NOS</t>
  </si>
  <si>
    <t>SE3</t>
  </si>
  <si>
    <t>SE4</t>
  </si>
  <si>
    <t>Indenlandsk cementproduktion ophører</t>
  </si>
  <si>
    <t>Figur app.6.1: Samlede biogene energirelaterede CO2-udledninger fordelt på sektor [mio. ton CO2e]</t>
  </si>
  <si>
    <t>Figur app.6.2: Samlede biogene energirelaterede CO2-udledninger fordelt på brændsler [mio. ton CO2e]</t>
  </si>
  <si>
    <t>Figur app.6.1: Samlede biogene energirelaterede CO2-udledninger fordelt på sektor</t>
  </si>
  <si>
    <t>Figur app.6.2: Samlede biogene energirelaterede CO2-udledninger fordelt på brændsler</t>
  </si>
  <si>
    <t>Sektornotat 'Husholdninger'</t>
  </si>
  <si>
    <t>Sektornotat 'Transport'</t>
  </si>
  <si>
    <t>Sektornotat 'Forbrug og sammensætning af transportbrændstoffer'</t>
  </si>
  <si>
    <t>Sektornotat 'Serviceerhverv'</t>
  </si>
  <si>
    <t>Sektornotat 'Fremstillingserhverv og bygge-anlæg'</t>
  </si>
  <si>
    <t>Sektornotat 'Forbrug og sammensætning af ledningsgas'</t>
  </si>
  <si>
    <t>Sektornotat 'El og fjernvarme (ekskl. affaldsforbrænding)'</t>
  </si>
  <si>
    <t>Sektornotat 'Forbrug af el'</t>
  </si>
  <si>
    <t>Sektornotat 'Affaldsforbrænding'</t>
  </si>
  <si>
    <t>Sektornotat 'Øvrigt affald og spildevand'</t>
  </si>
  <si>
    <t>Sektornotat 'Energiforbrug i landbrug, gartneri, skovbrug og fiskeri'</t>
  </si>
  <si>
    <t>Sektornotat 'Landbrugsprocesser'</t>
  </si>
  <si>
    <t>Sektornotat 'Landbrugsarealer'</t>
  </si>
  <si>
    <t>Sektornotat 'Skov og høstede træprodukter'</t>
  </si>
  <si>
    <t>Sektornotat 'Danmarks drivhusgasreduktionsforpligtelser i EU'</t>
  </si>
  <si>
    <t>Sektornotat 'Danmarks EU forpligtelser i forhold til vedvarende energi samt udvalgte nationale aftaler'</t>
  </si>
  <si>
    <t>Kapitel 2 i hovedrapporten 'Det samlede billede'</t>
  </si>
  <si>
    <t>Kapitel 6 i hovedrapporten 'Fremstillingserhverv og bygge-anlægssektoren'</t>
  </si>
  <si>
    <t>Kapitel 8 i hovedrapporten 'El og fjernvarme'</t>
  </si>
  <si>
    <t>Kapitel 9 i hovedrapporten 'Affald (inkl. affaldsforbrænding) '</t>
  </si>
  <si>
    <t>Kapitel 10 i hovedrapporten 'Landbrug, landbrugsarealer, skove, gartneri og fiskeri '</t>
  </si>
  <si>
    <t>Sektornotat 'Biogas, PtX og VE-brændstoffer'</t>
  </si>
  <si>
    <t>Sektornotat 'Indvinding af olie og naturgas samt raffinaderier'</t>
  </si>
  <si>
    <t>Figur 2.1: De samlede netto-udledninger samt 2025 og 2030 reduktionsmålene [mio. ton CO2e]</t>
  </si>
  <si>
    <t xml:space="preserve">Figur 2.1: De samlede netto-udledninger samt 2025 og 2030 reduktionsmålene </t>
  </si>
  <si>
    <t>Høj importpris</t>
  </si>
  <si>
    <t>Lav importpris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</si>
</sst>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/>
    <xf numFmtId="9" fontId="5" fillId="0" borderId="0" xfId="0" applyNumberFormat="1" applyFont="1"/>
    <xf numFmtId="0" fontId="5" fillId="0" borderId="0" xfId="0" applyFont="1"/>
    <xf numFmtId="9" fontId="5" fillId="0" borderId="1" xfId="0" applyNumberFormat="1" applyFont="1" applyBorder="1"/>
    <xf numFmtId="9" fontId="0" fillId="0" borderId="0" xfId="1" applyFont="1"/>
    <xf numFmtId="9" fontId="0" fillId="0" borderId="0" xfId="1" applyNumberFormat="1" applyFont="1"/>
    <xf numFmtId="0" fontId="6" fillId="0" borderId="0" xfId="2" applyAlignment="1">
      <alignment horizontal="center"/>
    </xf>
  </cellXfs>
  <cellStyles count="3">
    <cellStyle name="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AA91D7"/>
      <color rgb="FF70C1F3"/>
      <color rgb="FF6FB5BD"/>
      <color rgb="FFFF8181"/>
      <color rgb="FF8064A2"/>
      <color rgb="FFFF5252"/>
      <color rgb="FF673A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Samlede netto-udledninger ift. reduktionsmålene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632972907415009"/>
          <c:h val="0.76912048920886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'2'!$M$4</c:f>
              <c:strCache>
                <c:ptCount val="1"/>
                <c:pt idx="0">
                  <c:v>2030 - 70 pct. reduktionsmål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'2'!$N$3:$BG$3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'2'!$N$4:$BG$4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23.52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D-44B6-B934-4BB241967430}"/>
            </c:ext>
          </c:extLst>
        </c:ser>
        <c:ser>
          <c:idx val="1"/>
          <c:order val="1"/>
          <c:tx>
            <c:strRef>
              <c:f>'2'!$M$5</c:f>
              <c:strCache>
                <c:ptCount val="1"/>
                <c:pt idx="0">
                  <c:v>2025 - 54 pct. reduktionsmål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'2'!$N$3:$BG$3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'2'!$N$5:$BG$5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36.07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D-44B6-B934-4BB241967430}"/>
            </c:ext>
          </c:extLst>
        </c:ser>
        <c:ser>
          <c:idx val="2"/>
          <c:order val="2"/>
          <c:tx>
            <c:strRef>
              <c:f>'2'!$M$6</c:f>
              <c:strCache>
                <c:ptCount val="1"/>
                <c:pt idx="0">
                  <c:v>2025 - 50 pct. reduktionsmål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'2'!$N$3:$BG$3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'2'!$N$6:$BG$6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39.21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D-44B6-B934-4BB241967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28519576"/>
        <c:axId val="428521544"/>
      </c:barChart>
      <c:lineChart>
        <c:grouping val="standard"/>
        <c:varyColors val="0"/>
        <c:ser>
          <c:idx val="3"/>
          <c:order val="3"/>
          <c:tx>
            <c:strRef>
              <c:f>'2'!$M$7</c:f>
              <c:strCache>
                <c:ptCount val="1"/>
                <c:pt idx="0">
                  <c:v>Nettoudledning i CRF-opgørelse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'2'!$N$7:$BG$7</c:f>
              <c:numCache>
                <c:formatCode>General</c:formatCode>
                <c:ptCount val="46"/>
                <c:pt idx="0">
                  <c:v>78.41</c:v>
                </c:pt>
                <c:pt idx="1">
                  <c:v>88.43</c:v>
                </c:pt>
                <c:pt idx="2">
                  <c:v>83.43</c:v>
                </c:pt>
                <c:pt idx="3">
                  <c:v>84.39</c:v>
                </c:pt>
                <c:pt idx="4">
                  <c:v>87.85</c:v>
                </c:pt>
                <c:pt idx="5">
                  <c:v>85.03</c:v>
                </c:pt>
                <c:pt idx="6">
                  <c:v>97.47</c:v>
                </c:pt>
                <c:pt idx="7">
                  <c:v>88.32</c:v>
                </c:pt>
                <c:pt idx="8">
                  <c:v>84.2</c:v>
                </c:pt>
                <c:pt idx="9">
                  <c:v>81.77</c:v>
                </c:pt>
                <c:pt idx="10">
                  <c:v>77.2</c:v>
                </c:pt>
                <c:pt idx="11">
                  <c:v>78.290000000000006</c:v>
                </c:pt>
                <c:pt idx="12">
                  <c:v>78.819999999999993</c:v>
                </c:pt>
                <c:pt idx="13">
                  <c:v>83.6</c:v>
                </c:pt>
                <c:pt idx="14">
                  <c:v>77.36</c:v>
                </c:pt>
                <c:pt idx="15">
                  <c:v>72.989999999999995</c:v>
                </c:pt>
                <c:pt idx="16">
                  <c:v>80.86</c:v>
                </c:pt>
                <c:pt idx="17">
                  <c:v>76.47</c:v>
                </c:pt>
                <c:pt idx="18">
                  <c:v>71.459999999999994</c:v>
                </c:pt>
                <c:pt idx="19">
                  <c:v>67.989999999999995</c:v>
                </c:pt>
                <c:pt idx="20">
                  <c:v>67.19</c:v>
                </c:pt>
                <c:pt idx="21">
                  <c:v>61.43</c:v>
                </c:pt>
                <c:pt idx="22">
                  <c:v>56.42</c:v>
                </c:pt>
                <c:pt idx="23">
                  <c:v>57.79</c:v>
                </c:pt>
                <c:pt idx="24">
                  <c:v>54.3</c:v>
                </c:pt>
                <c:pt idx="25">
                  <c:v>50.51</c:v>
                </c:pt>
                <c:pt idx="26">
                  <c:v>53.64</c:v>
                </c:pt>
                <c:pt idx="27">
                  <c:v>51.26</c:v>
                </c:pt>
                <c:pt idx="28">
                  <c:v>53.01</c:v>
                </c:pt>
                <c:pt idx="29">
                  <c:v>48.32</c:v>
                </c:pt>
                <c:pt idx="30">
                  <c:v>45.95</c:v>
                </c:pt>
                <c:pt idx="31">
                  <c:v>46.27</c:v>
                </c:pt>
                <c:pt idx="32">
                  <c:v>46.51</c:v>
                </c:pt>
                <c:pt idx="33">
                  <c:v>42.8</c:v>
                </c:pt>
                <c:pt idx="34">
                  <c:v>44.01</c:v>
                </c:pt>
                <c:pt idx="35">
                  <c:v>40.22</c:v>
                </c:pt>
                <c:pt idx="36">
                  <c:v>37.9</c:v>
                </c:pt>
                <c:pt idx="37">
                  <c:v>35.840000000000003</c:v>
                </c:pt>
                <c:pt idx="38">
                  <c:v>34.33</c:v>
                </c:pt>
                <c:pt idx="39">
                  <c:v>30.86</c:v>
                </c:pt>
                <c:pt idx="40">
                  <c:v>29.53</c:v>
                </c:pt>
                <c:pt idx="41">
                  <c:v>28.67</c:v>
                </c:pt>
                <c:pt idx="42">
                  <c:v>28</c:v>
                </c:pt>
                <c:pt idx="43">
                  <c:v>27.75</c:v>
                </c:pt>
                <c:pt idx="44">
                  <c:v>27.18</c:v>
                </c:pt>
                <c:pt idx="45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5D-44B6-B934-4BB241967430}"/>
            </c:ext>
          </c:extLst>
        </c:ser>
        <c:ser>
          <c:idx val="4"/>
          <c:order val="4"/>
          <c:tx>
            <c:strRef>
              <c:f>'2'!$M$8</c:f>
              <c:strCache>
                <c:ptCount val="1"/>
                <c:pt idx="0">
                  <c:v>Netto-udledning efter korrektion ift. metantabsregulering og biocovers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'2'!$N$8:$BG$8</c:f>
              <c:numCache>
                <c:formatCode>General</c:formatCode>
                <c:ptCount val="46"/>
                <c:pt idx="0">
                  <c:v>78.41</c:v>
                </c:pt>
                <c:pt idx="1">
                  <c:v>88.43</c:v>
                </c:pt>
                <c:pt idx="2">
                  <c:v>83.43</c:v>
                </c:pt>
                <c:pt idx="3">
                  <c:v>84.39</c:v>
                </c:pt>
                <c:pt idx="4">
                  <c:v>87.85</c:v>
                </c:pt>
                <c:pt idx="5">
                  <c:v>85.03</c:v>
                </c:pt>
                <c:pt idx="6">
                  <c:v>97.47</c:v>
                </c:pt>
                <c:pt idx="7">
                  <c:v>88.32</c:v>
                </c:pt>
                <c:pt idx="8">
                  <c:v>84.2</c:v>
                </c:pt>
                <c:pt idx="9">
                  <c:v>81.77</c:v>
                </c:pt>
                <c:pt idx="10">
                  <c:v>77.2</c:v>
                </c:pt>
                <c:pt idx="11">
                  <c:v>78.290000000000006</c:v>
                </c:pt>
                <c:pt idx="12">
                  <c:v>78.819999999999993</c:v>
                </c:pt>
                <c:pt idx="13">
                  <c:v>83.6</c:v>
                </c:pt>
                <c:pt idx="14">
                  <c:v>77.36</c:v>
                </c:pt>
                <c:pt idx="15">
                  <c:v>72.989999999999995</c:v>
                </c:pt>
                <c:pt idx="16">
                  <c:v>80.86</c:v>
                </c:pt>
                <c:pt idx="17">
                  <c:v>76.47</c:v>
                </c:pt>
                <c:pt idx="18">
                  <c:v>71.459999999999994</c:v>
                </c:pt>
                <c:pt idx="19">
                  <c:v>67.989999999999995</c:v>
                </c:pt>
                <c:pt idx="20">
                  <c:v>67.19</c:v>
                </c:pt>
                <c:pt idx="21">
                  <c:v>61.43</c:v>
                </c:pt>
                <c:pt idx="22">
                  <c:v>56.42</c:v>
                </c:pt>
                <c:pt idx="23">
                  <c:v>57.79</c:v>
                </c:pt>
                <c:pt idx="24">
                  <c:v>54.3</c:v>
                </c:pt>
                <c:pt idx="25">
                  <c:v>50.51</c:v>
                </c:pt>
                <c:pt idx="26">
                  <c:v>53.64</c:v>
                </c:pt>
                <c:pt idx="27">
                  <c:v>51.26</c:v>
                </c:pt>
                <c:pt idx="28">
                  <c:v>53.01</c:v>
                </c:pt>
                <c:pt idx="29">
                  <c:v>48.32</c:v>
                </c:pt>
                <c:pt idx="30">
                  <c:v>45.95</c:v>
                </c:pt>
                <c:pt idx="31">
                  <c:v>46.23</c:v>
                </c:pt>
                <c:pt idx="32">
                  <c:v>46.47</c:v>
                </c:pt>
                <c:pt idx="33">
                  <c:v>42.76</c:v>
                </c:pt>
                <c:pt idx="34">
                  <c:v>43.55</c:v>
                </c:pt>
                <c:pt idx="35">
                  <c:v>39.729999999999997</c:v>
                </c:pt>
                <c:pt idx="36">
                  <c:v>37.4</c:v>
                </c:pt>
                <c:pt idx="37">
                  <c:v>35.33</c:v>
                </c:pt>
                <c:pt idx="38">
                  <c:v>33.79</c:v>
                </c:pt>
                <c:pt idx="39">
                  <c:v>30.3</c:v>
                </c:pt>
                <c:pt idx="40">
                  <c:v>28.94</c:v>
                </c:pt>
                <c:pt idx="41">
                  <c:v>28.08</c:v>
                </c:pt>
                <c:pt idx="42">
                  <c:v>27.43</c:v>
                </c:pt>
                <c:pt idx="43">
                  <c:v>27.2</c:v>
                </c:pt>
                <c:pt idx="44">
                  <c:v>26.65</c:v>
                </c:pt>
                <c:pt idx="45">
                  <c:v>25.79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5D-44B6-B934-4BB241967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519576"/>
        <c:axId val="428521544"/>
      </c:lineChart>
      <c:catAx>
        <c:axId val="42851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28521544"/>
        <c:crosses val="autoZero"/>
        <c:auto val="1"/>
        <c:lblAlgn val="ctr"/>
        <c:lblOffset val="100"/>
        <c:tickLblSkip val="5"/>
        <c:noMultiLvlLbl val="0"/>
      </c:catAx>
      <c:valAx>
        <c:axId val="4285215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2851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837575101690492"/>
          <c:y val="9.5805401797812884E-2"/>
          <c:w val="0.33740623950442211"/>
          <c:h val="0.89100108370321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Affaldssektorens drivhusgasudledninger, 1990-2035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'9'!$M$4</c:f>
              <c:strCache>
                <c:ptCount val="1"/>
                <c:pt idx="0">
                  <c:v>Affaldsforbrænding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'9'!$N$3:$BG$3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'9'!$N$4:$BG$4</c:f>
              <c:numCache>
                <c:formatCode>General</c:formatCode>
                <c:ptCount val="46"/>
                <c:pt idx="0">
                  <c:v>0.55000000000000004</c:v>
                </c:pt>
                <c:pt idx="1">
                  <c:v>0.59</c:v>
                </c:pt>
                <c:pt idx="2">
                  <c:v>0.63</c:v>
                </c:pt>
                <c:pt idx="3">
                  <c:v>0.68</c:v>
                </c:pt>
                <c:pt idx="4">
                  <c:v>0.72</c:v>
                </c:pt>
                <c:pt idx="5">
                  <c:v>0.81</c:v>
                </c:pt>
                <c:pt idx="6">
                  <c:v>0.89</c:v>
                </c:pt>
                <c:pt idx="7">
                  <c:v>0.96</c:v>
                </c:pt>
                <c:pt idx="8">
                  <c:v>0.97</c:v>
                </c:pt>
                <c:pt idx="9">
                  <c:v>1.03</c:v>
                </c:pt>
                <c:pt idx="10">
                  <c:v>1.08</c:v>
                </c:pt>
                <c:pt idx="11">
                  <c:v>1.1399999999999999</c:v>
                </c:pt>
                <c:pt idx="12">
                  <c:v>1.18</c:v>
                </c:pt>
                <c:pt idx="13">
                  <c:v>1.27</c:v>
                </c:pt>
                <c:pt idx="14">
                  <c:v>1.29</c:v>
                </c:pt>
                <c:pt idx="15">
                  <c:v>1.31</c:v>
                </c:pt>
                <c:pt idx="16">
                  <c:v>1.35</c:v>
                </c:pt>
                <c:pt idx="17">
                  <c:v>1.41</c:v>
                </c:pt>
                <c:pt idx="18">
                  <c:v>1.46</c:v>
                </c:pt>
                <c:pt idx="19">
                  <c:v>1.39</c:v>
                </c:pt>
                <c:pt idx="20">
                  <c:v>1.35</c:v>
                </c:pt>
                <c:pt idx="21">
                  <c:v>1.35</c:v>
                </c:pt>
                <c:pt idx="22">
                  <c:v>1.43</c:v>
                </c:pt>
                <c:pt idx="23">
                  <c:v>1.52</c:v>
                </c:pt>
                <c:pt idx="24">
                  <c:v>1.56</c:v>
                </c:pt>
                <c:pt idx="25">
                  <c:v>1.62</c:v>
                </c:pt>
                <c:pt idx="26">
                  <c:v>1.61</c:v>
                </c:pt>
                <c:pt idx="27">
                  <c:v>1.61</c:v>
                </c:pt>
                <c:pt idx="28">
                  <c:v>1.55</c:v>
                </c:pt>
                <c:pt idx="29">
                  <c:v>1.61</c:v>
                </c:pt>
                <c:pt idx="30">
                  <c:v>1.62</c:v>
                </c:pt>
                <c:pt idx="31">
                  <c:v>1.58</c:v>
                </c:pt>
                <c:pt idx="32">
                  <c:v>1.75</c:v>
                </c:pt>
                <c:pt idx="33">
                  <c:v>1.69</c:v>
                </c:pt>
                <c:pt idx="34">
                  <c:v>1.74</c:v>
                </c:pt>
                <c:pt idx="35">
                  <c:v>1.46</c:v>
                </c:pt>
                <c:pt idx="36">
                  <c:v>1.34</c:v>
                </c:pt>
                <c:pt idx="37">
                  <c:v>1.37</c:v>
                </c:pt>
                <c:pt idx="38">
                  <c:v>1.32</c:v>
                </c:pt>
                <c:pt idx="39">
                  <c:v>1.06</c:v>
                </c:pt>
                <c:pt idx="40">
                  <c:v>0.98</c:v>
                </c:pt>
                <c:pt idx="41">
                  <c:v>0.75</c:v>
                </c:pt>
                <c:pt idx="42">
                  <c:v>0.73</c:v>
                </c:pt>
                <c:pt idx="43">
                  <c:v>0.66</c:v>
                </c:pt>
                <c:pt idx="44">
                  <c:v>0.56999999999999995</c:v>
                </c:pt>
                <c:pt idx="45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F-4E04-BC1E-E1C56B67A918}"/>
            </c:ext>
          </c:extLst>
        </c:ser>
        <c:ser>
          <c:idx val="1"/>
          <c:order val="1"/>
          <c:tx>
            <c:strRef>
              <c:f>'9'!$M$5</c:f>
              <c:strCache>
                <c:ptCount val="1"/>
                <c:pt idx="0">
                  <c:v>Spildevand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cat>
            <c:strRef>
              <c:f>'9'!$N$3:$BG$3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'9'!$N$5:$BG$5</c:f>
              <c:numCache>
                <c:formatCode>General</c:formatCode>
                <c:ptCount val="46"/>
                <c:pt idx="0">
                  <c:v>0.35</c:v>
                </c:pt>
                <c:pt idx="1">
                  <c:v>0.32</c:v>
                </c:pt>
                <c:pt idx="2">
                  <c:v>0.33</c:v>
                </c:pt>
                <c:pt idx="3">
                  <c:v>0.25</c:v>
                </c:pt>
                <c:pt idx="4">
                  <c:v>0.27</c:v>
                </c:pt>
                <c:pt idx="5">
                  <c:v>0.27</c:v>
                </c:pt>
                <c:pt idx="6">
                  <c:v>0.23</c:v>
                </c:pt>
                <c:pt idx="7">
                  <c:v>0.23</c:v>
                </c:pt>
                <c:pt idx="8">
                  <c:v>0.22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0.22</c:v>
                </c:pt>
                <c:pt idx="13">
                  <c:v>0.18</c:v>
                </c:pt>
                <c:pt idx="14">
                  <c:v>0.17</c:v>
                </c:pt>
                <c:pt idx="15">
                  <c:v>0.19</c:v>
                </c:pt>
                <c:pt idx="16">
                  <c:v>0.17</c:v>
                </c:pt>
                <c:pt idx="17">
                  <c:v>0.18</c:v>
                </c:pt>
                <c:pt idx="18">
                  <c:v>0.23</c:v>
                </c:pt>
                <c:pt idx="19">
                  <c:v>0.16</c:v>
                </c:pt>
                <c:pt idx="20">
                  <c:v>0.17</c:v>
                </c:pt>
                <c:pt idx="21">
                  <c:v>0.18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>
                  <c:v>0.17</c:v>
                </c:pt>
                <c:pt idx="29">
                  <c:v>0.17</c:v>
                </c:pt>
                <c:pt idx="30">
                  <c:v>0.17</c:v>
                </c:pt>
                <c:pt idx="31">
                  <c:v>0.17</c:v>
                </c:pt>
                <c:pt idx="32">
                  <c:v>0.17</c:v>
                </c:pt>
                <c:pt idx="33">
                  <c:v>0.17</c:v>
                </c:pt>
                <c:pt idx="34">
                  <c:v>0.17</c:v>
                </c:pt>
                <c:pt idx="35">
                  <c:v>0.17</c:v>
                </c:pt>
                <c:pt idx="36">
                  <c:v>0.17</c:v>
                </c:pt>
                <c:pt idx="37">
                  <c:v>0.17</c:v>
                </c:pt>
                <c:pt idx="38">
                  <c:v>0.17</c:v>
                </c:pt>
                <c:pt idx="39">
                  <c:v>0.17</c:v>
                </c:pt>
                <c:pt idx="40">
                  <c:v>0.17</c:v>
                </c:pt>
                <c:pt idx="41">
                  <c:v>0.18</c:v>
                </c:pt>
                <c:pt idx="42">
                  <c:v>0.18</c:v>
                </c:pt>
                <c:pt idx="43">
                  <c:v>0.18</c:v>
                </c:pt>
                <c:pt idx="44">
                  <c:v>0.18</c:v>
                </c:pt>
                <c:pt idx="4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6F-4E04-BC1E-E1C56B67A918}"/>
            </c:ext>
          </c:extLst>
        </c:ser>
        <c:ser>
          <c:idx val="2"/>
          <c:order val="2"/>
          <c:tx>
            <c:strRef>
              <c:f>'9'!$M$6</c:f>
              <c:strCache>
                <c:ptCount val="1"/>
                <c:pt idx="0">
                  <c:v>Kompostering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cat>
            <c:strRef>
              <c:f>'9'!$N$3:$BG$3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'9'!$N$6:$BG$6</c:f>
              <c:numCache>
                <c:formatCode>General</c:formatCode>
                <c:ptCount val="46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0.12</c:v>
                </c:pt>
                <c:pt idx="11">
                  <c:v>0.11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  <c:pt idx="16">
                  <c:v>0.13</c:v>
                </c:pt>
                <c:pt idx="17">
                  <c:v>0.15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0.13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  <c:pt idx="31">
                  <c:v>0.16</c:v>
                </c:pt>
                <c:pt idx="32">
                  <c:v>0.16</c:v>
                </c:pt>
                <c:pt idx="33">
                  <c:v>0.16</c:v>
                </c:pt>
                <c:pt idx="34">
                  <c:v>0.16</c:v>
                </c:pt>
                <c:pt idx="35">
                  <c:v>0.16</c:v>
                </c:pt>
                <c:pt idx="36">
                  <c:v>0.16</c:v>
                </c:pt>
                <c:pt idx="37">
                  <c:v>0.16</c:v>
                </c:pt>
                <c:pt idx="38">
                  <c:v>0.16</c:v>
                </c:pt>
                <c:pt idx="39">
                  <c:v>0.16</c:v>
                </c:pt>
                <c:pt idx="40">
                  <c:v>0.16</c:v>
                </c:pt>
                <c:pt idx="41">
                  <c:v>0.16</c:v>
                </c:pt>
                <c:pt idx="42">
                  <c:v>0.16</c:v>
                </c:pt>
                <c:pt idx="43">
                  <c:v>0.16</c:v>
                </c:pt>
                <c:pt idx="44">
                  <c:v>0.16</c:v>
                </c:pt>
                <c:pt idx="45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F-4E04-BC1E-E1C56B67A918}"/>
            </c:ext>
          </c:extLst>
        </c:ser>
        <c:ser>
          <c:idx val="3"/>
          <c:order val="3"/>
          <c:tx>
            <c:strRef>
              <c:f>'9'!$M$7</c:f>
              <c:strCache>
                <c:ptCount val="1"/>
                <c:pt idx="0">
                  <c:v>Øvrig affaldshåndtering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'9'!$N$3:$BG$3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'9'!$N$7:$BG$7</c:f>
              <c:numCache>
                <c:formatCode>General</c:formatCode>
                <c:ptCount val="4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0.02</c:v>
                </c:pt>
                <c:pt idx="13">
                  <c:v>0.03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0.02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6F-4E04-BC1E-E1C56B67A918}"/>
            </c:ext>
          </c:extLst>
        </c:ser>
        <c:ser>
          <c:idx val="4"/>
          <c:order val="4"/>
          <c:tx>
            <c:strRef>
              <c:f>'9'!$M$8</c:f>
              <c:strCache>
                <c:ptCount val="1"/>
                <c:pt idx="0">
                  <c:v>Deponi inkl. korrektion for biocovers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'9'!$N$3:$BG$3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'9'!$N$8:$BG$8</c:f>
              <c:numCache>
                <c:formatCode>General</c:formatCode>
                <c:ptCount val="46"/>
                <c:pt idx="0">
                  <c:v>1.53</c:v>
                </c:pt>
                <c:pt idx="1">
                  <c:v>1.52</c:v>
                </c:pt>
                <c:pt idx="2">
                  <c:v>1.49</c:v>
                </c:pt>
                <c:pt idx="3">
                  <c:v>1.46</c:v>
                </c:pt>
                <c:pt idx="4">
                  <c:v>1.35</c:v>
                </c:pt>
                <c:pt idx="5">
                  <c:v>1.24</c:v>
                </c:pt>
                <c:pt idx="6">
                  <c:v>1.19</c:v>
                </c:pt>
                <c:pt idx="7">
                  <c:v>1.08</c:v>
                </c:pt>
                <c:pt idx="8">
                  <c:v>0.99</c:v>
                </c:pt>
                <c:pt idx="9">
                  <c:v>1</c:v>
                </c:pt>
                <c:pt idx="10">
                  <c:v>0.98</c:v>
                </c:pt>
                <c:pt idx="11">
                  <c:v>0.97</c:v>
                </c:pt>
                <c:pt idx="12">
                  <c:v>0.88</c:v>
                </c:pt>
                <c:pt idx="13">
                  <c:v>0.9</c:v>
                </c:pt>
                <c:pt idx="14">
                  <c:v>0.76</c:v>
                </c:pt>
                <c:pt idx="15">
                  <c:v>0.74</c:v>
                </c:pt>
                <c:pt idx="16">
                  <c:v>0.79</c:v>
                </c:pt>
                <c:pt idx="17">
                  <c:v>0.74</c:v>
                </c:pt>
                <c:pt idx="18">
                  <c:v>0.72</c:v>
                </c:pt>
                <c:pt idx="19">
                  <c:v>0.68</c:v>
                </c:pt>
                <c:pt idx="20">
                  <c:v>0.61</c:v>
                </c:pt>
                <c:pt idx="21">
                  <c:v>0.62</c:v>
                </c:pt>
                <c:pt idx="22">
                  <c:v>0.61</c:v>
                </c:pt>
                <c:pt idx="23">
                  <c:v>0.57999999999999996</c:v>
                </c:pt>
                <c:pt idx="24">
                  <c:v>0.57999999999999996</c:v>
                </c:pt>
                <c:pt idx="25">
                  <c:v>0.55000000000000004</c:v>
                </c:pt>
                <c:pt idx="26">
                  <c:v>0.52</c:v>
                </c:pt>
                <c:pt idx="27">
                  <c:v>0.49</c:v>
                </c:pt>
                <c:pt idx="28">
                  <c:v>0.48</c:v>
                </c:pt>
                <c:pt idx="29">
                  <c:v>0.47</c:v>
                </c:pt>
                <c:pt idx="30">
                  <c:v>0.46</c:v>
                </c:pt>
                <c:pt idx="31">
                  <c:v>0.39</c:v>
                </c:pt>
                <c:pt idx="32">
                  <c:v>0.39</c:v>
                </c:pt>
                <c:pt idx="33">
                  <c:v>0.38</c:v>
                </c:pt>
                <c:pt idx="34">
                  <c:v>0.37</c:v>
                </c:pt>
                <c:pt idx="35">
                  <c:v>0.37</c:v>
                </c:pt>
                <c:pt idx="36">
                  <c:v>0.36</c:v>
                </c:pt>
                <c:pt idx="37">
                  <c:v>0.34</c:v>
                </c:pt>
                <c:pt idx="38">
                  <c:v>0.33</c:v>
                </c:pt>
                <c:pt idx="39">
                  <c:v>0.33</c:v>
                </c:pt>
                <c:pt idx="40">
                  <c:v>0.33</c:v>
                </c:pt>
                <c:pt idx="41">
                  <c:v>0.32</c:v>
                </c:pt>
                <c:pt idx="42">
                  <c:v>0.32</c:v>
                </c:pt>
                <c:pt idx="43">
                  <c:v>0.31</c:v>
                </c:pt>
                <c:pt idx="44">
                  <c:v>0.31</c:v>
                </c:pt>
                <c:pt idx="45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6F-4E04-BC1E-E1C56B67A918}"/>
            </c:ext>
          </c:extLst>
        </c:ser>
        <c:ser>
          <c:idx val="5"/>
          <c:order val="5"/>
          <c:tx>
            <c:strRef>
              <c:f>'9'!$M$9</c:f>
              <c:strCache>
                <c:ptCount val="1"/>
                <c:pt idx="0">
                  <c:v>Korrektion: Forventet reduktion fra biocovers</c:v>
                </c:pt>
              </c:strCache>
            </c:strRef>
          </c:tx>
          <c:spPr>
            <a:pattFill prst="wdUpDiag">
              <a:fgClr>
                <a:srgbClr val="FF8181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'9'!$N$3:$BG$3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'9'!$N$9:$BG$9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6F-4E04-BC1E-E1C56B67A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867824"/>
        <c:axId val="439864544"/>
      </c:areaChart>
      <c:catAx>
        <c:axId val="43986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9864544"/>
        <c:crosses val="autoZero"/>
        <c:auto val="1"/>
        <c:lblAlgn val="ctr"/>
        <c:lblOffset val="100"/>
        <c:tickLblSkip val="5"/>
        <c:noMultiLvlLbl val="0"/>
      </c:catAx>
      <c:valAx>
        <c:axId val="43986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9867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el- og fjernvarme (ekskl. affaldsforbrænding)</a:t>
            </a:r>
          </a:p>
        </c:rich>
      </c:tx>
      <c:layout>
        <c:manualLayout>
          <c:xMode val="edge"/>
          <c:yMode val="edge"/>
          <c:x val="0.11371609018467352"/>
          <c:y val="1.2726930184269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2596727245587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'8A'!$M$254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'8A'!$N$253:$BG$253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'8A'!$N$254:$BG$254</c:f>
              <c:numCache>
                <c:formatCode>General</c:formatCode>
                <c:ptCount val="46"/>
                <c:pt idx="0">
                  <c:v>22.23</c:v>
                </c:pt>
                <c:pt idx="1">
                  <c:v>30.58</c:v>
                </c:pt>
                <c:pt idx="2">
                  <c:v>25.41</c:v>
                </c:pt>
                <c:pt idx="3">
                  <c:v>26.65</c:v>
                </c:pt>
                <c:pt idx="4">
                  <c:v>28.84</c:v>
                </c:pt>
                <c:pt idx="5">
                  <c:v>23.95</c:v>
                </c:pt>
                <c:pt idx="6">
                  <c:v>33.57</c:v>
                </c:pt>
                <c:pt idx="7">
                  <c:v>24.59</c:v>
                </c:pt>
                <c:pt idx="8">
                  <c:v>20.73</c:v>
                </c:pt>
                <c:pt idx="9">
                  <c:v>17.38</c:v>
                </c:pt>
                <c:pt idx="10">
                  <c:v>14.4</c:v>
                </c:pt>
                <c:pt idx="11">
                  <c:v>15.41</c:v>
                </c:pt>
                <c:pt idx="12">
                  <c:v>15.63</c:v>
                </c:pt>
                <c:pt idx="13">
                  <c:v>21.62</c:v>
                </c:pt>
                <c:pt idx="14">
                  <c:v>16.21</c:v>
                </c:pt>
                <c:pt idx="15">
                  <c:v>13.55</c:v>
                </c:pt>
                <c:pt idx="16">
                  <c:v>20.93</c:v>
                </c:pt>
                <c:pt idx="17">
                  <c:v>17.36</c:v>
                </c:pt>
                <c:pt idx="18">
                  <c:v>15.26</c:v>
                </c:pt>
                <c:pt idx="19">
                  <c:v>15.27</c:v>
                </c:pt>
                <c:pt idx="20">
                  <c:v>14.77</c:v>
                </c:pt>
                <c:pt idx="21">
                  <c:v>12.32</c:v>
                </c:pt>
                <c:pt idx="22">
                  <c:v>9.6</c:v>
                </c:pt>
                <c:pt idx="23">
                  <c:v>12.23</c:v>
                </c:pt>
                <c:pt idx="24">
                  <c:v>9.6199999999999992</c:v>
                </c:pt>
                <c:pt idx="25">
                  <c:v>6.75</c:v>
                </c:pt>
                <c:pt idx="26">
                  <c:v>7.92</c:v>
                </c:pt>
                <c:pt idx="27">
                  <c:v>5.72</c:v>
                </c:pt>
                <c:pt idx="28">
                  <c:v>5.83</c:v>
                </c:pt>
                <c:pt idx="29">
                  <c:v>3.16</c:v>
                </c:pt>
                <c:pt idx="30">
                  <c:v>2.71</c:v>
                </c:pt>
                <c:pt idx="31">
                  <c:v>3.69</c:v>
                </c:pt>
                <c:pt idx="32">
                  <c:v>4.97</c:v>
                </c:pt>
                <c:pt idx="33">
                  <c:v>1.71</c:v>
                </c:pt>
                <c:pt idx="34">
                  <c:v>2.08</c:v>
                </c:pt>
                <c:pt idx="35">
                  <c:v>0.56999999999999995</c:v>
                </c:pt>
                <c:pt idx="36">
                  <c:v>0.24</c:v>
                </c:pt>
                <c:pt idx="37">
                  <c:v>0.21</c:v>
                </c:pt>
                <c:pt idx="38">
                  <c:v>0.11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2-4958-8DED-41E4482FF477}"/>
            </c:ext>
          </c:extLst>
        </c:ser>
        <c:ser>
          <c:idx val="1"/>
          <c:order val="1"/>
          <c:tx>
            <c:strRef>
              <c:f>'8A'!$M$255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'8A'!$N$253:$BG$253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'8A'!$N$255:$BG$255</c:f>
              <c:numCache>
                <c:formatCode>General</c:formatCode>
                <c:ptCount val="46"/>
                <c:pt idx="0">
                  <c:v>0.97</c:v>
                </c:pt>
                <c:pt idx="1">
                  <c:v>1.1100000000000001</c:v>
                </c:pt>
                <c:pt idx="2">
                  <c:v>1.04</c:v>
                </c:pt>
                <c:pt idx="3">
                  <c:v>1.03</c:v>
                </c:pt>
                <c:pt idx="4">
                  <c:v>2.36</c:v>
                </c:pt>
                <c:pt idx="5">
                  <c:v>2.81</c:v>
                </c:pt>
                <c:pt idx="6">
                  <c:v>4.53</c:v>
                </c:pt>
                <c:pt idx="7">
                  <c:v>4.12</c:v>
                </c:pt>
                <c:pt idx="8">
                  <c:v>3.78</c:v>
                </c:pt>
                <c:pt idx="9">
                  <c:v>3.56</c:v>
                </c:pt>
                <c:pt idx="10">
                  <c:v>3.28</c:v>
                </c:pt>
                <c:pt idx="11">
                  <c:v>3.25</c:v>
                </c:pt>
                <c:pt idx="12">
                  <c:v>2.99</c:v>
                </c:pt>
                <c:pt idx="13">
                  <c:v>1.74</c:v>
                </c:pt>
                <c:pt idx="14">
                  <c:v>1.21</c:v>
                </c:pt>
                <c:pt idx="15">
                  <c:v>1.1000000000000001</c:v>
                </c:pt>
                <c:pt idx="16">
                  <c:v>1.2</c:v>
                </c:pt>
                <c:pt idx="17">
                  <c:v>0.95</c:v>
                </c:pt>
                <c:pt idx="18">
                  <c:v>0.85</c:v>
                </c:pt>
                <c:pt idx="19">
                  <c:v>1</c:v>
                </c:pt>
                <c:pt idx="20">
                  <c:v>0.8</c:v>
                </c:pt>
                <c:pt idx="21">
                  <c:v>0.39</c:v>
                </c:pt>
                <c:pt idx="22">
                  <c:v>0.34</c:v>
                </c:pt>
                <c:pt idx="23">
                  <c:v>0.28000000000000003</c:v>
                </c:pt>
                <c:pt idx="24">
                  <c:v>0.15</c:v>
                </c:pt>
                <c:pt idx="25">
                  <c:v>0.15</c:v>
                </c:pt>
                <c:pt idx="26">
                  <c:v>0.17</c:v>
                </c:pt>
                <c:pt idx="27">
                  <c:v>0.16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0.12</c:v>
                </c:pt>
                <c:pt idx="31">
                  <c:v>0.16</c:v>
                </c:pt>
                <c:pt idx="32">
                  <c:v>0.26</c:v>
                </c:pt>
                <c:pt idx="33">
                  <c:v>0.33</c:v>
                </c:pt>
                <c:pt idx="34">
                  <c:v>0.23</c:v>
                </c:pt>
                <c:pt idx="35">
                  <c:v>0.08</c:v>
                </c:pt>
                <c:pt idx="36">
                  <c:v>0.05</c:v>
                </c:pt>
                <c:pt idx="37">
                  <c:v>0.04</c:v>
                </c:pt>
                <c:pt idx="38">
                  <c:v>0.04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2-4958-8DED-41E4482FF477}"/>
            </c:ext>
          </c:extLst>
        </c:ser>
        <c:ser>
          <c:idx val="2"/>
          <c:order val="2"/>
          <c:tx>
            <c:strRef>
              <c:f>'8A'!$M$256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'8A'!$N$253:$BG$253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'8A'!$N$256:$BG$256</c:f>
              <c:numCache>
                <c:formatCode>General</c:formatCode>
                <c:ptCount val="46"/>
                <c:pt idx="0">
                  <c:v>1.0900000000000001</c:v>
                </c:pt>
                <c:pt idx="1">
                  <c:v>1.33</c:v>
                </c:pt>
                <c:pt idx="2">
                  <c:v>1.37</c:v>
                </c:pt>
                <c:pt idx="3">
                  <c:v>1.64</c:v>
                </c:pt>
                <c:pt idx="4">
                  <c:v>2.12</c:v>
                </c:pt>
                <c:pt idx="5">
                  <c:v>2.68</c:v>
                </c:pt>
                <c:pt idx="6">
                  <c:v>3.4</c:v>
                </c:pt>
                <c:pt idx="7">
                  <c:v>3.65</c:v>
                </c:pt>
                <c:pt idx="8">
                  <c:v>4.2</c:v>
                </c:pt>
                <c:pt idx="9">
                  <c:v>4.47</c:v>
                </c:pt>
                <c:pt idx="10">
                  <c:v>4.54</c:v>
                </c:pt>
                <c:pt idx="11">
                  <c:v>4.8</c:v>
                </c:pt>
                <c:pt idx="12">
                  <c:v>4.9000000000000004</c:v>
                </c:pt>
                <c:pt idx="13">
                  <c:v>4.8600000000000003</c:v>
                </c:pt>
                <c:pt idx="14">
                  <c:v>4.83</c:v>
                </c:pt>
                <c:pt idx="15">
                  <c:v>4.41</c:v>
                </c:pt>
                <c:pt idx="16">
                  <c:v>4.6900000000000004</c:v>
                </c:pt>
                <c:pt idx="17">
                  <c:v>3.81</c:v>
                </c:pt>
                <c:pt idx="18">
                  <c:v>3.97</c:v>
                </c:pt>
                <c:pt idx="19">
                  <c:v>3.83</c:v>
                </c:pt>
                <c:pt idx="20">
                  <c:v>4.54</c:v>
                </c:pt>
                <c:pt idx="21">
                  <c:v>3.46</c:v>
                </c:pt>
                <c:pt idx="22">
                  <c:v>2.96</c:v>
                </c:pt>
                <c:pt idx="23">
                  <c:v>2.58</c:v>
                </c:pt>
                <c:pt idx="24">
                  <c:v>1.86</c:v>
                </c:pt>
                <c:pt idx="25">
                  <c:v>1.82</c:v>
                </c:pt>
                <c:pt idx="26">
                  <c:v>2</c:v>
                </c:pt>
                <c:pt idx="27">
                  <c:v>1.67</c:v>
                </c:pt>
                <c:pt idx="28">
                  <c:v>1.63</c:v>
                </c:pt>
                <c:pt idx="29">
                  <c:v>1.45</c:v>
                </c:pt>
                <c:pt idx="30">
                  <c:v>0.93</c:v>
                </c:pt>
                <c:pt idx="31">
                  <c:v>0.92</c:v>
                </c:pt>
                <c:pt idx="32">
                  <c:v>0.35</c:v>
                </c:pt>
                <c:pt idx="33">
                  <c:v>0.25</c:v>
                </c:pt>
                <c:pt idx="34">
                  <c:v>0.23</c:v>
                </c:pt>
                <c:pt idx="35">
                  <c:v>0.31</c:v>
                </c:pt>
                <c:pt idx="36">
                  <c:v>0.25</c:v>
                </c:pt>
                <c:pt idx="37">
                  <c:v>0.15</c:v>
                </c:pt>
                <c:pt idx="38">
                  <c:v>7.0000000000000007E-2</c:v>
                </c:pt>
                <c:pt idx="39">
                  <c:v>0.02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2-4958-8DED-41E4482FF477}"/>
            </c:ext>
          </c:extLst>
        </c:ser>
        <c:ser>
          <c:idx val="3"/>
          <c:order val="3"/>
          <c:tx>
            <c:strRef>
              <c:f>'8A'!$M$257</c:f>
              <c:strCache>
                <c:ptCount val="1"/>
                <c:pt idx="0">
                  <c:v>Ikke brændselsfordelt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'8A'!$N$253:$BG$253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'8A'!$N$257:$BG$257</c:f>
              <c:numCache>
                <c:formatCode>General</c:formatCode>
                <c:ptCount val="46"/>
                <c:pt idx="0">
                  <c:v>0.09</c:v>
                </c:pt>
                <c:pt idx="1">
                  <c:v>0.12</c:v>
                </c:pt>
                <c:pt idx="2">
                  <c:v>0.12</c:v>
                </c:pt>
                <c:pt idx="3">
                  <c:v>0.18</c:v>
                </c:pt>
                <c:pt idx="4">
                  <c:v>0.28999999999999998</c:v>
                </c:pt>
                <c:pt idx="5">
                  <c:v>0.45</c:v>
                </c:pt>
                <c:pt idx="6">
                  <c:v>0.57999999999999996</c:v>
                </c:pt>
                <c:pt idx="7">
                  <c:v>0.54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0.54</c:v>
                </c:pt>
                <c:pt idx="11">
                  <c:v>0.57999999999999996</c:v>
                </c:pt>
                <c:pt idx="12">
                  <c:v>0.56000000000000005</c:v>
                </c:pt>
                <c:pt idx="13">
                  <c:v>0.55000000000000004</c:v>
                </c:pt>
                <c:pt idx="14">
                  <c:v>0.52</c:v>
                </c:pt>
                <c:pt idx="15">
                  <c:v>0.46</c:v>
                </c:pt>
                <c:pt idx="16">
                  <c:v>0.45</c:v>
                </c:pt>
                <c:pt idx="17">
                  <c:v>0.37</c:v>
                </c:pt>
                <c:pt idx="18">
                  <c:v>0.39</c:v>
                </c:pt>
                <c:pt idx="19">
                  <c:v>0.35</c:v>
                </c:pt>
                <c:pt idx="20">
                  <c:v>0.42</c:v>
                </c:pt>
                <c:pt idx="21">
                  <c:v>0.36</c:v>
                </c:pt>
                <c:pt idx="22">
                  <c:v>0.26</c:v>
                </c:pt>
                <c:pt idx="23">
                  <c:v>0.24</c:v>
                </c:pt>
                <c:pt idx="24">
                  <c:v>0.19</c:v>
                </c:pt>
                <c:pt idx="25">
                  <c:v>0.16</c:v>
                </c:pt>
                <c:pt idx="26">
                  <c:v>0.19</c:v>
                </c:pt>
                <c:pt idx="27">
                  <c:v>0.19</c:v>
                </c:pt>
                <c:pt idx="28">
                  <c:v>0.21</c:v>
                </c:pt>
                <c:pt idx="29">
                  <c:v>0.2</c:v>
                </c:pt>
                <c:pt idx="30">
                  <c:v>0.16</c:v>
                </c:pt>
                <c:pt idx="31">
                  <c:v>0.2</c:v>
                </c:pt>
                <c:pt idx="32">
                  <c:v>0.2</c:v>
                </c:pt>
                <c:pt idx="33">
                  <c:v>0.17</c:v>
                </c:pt>
                <c:pt idx="34">
                  <c:v>0.18</c:v>
                </c:pt>
                <c:pt idx="35">
                  <c:v>0.2</c:v>
                </c:pt>
                <c:pt idx="36">
                  <c:v>0.19</c:v>
                </c:pt>
                <c:pt idx="37">
                  <c:v>0.16</c:v>
                </c:pt>
                <c:pt idx="38">
                  <c:v>0.15</c:v>
                </c:pt>
                <c:pt idx="39">
                  <c:v>0.13</c:v>
                </c:pt>
                <c:pt idx="40">
                  <c:v>0.12</c:v>
                </c:pt>
                <c:pt idx="41">
                  <c:v>0.11</c:v>
                </c:pt>
                <c:pt idx="42">
                  <c:v>0.11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F2-4958-8DED-41E4482F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10752"/>
        <c:axId val="630616000"/>
      </c:areaChart>
      <c:catAx>
        <c:axId val="63061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6000"/>
        <c:crosses val="autoZero"/>
        <c:auto val="1"/>
        <c:lblAlgn val="ctr"/>
        <c:lblOffset val="100"/>
        <c:tickLblSkip val="5"/>
        <c:noMultiLvlLbl val="0"/>
      </c:catAx>
      <c:valAx>
        <c:axId val="6306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7596264251411526E-3"/>
              <c:y val="6.24290999755482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0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Dansk elproduktion og elforbrug inklusiv nettab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631481804582933E-2"/>
          <c:y val="0.14843281395548111"/>
          <c:w val="0.88842966496413522"/>
          <c:h val="0.67806174487739745"/>
        </c:manualLayout>
      </c:layout>
      <c:areaChart>
        <c:grouping val="stacked"/>
        <c:varyColors val="0"/>
        <c:ser>
          <c:idx val="0"/>
          <c:order val="0"/>
          <c:tx>
            <c:strRef>
              <c:f>'8B'!$M$4</c:f>
              <c:strCache>
                <c:ptCount val="1"/>
                <c:pt idx="0">
                  <c:v>VE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'8B'!$N$3:$AM$3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'8B'!$N$4:$AM$4</c:f>
              <c:numCache>
                <c:formatCode>General</c:formatCode>
                <c:ptCount val="26"/>
                <c:pt idx="0">
                  <c:v>12.43</c:v>
                </c:pt>
                <c:pt idx="1">
                  <c:v>14.18</c:v>
                </c:pt>
                <c:pt idx="2">
                  <c:v>14.84</c:v>
                </c:pt>
                <c:pt idx="3">
                  <c:v>15.97</c:v>
                </c:pt>
                <c:pt idx="4">
                  <c:v>17.989999999999998</c:v>
                </c:pt>
                <c:pt idx="5">
                  <c:v>18.96</c:v>
                </c:pt>
                <c:pt idx="6">
                  <c:v>18.46</c:v>
                </c:pt>
                <c:pt idx="7">
                  <c:v>21.9</c:v>
                </c:pt>
                <c:pt idx="8">
                  <c:v>20.91</c:v>
                </c:pt>
                <c:pt idx="9">
                  <c:v>23.28</c:v>
                </c:pt>
                <c:pt idx="10">
                  <c:v>23.64</c:v>
                </c:pt>
                <c:pt idx="11">
                  <c:v>26.43</c:v>
                </c:pt>
                <c:pt idx="12">
                  <c:v>34.07</c:v>
                </c:pt>
                <c:pt idx="13">
                  <c:v>33.479999999999997</c:v>
                </c:pt>
                <c:pt idx="14">
                  <c:v>37.25</c:v>
                </c:pt>
                <c:pt idx="15">
                  <c:v>41.01</c:v>
                </c:pt>
                <c:pt idx="16">
                  <c:v>46.32</c:v>
                </c:pt>
                <c:pt idx="17">
                  <c:v>51.58</c:v>
                </c:pt>
                <c:pt idx="18">
                  <c:v>52.31</c:v>
                </c:pt>
                <c:pt idx="19">
                  <c:v>54.81</c:v>
                </c:pt>
                <c:pt idx="20">
                  <c:v>71.790000000000006</c:v>
                </c:pt>
                <c:pt idx="21">
                  <c:v>76.14</c:v>
                </c:pt>
                <c:pt idx="22">
                  <c:v>78.83</c:v>
                </c:pt>
                <c:pt idx="23">
                  <c:v>81.25</c:v>
                </c:pt>
                <c:pt idx="24">
                  <c:v>83.33</c:v>
                </c:pt>
                <c:pt idx="25">
                  <c:v>84.46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6-4D63-B2BC-ADE5894BB4C4}"/>
            </c:ext>
          </c:extLst>
        </c:ser>
        <c:ser>
          <c:idx val="1"/>
          <c:order val="1"/>
          <c:tx>
            <c:strRef>
              <c:f>'8B'!$M$5</c:f>
              <c:strCache>
                <c:ptCount val="1"/>
                <c:pt idx="0">
                  <c:v>Fossil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'8B'!$N$3:$AM$3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'8B'!$N$5:$AM$5</c:f>
              <c:numCache>
                <c:formatCode>General</c:formatCode>
                <c:ptCount val="26"/>
                <c:pt idx="0">
                  <c:v>26.43</c:v>
                </c:pt>
                <c:pt idx="1">
                  <c:v>21.05</c:v>
                </c:pt>
                <c:pt idx="2">
                  <c:v>15.89</c:v>
                </c:pt>
                <c:pt idx="3">
                  <c:v>18.77</c:v>
                </c:pt>
                <c:pt idx="4">
                  <c:v>14.19</c:v>
                </c:pt>
                <c:pt idx="5">
                  <c:v>9.98</c:v>
                </c:pt>
                <c:pt idx="6">
                  <c:v>12.08</c:v>
                </c:pt>
                <c:pt idx="7">
                  <c:v>9.1199999999999992</c:v>
                </c:pt>
                <c:pt idx="8">
                  <c:v>9.4600000000000009</c:v>
                </c:pt>
                <c:pt idx="9">
                  <c:v>6.23</c:v>
                </c:pt>
                <c:pt idx="10">
                  <c:v>5.09</c:v>
                </c:pt>
                <c:pt idx="11">
                  <c:v>6.62</c:v>
                </c:pt>
                <c:pt idx="12">
                  <c:v>7.11</c:v>
                </c:pt>
                <c:pt idx="13">
                  <c:v>3.15</c:v>
                </c:pt>
                <c:pt idx="14">
                  <c:v>3.62</c:v>
                </c:pt>
                <c:pt idx="15">
                  <c:v>1.9</c:v>
                </c:pt>
                <c:pt idx="16">
                  <c:v>1.36</c:v>
                </c:pt>
                <c:pt idx="17">
                  <c:v>1.1599999999999999</c:v>
                </c:pt>
                <c:pt idx="18">
                  <c:v>0.89</c:v>
                </c:pt>
                <c:pt idx="19">
                  <c:v>0.55000000000000004</c:v>
                </c:pt>
                <c:pt idx="20">
                  <c:v>0.46</c:v>
                </c:pt>
                <c:pt idx="21">
                  <c:v>0.36</c:v>
                </c:pt>
                <c:pt idx="22">
                  <c:v>0.35</c:v>
                </c:pt>
                <c:pt idx="23">
                  <c:v>0.32</c:v>
                </c:pt>
                <c:pt idx="24">
                  <c:v>0.28999999999999998</c:v>
                </c:pt>
                <c:pt idx="25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46-4D63-B2BC-ADE5894BB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12064"/>
        <c:axId val="630614032"/>
      </c:areaChart>
      <c:lineChart>
        <c:grouping val="standard"/>
        <c:varyColors val="0"/>
        <c:ser>
          <c:idx val="2"/>
          <c:order val="2"/>
          <c:tx>
            <c:strRef>
              <c:f>'8B'!$M$6</c:f>
              <c:strCache>
                <c:ptCount val="1"/>
                <c:pt idx="0">
                  <c:v>Elforbrug inkl. nettab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'8B'!$N$3:$AM$3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'8B'!$N$6:$AM$6</c:f>
              <c:numCache>
                <c:formatCode>General</c:formatCode>
                <c:ptCount val="26"/>
                <c:pt idx="0">
                  <c:v>37.72</c:v>
                </c:pt>
                <c:pt idx="1">
                  <c:v>36.54</c:v>
                </c:pt>
                <c:pt idx="2">
                  <c:v>35.93</c:v>
                </c:pt>
                <c:pt idx="3">
                  <c:v>35.81</c:v>
                </c:pt>
                <c:pt idx="4">
                  <c:v>35.020000000000003</c:v>
                </c:pt>
                <c:pt idx="5">
                  <c:v>34.83</c:v>
                </c:pt>
                <c:pt idx="6">
                  <c:v>35.58</c:v>
                </c:pt>
                <c:pt idx="7">
                  <c:v>35.57</c:v>
                </c:pt>
                <c:pt idx="8">
                  <c:v>35.58</c:v>
                </c:pt>
                <c:pt idx="9">
                  <c:v>35.31</c:v>
                </c:pt>
                <c:pt idx="10">
                  <c:v>35.590000000000003</c:v>
                </c:pt>
                <c:pt idx="11">
                  <c:v>37.89</c:v>
                </c:pt>
                <c:pt idx="12">
                  <c:v>39.33</c:v>
                </c:pt>
                <c:pt idx="13">
                  <c:v>42.05</c:v>
                </c:pt>
                <c:pt idx="14">
                  <c:v>43.83</c:v>
                </c:pt>
                <c:pt idx="15">
                  <c:v>47.32</c:v>
                </c:pt>
                <c:pt idx="16">
                  <c:v>49.81</c:v>
                </c:pt>
                <c:pt idx="17">
                  <c:v>52.62</c:v>
                </c:pt>
                <c:pt idx="18">
                  <c:v>54.69</c:v>
                </c:pt>
                <c:pt idx="19">
                  <c:v>56.82</c:v>
                </c:pt>
                <c:pt idx="20">
                  <c:v>58.74</c:v>
                </c:pt>
                <c:pt idx="21">
                  <c:v>61.49</c:v>
                </c:pt>
                <c:pt idx="22">
                  <c:v>63.8</c:v>
                </c:pt>
                <c:pt idx="23">
                  <c:v>65.930000000000007</c:v>
                </c:pt>
                <c:pt idx="24">
                  <c:v>68.28</c:v>
                </c:pt>
                <c:pt idx="25">
                  <c:v>70.64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46-4D63-B2BC-ADE5894BB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12064"/>
        <c:axId val="630614032"/>
      </c:lineChart>
      <c:catAx>
        <c:axId val="63061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4032"/>
        <c:crosses val="autoZero"/>
        <c:auto val="1"/>
        <c:lblAlgn val="ctr"/>
        <c:lblOffset val="100"/>
        <c:tickLblSkip val="5"/>
        <c:noMultiLvlLbl val="0"/>
      </c:catAx>
      <c:valAx>
        <c:axId val="63061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Dansk elforbrug fordelt på sektorer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'8B'!$M$29</c:f>
              <c:strCache>
                <c:ptCount val="1"/>
                <c:pt idx="0">
                  <c:v>Landbrug, skove, gartneri og fiskeri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'8B'!$N$29:$BG$29</c:f>
              <c:numCache>
                <c:formatCode>General</c:formatCode>
                <c:ptCount val="46"/>
                <c:pt idx="0">
                  <c:v>1.69</c:v>
                </c:pt>
                <c:pt idx="1">
                  <c:v>1.71</c:v>
                </c:pt>
                <c:pt idx="2">
                  <c:v>1.83</c:v>
                </c:pt>
                <c:pt idx="3">
                  <c:v>1.9</c:v>
                </c:pt>
                <c:pt idx="4">
                  <c:v>1.88</c:v>
                </c:pt>
                <c:pt idx="5">
                  <c:v>1.8</c:v>
                </c:pt>
                <c:pt idx="6">
                  <c:v>1.92</c:v>
                </c:pt>
                <c:pt idx="7">
                  <c:v>1.95</c:v>
                </c:pt>
                <c:pt idx="8">
                  <c:v>1.89</c:v>
                </c:pt>
                <c:pt idx="9">
                  <c:v>1.94</c:v>
                </c:pt>
                <c:pt idx="10">
                  <c:v>1.95</c:v>
                </c:pt>
                <c:pt idx="11">
                  <c:v>1.88</c:v>
                </c:pt>
                <c:pt idx="12">
                  <c:v>1.85</c:v>
                </c:pt>
                <c:pt idx="13">
                  <c:v>1.9</c:v>
                </c:pt>
                <c:pt idx="14">
                  <c:v>1.9</c:v>
                </c:pt>
                <c:pt idx="15">
                  <c:v>1.91</c:v>
                </c:pt>
                <c:pt idx="16">
                  <c:v>1.96</c:v>
                </c:pt>
                <c:pt idx="17">
                  <c:v>1.89</c:v>
                </c:pt>
                <c:pt idx="18">
                  <c:v>1.93</c:v>
                </c:pt>
                <c:pt idx="19">
                  <c:v>1.88</c:v>
                </c:pt>
                <c:pt idx="20">
                  <c:v>1.92</c:v>
                </c:pt>
                <c:pt idx="21">
                  <c:v>1.85</c:v>
                </c:pt>
                <c:pt idx="22">
                  <c:v>1.78</c:v>
                </c:pt>
                <c:pt idx="23">
                  <c:v>1.83</c:v>
                </c:pt>
                <c:pt idx="24">
                  <c:v>1.78</c:v>
                </c:pt>
                <c:pt idx="25">
                  <c:v>1.78</c:v>
                </c:pt>
                <c:pt idx="26">
                  <c:v>1.74</c:v>
                </c:pt>
                <c:pt idx="27">
                  <c:v>1.76</c:v>
                </c:pt>
                <c:pt idx="28">
                  <c:v>1.74</c:v>
                </c:pt>
                <c:pt idx="29">
                  <c:v>1.83</c:v>
                </c:pt>
                <c:pt idx="30">
                  <c:v>1.81</c:v>
                </c:pt>
                <c:pt idx="31">
                  <c:v>1.84</c:v>
                </c:pt>
                <c:pt idx="32">
                  <c:v>1.8</c:v>
                </c:pt>
                <c:pt idx="33">
                  <c:v>1.79</c:v>
                </c:pt>
                <c:pt idx="34">
                  <c:v>1.77</c:v>
                </c:pt>
                <c:pt idx="35">
                  <c:v>1.77</c:v>
                </c:pt>
                <c:pt idx="36">
                  <c:v>1.77</c:v>
                </c:pt>
                <c:pt idx="37">
                  <c:v>1.76</c:v>
                </c:pt>
                <c:pt idx="38">
                  <c:v>1.76</c:v>
                </c:pt>
                <c:pt idx="39">
                  <c:v>1.76</c:v>
                </c:pt>
                <c:pt idx="40">
                  <c:v>1.76</c:v>
                </c:pt>
                <c:pt idx="41">
                  <c:v>1.77</c:v>
                </c:pt>
                <c:pt idx="42">
                  <c:v>1.78</c:v>
                </c:pt>
                <c:pt idx="43">
                  <c:v>1.79</c:v>
                </c:pt>
                <c:pt idx="44">
                  <c:v>1.8</c:v>
                </c:pt>
                <c:pt idx="45">
                  <c:v>1.81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155-A05E-433A42AE723B}"/>
            </c:ext>
          </c:extLst>
        </c:ser>
        <c:ser>
          <c:idx val="1"/>
          <c:order val="1"/>
          <c:tx>
            <c:strRef>
              <c:f>'8B'!$M$30</c:f>
              <c:strCache>
                <c:ptCount val="1"/>
                <c:pt idx="0">
                  <c:v>Fremstillings-, Bygge- og Anlægserhverv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'8B'!$N$30:$BG$30</c:f>
              <c:numCache>
                <c:formatCode>General</c:formatCode>
                <c:ptCount val="46"/>
                <c:pt idx="0">
                  <c:v>8.4600000000000009</c:v>
                </c:pt>
                <c:pt idx="1">
                  <c:v>8.66</c:v>
                </c:pt>
                <c:pt idx="2">
                  <c:v>8.8000000000000007</c:v>
                </c:pt>
                <c:pt idx="3">
                  <c:v>8.84</c:v>
                </c:pt>
                <c:pt idx="4">
                  <c:v>9.14</c:v>
                </c:pt>
                <c:pt idx="5">
                  <c:v>9.43</c:v>
                </c:pt>
                <c:pt idx="6">
                  <c:v>9.59</c:v>
                </c:pt>
                <c:pt idx="7">
                  <c:v>9.9</c:v>
                </c:pt>
                <c:pt idx="8">
                  <c:v>9.92</c:v>
                </c:pt>
                <c:pt idx="9">
                  <c:v>9.9</c:v>
                </c:pt>
                <c:pt idx="10">
                  <c:v>10.050000000000001</c:v>
                </c:pt>
                <c:pt idx="11">
                  <c:v>10.06</c:v>
                </c:pt>
                <c:pt idx="12">
                  <c:v>9.92</c:v>
                </c:pt>
                <c:pt idx="13">
                  <c:v>9.7200000000000006</c:v>
                </c:pt>
                <c:pt idx="14">
                  <c:v>10.039999999999999</c:v>
                </c:pt>
                <c:pt idx="15">
                  <c:v>10.33</c:v>
                </c:pt>
                <c:pt idx="16">
                  <c:v>10.220000000000001</c:v>
                </c:pt>
                <c:pt idx="17">
                  <c:v>9.99</c:v>
                </c:pt>
                <c:pt idx="18">
                  <c:v>9.64</c:v>
                </c:pt>
                <c:pt idx="19">
                  <c:v>8.4499999999999993</c:v>
                </c:pt>
                <c:pt idx="20">
                  <c:v>8.6300000000000008</c:v>
                </c:pt>
                <c:pt idx="21">
                  <c:v>8.74</c:v>
                </c:pt>
                <c:pt idx="22">
                  <c:v>8.6300000000000008</c:v>
                </c:pt>
                <c:pt idx="23">
                  <c:v>8.43</c:v>
                </c:pt>
                <c:pt idx="24">
                  <c:v>8.26</c:v>
                </c:pt>
                <c:pt idx="25">
                  <c:v>8.41</c:v>
                </c:pt>
                <c:pt idx="26">
                  <c:v>8.5</c:v>
                </c:pt>
                <c:pt idx="27">
                  <c:v>8.65</c:v>
                </c:pt>
                <c:pt idx="28">
                  <c:v>8.7200000000000006</c:v>
                </c:pt>
                <c:pt idx="29">
                  <c:v>8.4</c:v>
                </c:pt>
                <c:pt idx="30">
                  <c:v>8.61</c:v>
                </c:pt>
                <c:pt idx="31">
                  <c:v>9.1</c:v>
                </c:pt>
                <c:pt idx="32">
                  <c:v>9.3800000000000008</c:v>
                </c:pt>
                <c:pt idx="33">
                  <c:v>9.2899999999999991</c:v>
                </c:pt>
                <c:pt idx="34">
                  <c:v>9.1199999999999992</c:v>
                </c:pt>
                <c:pt idx="35">
                  <c:v>9</c:v>
                </c:pt>
                <c:pt idx="36">
                  <c:v>8.8699999999999992</c:v>
                </c:pt>
                <c:pt idx="37">
                  <c:v>8.73</c:v>
                </c:pt>
                <c:pt idx="38">
                  <c:v>8.6199999999999992</c:v>
                </c:pt>
                <c:pt idx="39">
                  <c:v>8.51</c:v>
                </c:pt>
                <c:pt idx="40">
                  <c:v>8.39</c:v>
                </c:pt>
                <c:pt idx="41">
                  <c:v>8.44</c:v>
                </c:pt>
                <c:pt idx="42">
                  <c:v>8.49</c:v>
                </c:pt>
                <c:pt idx="43">
                  <c:v>8.5399999999999991</c:v>
                </c:pt>
                <c:pt idx="44">
                  <c:v>8.59</c:v>
                </c:pt>
                <c:pt idx="45">
                  <c:v>8.64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155-A05E-433A42AE723B}"/>
            </c:ext>
          </c:extLst>
        </c:ser>
        <c:ser>
          <c:idx val="2"/>
          <c:order val="2"/>
          <c:tx>
            <c:strRef>
              <c:f>'8B'!$M$31</c:f>
              <c:strCache>
                <c:ptCount val="1"/>
                <c:pt idx="0">
                  <c:v>Serviceerhverv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'8B'!$N$31:$BG$31</c:f>
              <c:numCache>
                <c:formatCode>General</c:formatCode>
                <c:ptCount val="46"/>
                <c:pt idx="0">
                  <c:v>8.35</c:v>
                </c:pt>
                <c:pt idx="1">
                  <c:v>8.5500000000000007</c:v>
                </c:pt>
                <c:pt idx="2">
                  <c:v>8.7200000000000006</c:v>
                </c:pt>
                <c:pt idx="3">
                  <c:v>8.8699999999999992</c:v>
                </c:pt>
                <c:pt idx="4">
                  <c:v>9.09</c:v>
                </c:pt>
                <c:pt idx="5">
                  <c:v>9.1199999999999992</c:v>
                </c:pt>
                <c:pt idx="6">
                  <c:v>9.35</c:v>
                </c:pt>
                <c:pt idx="7">
                  <c:v>9.43</c:v>
                </c:pt>
                <c:pt idx="8">
                  <c:v>9.66</c:v>
                </c:pt>
                <c:pt idx="9">
                  <c:v>9.7200000000000006</c:v>
                </c:pt>
                <c:pt idx="10">
                  <c:v>9.89</c:v>
                </c:pt>
                <c:pt idx="11">
                  <c:v>10.119999999999999</c:v>
                </c:pt>
                <c:pt idx="12">
                  <c:v>10.18</c:v>
                </c:pt>
                <c:pt idx="13">
                  <c:v>10.119999999999999</c:v>
                </c:pt>
                <c:pt idx="14">
                  <c:v>10.33</c:v>
                </c:pt>
                <c:pt idx="15">
                  <c:v>10.4</c:v>
                </c:pt>
                <c:pt idx="16">
                  <c:v>10.65</c:v>
                </c:pt>
                <c:pt idx="17">
                  <c:v>10.9</c:v>
                </c:pt>
                <c:pt idx="18">
                  <c:v>10.9</c:v>
                </c:pt>
                <c:pt idx="19">
                  <c:v>10.63</c:v>
                </c:pt>
                <c:pt idx="20">
                  <c:v>10.78</c:v>
                </c:pt>
                <c:pt idx="21">
                  <c:v>10.59</c:v>
                </c:pt>
                <c:pt idx="22">
                  <c:v>10.35</c:v>
                </c:pt>
                <c:pt idx="23">
                  <c:v>10.210000000000001</c:v>
                </c:pt>
                <c:pt idx="24">
                  <c:v>10.17</c:v>
                </c:pt>
                <c:pt idx="25">
                  <c:v>10.07</c:v>
                </c:pt>
                <c:pt idx="26">
                  <c:v>10.1</c:v>
                </c:pt>
                <c:pt idx="27">
                  <c:v>10.41</c:v>
                </c:pt>
                <c:pt idx="28">
                  <c:v>10.050000000000001</c:v>
                </c:pt>
                <c:pt idx="29">
                  <c:v>9.82</c:v>
                </c:pt>
                <c:pt idx="30">
                  <c:v>8.99</c:v>
                </c:pt>
                <c:pt idx="31">
                  <c:v>9.6199999999999992</c:v>
                </c:pt>
                <c:pt idx="32">
                  <c:v>10.79</c:v>
                </c:pt>
                <c:pt idx="33">
                  <c:v>11.48</c:v>
                </c:pt>
                <c:pt idx="34">
                  <c:v>12.23</c:v>
                </c:pt>
                <c:pt idx="35">
                  <c:v>13.25</c:v>
                </c:pt>
                <c:pt idx="36">
                  <c:v>14.15</c:v>
                </c:pt>
                <c:pt idx="37">
                  <c:v>15.27</c:v>
                </c:pt>
                <c:pt idx="38">
                  <c:v>16.27</c:v>
                </c:pt>
                <c:pt idx="39">
                  <c:v>17.260000000000002</c:v>
                </c:pt>
                <c:pt idx="40">
                  <c:v>18.02</c:v>
                </c:pt>
                <c:pt idx="41">
                  <c:v>18.809999999999999</c:v>
                </c:pt>
                <c:pt idx="42">
                  <c:v>19.37</c:v>
                </c:pt>
                <c:pt idx="43">
                  <c:v>19.82</c:v>
                </c:pt>
                <c:pt idx="44">
                  <c:v>20.27</c:v>
                </c:pt>
                <c:pt idx="45">
                  <c:v>20.71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92-4155-A05E-433A42AE723B}"/>
            </c:ext>
          </c:extLst>
        </c:ser>
        <c:ser>
          <c:idx val="3"/>
          <c:order val="3"/>
          <c:tx>
            <c:strRef>
              <c:f>'8B'!$M$32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'8B'!$N$32:$BG$32</c:f>
              <c:numCache>
                <c:formatCode>General</c:formatCode>
                <c:ptCount val="46"/>
                <c:pt idx="0">
                  <c:v>9.67</c:v>
                </c:pt>
                <c:pt idx="1">
                  <c:v>10.14</c:v>
                </c:pt>
                <c:pt idx="2">
                  <c:v>10.210000000000001</c:v>
                </c:pt>
                <c:pt idx="3">
                  <c:v>10.33</c:v>
                </c:pt>
                <c:pt idx="4">
                  <c:v>10.43</c:v>
                </c:pt>
                <c:pt idx="5">
                  <c:v>10.29</c:v>
                </c:pt>
                <c:pt idx="6">
                  <c:v>10.6</c:v>
                </c:pt>
                <c:pt idx="7">
                  <c:v>10.32</c:v>
                </c:pt>
                <c:pt idx="8">
                  <c:v>10.26</c:v>
                </c:pt>
                <c:pt idx="9">
                  <c:v>10.28</c:v>
                </c:pt>
                <c:pt idx="10">
                  <c:v>10.210000000000001</c:v>
                </c:pt>
                <c:pt idx="11">
                  <c:v>10.16</c:v>
                </c:pt>
                <c:pt idx="12">
                  <c:v>10.19</c:v>
                </c:pt>
                <c:pt idx="13">
                  <c:v>10.26</c:v>
                </c:pt>
                <c:pt idx="14">
                  <c:v>10.33</c:v>
                </c:pt>
                <c:pt idx="15">
                  <c:v>10.45</c:v>
                </c:pt>
                <c:pt idx="16">
                  <c:v>10.57</c:v>
                </c:pt>
                <c:pt idx="17">
                  <c:v>10.35</c:v>
                </c:pt>
                <c:pt idx="18">
                  <c:v>10.28</c:v>
                </c:pt>
                <c:pt idx="19">
                  <c:v>10.1</c:v>
                </c:pt>
                <c:pt idx="20">
                  <c:v>10.39</c:v>
                </c:pt>
                <c:pt idx="21">
                  <c:v>10.11</c:v>
                </c:pt>
                <c:pt idx="22">
                  <c:v>9.99</c:v>
                </c:pt>
                <c:pt idx="23">
                  <c:v>10.31</c:v>
                </c:pt>
                <c:pt idx="24">
                  <c:v>10.1</c:v>
                </c:pt>
                <c:pt idx="25">
                  <c:v>10.18</c:v>
                </c:pt>
                <c:pt idx="26">
                  <c:v>10.27</c:v>
                </c:pt>
                <c:pt idx="27">
                  <c:v>9.84</c:v>
                </c:pt>
                <c:pt idx="28">
                  <c:v>9.74</c:v>
                </c:pt>
                <c:pt idx="29">
                  <c:v>10.24</c:v>
                </c:pt>
                <c:pt idx="30">
                  <c:v>10.47</c:v>
                </c:pt>
                <c:pt idx="31">
                  <c:v>10.83</c:v>
                </c:pt>
                <c:pt idx="32">
                  <c:v>10.83</c:v>
                </c:pt>
                <c:pt idx="33">
                  <c:v>11</c:v>
                </c:pt>
                <c:pt idx="34">
                  <c:v>11.04</c:v>
                </c:pt>
                <c:pt idx="35">
                  <c:v>11.09</c:v>
                </c:pt>
                <c:pt idx="36">
                  <c:v>10.99</c:v>
                </c:pt>
                <c:pt idx="37">
                  <c:v>10.9</c:v>
                </c:pt>
                <c:pt idx="38">
                  <c:v>10.76</c:v>
                </c:pt>
                <c:pt idx="39">
                  <c:v>10.63</c:v>
                </c:pt>
                <c:pt idx="40">
                  <c:v>10.5</c:v>
                </c:pt>
                <c:pt idx="41">
                  <c:v>10.5</c:v>
                </c:pt>
                <c:pt idx="42">
                  <c:v>10.49</c:v>
                </c:pt>
                <c:pt idx="43">
                  <c:v>10.48</c:v>
                </c:pt>
                <c:pt idx="44">
                  <c:v>10.48</c:v>
                </c:pt>
                <c:pt idx="45">
                  <c:v>10.47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92-4155-A05E-433A42AE723B}"/>
            </c:ext>
          </c:extLst>
        </c:ser>
        <c:ser>
          <c:idx val="4"/>
          <c:order val="4"/>
          <c:tx>
            <c:strRef>
              <c:f>'8B'!$M$33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'8B'!$N$33:$BG$33</c:f>
              <c:numCache>
                <c:formatCode>General</c:formatCode>
                <c:ptCount val="46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0.21</c:v>
                </c:pt>
                <c:pt idx="4">
                  <c:v>0.23</c:v>
                </c:pt>
                <c:pt idx="5">
                  <c:v>0.24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0.36</c:v>
                </c:pt>
                <c:pt idx="13">
                  <c:v>0.35</c:v>
                </c:pt>
                <c:pt idx="14">
                  <c:v>0.37</c:v>
                </c:pt>
                <c:pt idx="15">
                  <c:v>0.38</c:v>
                </c:pt>
                <c:pt idx="16">
                  <c:v>0.38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0.39</c:v>
                </c:pt>
                <c:pt idx="23">
                  <c:v>0.39</c:v>
                </c:pt>
                <c:pt idx="24">
                  <c:v>0.39</c:v>
                </c:pt>
                <c:pt idx="25">
                  <c:v>0.4</c:v>
                </c:pt>
                <c:pt idx="26">
                  <c:v>0.45</c:v>
                </c:pt>
                <c:pt idx="27">
                  <c:v>0.44</c:v>
                </c:pt>
                <c:pt idx="28">
                  <c:v>0.44</c:v>
                </c:pt>
                <c:pt idx="29">
                  <c:v>0.46</c:v>
                </c:pt>
                <c:pt idx="30">
                  <c:v>0.52</c:v>
                </c:pt>
                <c:pt idx="31">
                  <c:v>0.69</c:v>
                </c:pt>
                <c:pt idx="32">
                  <c:v>1.02</c:v>
                </c:pt>
                <c:pt idx="33">
                  <c:v>1.29</c:v>
                </c:pt>
                <c:pt idx="34">
                  <c:v>1.6</c:v>
                </c:pt>
                <c:pt idx="35">
                  <c:v>1.91</c:v>
                </c:pt>
                <c:pt idx="36">
                  <c:v>2.23</c:v>
                </c:pt>
                <c:pt idx="37">
                  <c:v>2.71</c:v>
                </c:pt>
                <c:pt idx="38">
                  <c:v>3.23</c:v>
                </c:pt>
                <c:pt idx="39">
                  <c:v>3.72</c:v>
                </c:pt>
                <c:pt idx="40">
                  <c:v>4.32</c:v>
                </c:pt>
                <c:pt idx="41">
                  <c:v>4.9800000000000004</c:v>
                </c:pt>
                <c:pt idx="42">
                  <c:v>5.64</c:v>
                </c:pt>
                <c:pt idx="43">
                  <c:v>6.35</c:v>
                </c:pt>
                <c:pt idx="44">
                  <c:v>7.12</c:v>
                </c:pt>
                <c:pt idx="45">
                  <c:v>8.0399999999999991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92-4155-A05E-433A42AE723B}"/>
            </c:ext>
          </c:extLst>
        </c:ser>
        <c:ser>
          <c:idx val="5"/>
          <c:order val="5"/>
          <c:tx>
            <c:strRef>
              <c:f>'8B'!$M$34</c:f>
              <c:strCache>
                <c:ptCount val="1"/>
                <c:pt idx="0">
                  <c:v>Produktion af olie, gas og VE-brændstoffer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'8B'!$N$34:$BG$34</c:f>
              <c:numCache>
                <c:formatCode>General</c:formatCode>
                <c:ptCount val="46"/>
                <c:pt idx="0">
                  <c:v>0.25</c:v>
                </c:pt>
                <c:pt idx="1">
                  <c:v>0.3</c:v>
                </c:pt>
                <c:pt idx="2">
                  <c:v>0.32</c:v>
                </c:pt>
                <c:pt idx="3">
                  <c:v>0.31</c:v>
                </c:pt>
                <c:pt idx="4">
                  <c:v>0.33</c:v>
                </c:pt>
                <c:pt idx="5">
                  <c:v>0.33</c:v>
                </c:pt>
                <c:pt idx="6">
                  <c:v>0.34</c:v>
                </c:pt>
                <c:pt idx="7">
                  <c:v>0.28999999999999998</c:v>
                </c:pt>
                <c:pt idx="8">
                  <c:v>0.25</c:v>
                </c:pt>
                <c:pt idx="9">
                  <c:v>0.27</c:v>
                </c:pt>
                <c:pt idx="10">
                  <c:v>0.21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0.38</c:v>
                </c:pt>
                <c:pt idx="14">
                  <c:v>0.31</c:v>
                </c:pt>
                <c:pt idx="15">
                  <c:v>0.3</c:v>
                </c:pt>
                <c:pt idx="16">
                  <c:v>0.35</c:v>
                </c:pt>
                <c:pt idx="17">
                  <c:v>0.31</c:v>
                </c:pt>
                <c:pt idx="18">
                  <c:v>0.36</c:v>
                </c:pt>
                <c:pt idx="19">
                  <c:v>0.32</c:v>
                </c:pt>
                <c:pt idx="20">
                  <c:v>0.32</c:v>
                </c:pt>
                <c:pt idx="21">
                  <c:v>0.31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0.32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0.28999999999999998</c:v>
                </c:pt>
                <c:pt idx="31">
                  <c:v>0.28999999999999998</c:v>
                </c:pt>
                <c:pt idx="32">
                  <c:v>0.68</c:v>
                </c:pt>
                <c:pt idx="33">
                  <c:v>1.04</c:v>
                </c:pt>
                <c:pt idx="34">
                  <c:v>2.09</c:v>
                </c:pt>
                <c:pt idx="35">
                  <c:v>4.1100000000000003</c:v>
                </c:pt>
                <c:pt idx="36">
                  <c:v>4.6399999999999997</c:v>
                </c:pt>
                <c:pt idx="37">
                  <c:v>5.18</c:v>
                </c:pt>
                <c:pt idx="38">
                  <c:v>5.21</c:v>
                </c:pt>
                <c:pt idx="39">
                  <c:v>5.25</c:v>
                </c:pt>
                <c:pt idx="40">
                  <c:v>5.29</c:v>
                </c:pt>
                <c:pt idx="41">
                  <c:v>6.04</c:v>
                </c:pt>
                <c:pt idx="42">
                  <c:v>6.79</c:v>
                </c:pt>
                <c:pt idx="43">
                  <c:v>7.53</c:v>
                </c:pt>
                <c:pt idx="44">
                  <c:v>8.27</c:v>
                </c:pt>
                <c:pt idx="4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92-4155-A05E-433A42AE723B}"/>
            </c:ext>
          </c:extLst>
        </c:ser>
        <c:ser>
          <c:idx val="6"/>
          <c:order val="6"/>
          <c:tx>
            <c:strRef>
              <c:f>'8B'!$M$35</c:f>
              <c:strCache>
                <c:ptCount val="1"/>
                <c:pt idx="0">
                  <c:v>El og fjernvarme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'8B'!$N$35:$BG$35</c:f>
              <c:numCache>
                <c:formatCode>General</c:formatCode>
                <c:ptCount val="46"/>
                <c:pt idx="0">
                  <c:v>1.94</c:v>
                </c:pt>
                <c:pt idx="1">
                  <c:v>2.48</c:v>
                </c:pt>
                <c:pt idx="2">
                  <c:v>2.17</c:v>
                </c:pt>
                <c:pt idx="3">
                  <c:v>2.25</c:v>
                </c:pt>
                <c:pt idx="4">
                  <c:v>2.56</c:v>
                </c:pt>
                <c:pt idx="5">
                  <c:v>2.2999999999999998</c:v>
                </c:pt>
                <c:pt idx="6">
                  <c:v>2.91</c:v>
                </c:pt>
                <c:pt idx="7">
                  <c:v>2.73</c:v>
                </c:pt>
                <c:pt idx="8">
                  <c:v>2.1800000000000002</c:v>
                </c:pt>
                <c:pt idx="9">
                  <c:v>2.16</c:v>
                </c:pt>
                <c:pt idx="10">
                  <c:v>1.92</c:v>
                </c:pt>
                <c:pt idx="11">
                  <c:v>1.92</c:v>
                </c:pt>
                <c:pt idx="12">
                  <c:v>2.31</c:v>
                </c:pt>
                <c:pt idx="13">
                  <c:v>2.82</c:v>
                </c:pt>
                <c:pt idx="14">
                  <c:v>2.4500000000000002</c:v>
                </c:pt>
                <c:pt idx="15">
                  <c:v>2.2999999999999998</c:v>
                </c:pt>
                <c:pt idx="16">
                  <c:v>2.94</c:v>
                </c:pt>
                <c:pt idx="17">
                  <c:v>2.48</c:v>
                </c:pt>
                <c:pt idx="18">
                  <c:v>2.4</c:v>
                </c:pt>
                <c:pt idx="19">
                  <c:v>2.57</c:v>
                </c:pt>
                <c:pt idx="20">
                  <c:v>2.65</c:v>
                </c:pt>
                <c:pt idx="21">
                  <c:v>2.34</c:v>
                </c:pt>
                <c:pt idx="22">
                  <c:v>2.3199999999999998</c:v>
                </c:pt>
                <c:pt idx="23">
                  <c:v>2.4500000000000002</c:v>
                </c:pt>
                <c:pt idx="24">
                  <c:v>2.0499999999999998</c:v>
                </c:pt>
                <c:pt idx="25">
                  <c:v>1.78</c:v>
                </c:pt>
                <c:pt idx="26">
                  <c:v>2.2200000000000002</c:v>
                </c:pt>
                <c:pt idx="27">
                  <c:v>2.31</c:v>
                </c:pt>
                <c:pt idx="28">
                  <c:v>2.27</c:v>
                </c:pt>
                <c:pt idx="29">
                  <c:v>2.39</c:v>
                </c:pt>
                <c:pt idx="30">
                  <c:v>2.64</c:v>
                </c:pt>
                <c:pt idx="31">
                  <c:v>3.66</c:v>
                </c:pt>
                <c:pt idx="32">
                  <c:v>2.4</c:v>
                </c:pt>
                <c:pt idx="33">
                  <c:v>3.55</c:v>
                </c:pt>
                <c:pt idx="34">
                  <c:v>3.26</c:v>
                </c:pt>
                <c:pt idx="35">
                  <c:v>3.25</c:v>
                </c:pt>
                <c:pt idx="36">
                  <c:v>4.0599999999999996</c:v>
                </c:pt>
                <c:pt idx="37">
                  <c:v>4.78</c:v>
                </c:pt>
                <c:pt idx="38">
                  <c:v>5.41</c:v>
                </c:pt>
                <c:pt idx="39">
                  <c:v>6.13</c:v>
                </c:pt>
                <c:pt idx="40">
                  <c:v>6.77</c:v>
                </c:pt>
                <c:pt idx="41">
                  <c:v>7.09</c:v>
                </c:pt>
                <c:pt idx="42">
                  <c:v>7.23</c:v>
                </c:pt>
                <c:pt idx="43">
                  <c:v>7.27</c:v>
                </c:pt>
                <c:pt idx="44">
                  <c:v>7.45</c:v>
                </c:pt>
                <c:pt idx="45">
                  <c:v>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92-4155-A05E-433A42AE723B}"/>
            </c:ext>
          </c:extLst>
        </c:ser>
        <c:ser>
          <c:idx val="7"/>
          <c:order val="7"/>
          <c:tx>
            <c:strRef>
              <c:f>'8B'!$M$36</c:f>
              <c:strCache>
                <c:ptCount val="1"/>
                <c:pt idx="0">
                  <c:v>Nettab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'8B'!$N$28:$BG$28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'8B'!$N$36:$BG$36</c:f>
              <c:numCache>
                <c:formatCode>General</c:formatCode>
                <c:ptCount val="46"/>
                <c:pt idx="0">
                  <c:v>2.4700000000000002</c:v>
                </c:pt>
                <c:pt idx="1">
                  <c:v>2.5299999999999998</c:v>
                </c:pt>
                <c:pt idx="2">
                  <c:v>2.23</c:v>
                </c:pt>
                <c:pt idx="3">
                  <c:v>2.44</c:v>
                </c:pt>
                <c:pt idx="4">
                  <c:v>1.69</c:v>
                </c:pt>
                <c:pt idx="5">
                  <c:v>2.34</c:v>
                </c:pt>
                <c:pt idx="6">
                  <c:v>3.2</c:v>
                </c:pt>
                <c:pt idx="7">
                  <c:v>2.14</c:v>
                </c:pt>
                <c:pt idx="8">
                  <c:v>2.29</c:v>
                </c:pt>
                <c:pt idx="9">
                  <c:v>1.97</c:v>
                </c:pt>
                <c:pt idx="10">
                  <c:v>2.1</c:v>
                </c:pt>
                <c:pt idx="11">
                  <c:v>2.37</c:v>
                </c:pt>
                <c:pt idx="12">
                  <c:v>2.09</c:v>
                </c:pt>
                <c:pt idx="13">
                  <c:v>2.0499999999999998</c:v>
                </c:pt>
                <c:pt idx="14">
                  <c:v>1.81</c:v>
                </c:pt>
                <c:pt idx="15">
                  <c:v>1.53</c:v>
                </c:pt>
                <c:pt idx="16">
                  <c:v>1.57</c:v>
                </c:pt>
                <c:pt idx="17">
                  <c:v>2.08</c:v>
                </c:pt>
                <c:pt idx="18">
                  <c:v>2.1800000000000002</c:v>
                </c:pt>
                <c:pt idx="19">
                  <c:v>2.36</c:v>
                </c:pt>
                <c:pt idx="20">
                  <c:v>2.62</c:v>
                </c:pt>
                <c:pt idx="21">
                  <c:v>2.2000000000000002</c:v>
                </c:pt>
                <c:pt idx="22">
                  <c:v>2.1800000000000002</c:v>
                </c:pt>
                <c:pt idx="23">
                  <c:v>1.91</c:v>
                </c:pt>
                <c:pt idx="24">
                  <c:v>1.97</c:v>
                </c:pt>
                <c:pt idx="25">
                  <c:v>1.9</c:v>
                </c:pt>
                <c:pt idx="26">
                  <c:v>2</c:v>
                </c:pt>
                <c:pt idx="27">
                  <c:v>1.86</c:v>
                </c:pt>
                <c:pt idx="28">
                  <c:v>2.31</c:v>
                </c:pt>
                <c:pt idx="29">
                  <c:v>1.86</c:v>
                </c:pt>
                <c:pt idx="30">
                  <c:v>2.2799999999999998</c:v>
                </c:pt>
                <c:pt idx="31">
                  <c:v>1.86</c:v>
                </c:pt>
                <c:pt idx="32">
                  <c:v>2.44</c:v>
                </c:pt>
                <c:pt idx="33">
                  <c:v>2.61</c:v>
                </c:pt>
                <c:pt idx="34">
                  <c:v>2.73</c:v>
                </c:pt>
                <c:pt idx="35">
                  <c:v>2.95</c:v>
                </c:pt>
                <c:pt idx="36">
                  <c:v>3.11</c:v>
                </c:pt>
                <c:pt idx="37">
                  <c:v>3.29</c:v>
                </c:pt>
                <c:pt idx="38">
                  <c:v>3.42</c:v>
                </c:pt>
                <c:pt idx="39">
                  <c:v>3.56</c:v>
                </c:pt>
                <c:pt idx="40">
                  <c:v>3.68</c:v>
                </c:pt>
                <c:pt idx="41">
                  <c:v>3.86</c:v>
                </c:pt>
                <c:pt idx="42">
                  <c:v>4.01</c:v>
                </c:pt>
                <c:pt idx="43">
                  <c:v>4.1500000000000004</c:v>
                </c:pt>
                <c:pt idx="44">
                  <c:v>4.3</c:v>
                </c:pt>
                <c:pt idx="45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92-4155-A05E-433A42AE7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14360"/>
        <c:axId val="630613376"/>
      </c:areaChart>
      <c:catAx>
        <c:axId val="63061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3376"/>
        <c:crosses val="autoZero"/>
        <c:auto val="1"/>
        <c:lblAlgn val="ctr"/>
        <c:lblOffset val="100"/>
        <c:tickLblSkip val="5"/>
        <c:noMultiLvlLbl val="0"/>
      </c:catAx>
      <c:valAx>
        <c:axId val="63061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4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655425593987448"/>
          <c:y val="0.1327098848616502"/>
          <c:w val="0.3393085970365794"/>
          <c:h val="0.86729011513834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Dansk elforbrug fordelt på typer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7005504347501585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'8B'!$M$54</c:f>
              <c:strCache>
                <c:ptCount val="1"/>
                <c:pt idx="0">
                  <c:v>Klassisk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'8B'!$N$54:$BG$54</c:f>
              <c:numCache>
                <c:formatCode>General</c:formatCode>
                <c:ptCount val="46"/>
                <c:pt idx="0">
                  <c:v>27.7</c:v>
                </c:pt>
                <c:pt idx="1">
                  <c:v>28.94</c:v>
                </c:pt>
                <c:pt idx="2">
                  <c:v>29.24</c:v>
                </c:pt>
                <c:pt idx="3">
                  <c:v>29.57</c:v>
                </c:pt>
                <c:pt idx="4">
                  <c:v>30.63</c:v>
                </c:pt>
                <c:pt idx="5">
                  <c:v>30.47</c:v>
                </c:pt>
                <c:pt idx="6">
                  <c:v>31.71</c:v>
                </c:pt>
                <c:pt idx="7">
                  <c:v>31.91</c:v>
                </c:pt>
                <c:pt idx="8">
                  <c:v>31.54</c:v>
                </c:pt>
                <c:pt idx="9">
                  <c:v>31.74</c:v>
                </c:pt>
                <c:pt idx="10">
                  <c:v>31.95</c:v>
                </c:pt>
                <c:pt idx="11">
                  <c:v>32.17</c:v>
                </c:pt>
                <c:pt idx="12">
                  <c:v>32.61</c:v>
                </c:pt>
                <c:pt idx="13">
                  <c:v>33.01</c:v>
                </c:pt>
                <c:pt idx="14">
                  <c:v>33.28</c:v>
                </c:pt>
                <c:pt idx="15">
                  <c:v>33.659999999999997</c:v>
                </c:pt>
                <c:pt idx="16">
                  <c:v>34.71</c:v>
                </c:pt>
                <c:pt idx="17">
                  <c:v>34.15</c:v>
                </c:pt>
                <c:pt idx="18">
                  <c:v>33.729999999999997</c:v>
                </c:pt>
                <c:pt idx="19">
                  <c:v>32.14</c:v>
                </c:pt>
                <c:pt idx="20">
                  <c:v>32.69</c:v>
                </c:pt>
                <c:pt idx="21">
                  <c:v>32.020000000000003</c:v>
                </c:pt>
                <c:pt idx="22">
                  <c:v>31.36</c:v>
                </c:pt>
                <c:pt idx="23">
                  <c:v>31.48</c:v>
                </c:pt>
                <c:pt idx="24">
                  <c:v>30.7</c:v>
                </c:pt>
                <c:pt idx="25">
                  <c:v>30.38</c:v>
                </c:pt>
                <c:pt idx="26">
                  <c:v>31.05</c:v>
                </c:pt>
                <c:pt idx="27">
                  <c:v>31.15</c:v>
                </c:pt>
                <c:pt idx="28">
                  <c:v>30.69</c:v>
                </c:pt>
                <c:pt idx="29">
                  <c:v>30.46</c:v>
                </c:pt>
                <c:pt idx="30">
                  <c:v>29.14</c:v>
                </c:pt>
                <c:pt idx="31">
                  <c:v>30.72</c:v>
                </c:pt>
                <c:pt idx="32">
                  <c:v>31</c:v>
                </c:pt>
                <c:pt idx="33">
                  <c:v>30.97</c:v>
                </c:pt>
                <c:pt idx="34">
                  <c:v>30.86</c:v>
                </c:pt>
                <c:pt idx="35">
                  <c:v>30.81</c:v>
                </c:pt>
                <c:pt idx="36">
                  <c:v>30.61</c:v>
                </c:pt>
                <c:pt idx="37">
                  <c:v>30.41</c:v>
                </c:pt>
                <c:pt idx="38">
                  <c:v>30.18</c:v>
                </c:pt>
                <c:pt idx="39">
                  <c:v>29.96</c:v>
                </c:pt>
                <c:pt idx="40">
                  <c:v>29.73</c:v>
                </c:pt>
                <c:pt idx="41">
                  <c:v>29.75</c:v>
                </c:pt>
                <c:pt idx="42">
                  <c:v>29.76</c:v>
                </c:pt>
                <c:pt idx="43">
                  <c:v>29.76</c:v>
                </c:pt>
                <c:pt idx="44">
                  <c:v>29.76</c:v>
                </c:pt>
                <c:pt idx="45">
                  <c:v>29.75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6-4475-9E96-6C725AF8B27C}"/>
            </c:ext>
          </c:extLst>
        </c:ser>
        <c:ser>
          <c:idx val="1"/>
          <c:order val="1"/>
          <c:tx>
            <c:strRef>
              <c:f>'8B'!$M$55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'8B'!$N$55:$BG$55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0.03</c:v>
                </c:pt>
                <c:pt idx="21">
                  <c:v>0.06</c:v>
                </c:pt>
                <c:pt idx="22">
                  <c:v>0.18</c:v>
                </c:pt>
                <c:pt idx="23">
                  <c:v>0.15</c:v>
                </c:pt>
                <c:pt idx="24">
                  <c:v>0.11</c:v>
                </c:pt>
                <c:pt idx="25">
                  <c:v>0.3</c:v>
                </c:pt>
                <c:pt idx="26">
                  <c:v>0.2</c:v>
                </c:pt>
                <c:pt idx="27">
                  <c:v>0.28999999999999998</c:v>
                </c:pt>
                <c:pt idx="28">
                  <c:v>0.33</c:v>
                </c:pt>
                <c:pt idx="29">
                  <c:v>0.44</c:v>
                </c:pt>
                <c:pt idx="30">
                  <c:v>0.9</c:v>
                </c:pt>
                <c:pt idx="31">
                  <c:v>1.3</c:v>
                </c:pt>
                <c:pt idx="32">
                  <c:v>1.18</c:v>
                </c:pt>
                <c:pt idx="33">
                  <c:v>2.33</c:v>
                </c:pt>
                <c:pt idx="34">
                  <c:v>2.04</c:v>
                </c:pt>
                <c:pt idx="35">
                  <c:v>2.0299999999999998</c:v>
                </c:pt>
                <c:pt idx="36">
                  <c:v>2.84</c:v>
                </c:pt>
                <c:pt idx="37">
                  <c:v>3.56</c:v>
                </c:pt>
                <c:pt idx="38">
                  <c:v>4.1900000000000004</c:v>
                </c:pt>
                <c:pt idx="39">
                  <c:v>4.91</c:v>
                </c:pt>
                <c:pt idx="40">
                  <c:v>5.55</c:v>
                </c:pt>
                <c:pt idx="41">
                  <c:v>5.87</c:v>
                </c:pt>
                <c:pt idx="42">
                  <c:v>6.01</c:v>
                </c:pt>
                <c:pt idx="43">
                  <c:v>6.05</c:v>
                </c:pt>
                <c:pt idx="44">
                  <c:v>6.23</c:v>
                </c:pt>
                <c:pt idx="45">
                  <c:v>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6-4475-9E96-6C725AF8B27C}"/>
            </c:ext>
          </c:extLst>
        </c:ser>
        <c:ser>
          <c:idx val="2"/>
          <c:order val="2"/>
          <c:tx>
            <c:strRef>
              <c:f>'8B'!$M$56</c:f>
              <c:strCache>
                <c:ptCount val="1"/>
                <c:pt idx="0">
                  <c:v>Individuel varme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'8B'!$N$56:$BG$56</c:f>
              <c:numCache>
                <c:formatCode>General</c:formatCode>
                <c:ptCount val="46"/>
                <c:pt idx="0">
                  <c:v>2.66</c:v>
                </c:pt>
                <c:pt idx="1">
                  <c:v>2.91</c:v>
                </c:pt>
                <c:pt idx="2">
                  <c:v>2.81</c:v>
                </c:pt>
                <c:pt idx="3">
                  <c:v>2.93</c:v>
                </c:pt>
                <c:pt idx="4">
                  <c:v>2.79</c:v>
                </c:pt>
                <c:pt idx="5">
                  <c:v>2.8</c:v>
                </c:pt>
                <c:pt idx="6">
                  <c:v>3</c:v>
                </c:pt>
                <c:pt idx="7">
                  <c:v>2.7</c:v>
                </c:pt>
                <c:pt idx="8">
                  <c:v>2.62</c:v>
                </c:pt>
                <c:pt idx="9">
                  <c:v>2.54</c:v>
                </c:pt>
                <c:pt idx="10">
                  <c:v>2.29</c:v>
                </c:pt>
                <c:pt idx="11">
                  <c:v>2.2400000000000002</c:v>
                </c:pt>
                <c:pt idx="12">
                  <c:v>2.13</c:v>
                </c:pt>
                <c:pt idx="13">
                  <c:v>2.21</c:v>
                </c:pt>
                <c:pt idx="14">
                  <c:v>2.09</c:v>
                </c:pt>
                <c:pt idx="15">
                  <c:v>2.0299999999999998</c:v>
                </c:pt>
                <c:pt idx="16">
                  <c:v>1.99</c:v>
                </c:pt>
                <c:pt idx="17">
                  <c:v>1.76</c:v>
                </c:pt>
                <c:pt idx="18">
                  <c:v>1.77</c:v>
                </c:pt>
                <c:pt idx="19">
                  <c:v>1.8</c:v>
                </c:pt>
                <c:pt idx="20">
                  <c:v>1.97</c:v>
                </c:pt>
                <c:pt idx="21">
                  <c:v>1.85</c:v>
                </c:pt>
                <c:pt idx="22">
                  <c:v>1.83</c:v>
                </c:pt>
                <c:pt idx="23">
                  <c:v>1.89</c:v>
                </c:pt>
                <c:pt idx="24">
                  <c:v>1.85</c:v>
                </c:pt>
                <c:pt idx="25">
                  <c:v>1.86</c:v>
                </c:pt>
                <c:pt idx="26">
                  <c:v>1.88</c:v>
                </c:pt>
                <c:pt idx="27">
                  <c:v>1.83</c:v>
                </c:pt>
                <c:pt idx="28">
                  <c:v>1.8</c:v>
                </c:pt>
                <c:pt idx="29">
                  <c:v>1.87</c:v>
                </c:pt>
                <c:pt idx="30">
                  <c:v>1.87</c:v>
                </c:pt>
                <c:pt idx="31">
                  <c:v>2.15</c:v>
                </c:pt>
                <c:pt idx="32">
                  <c:v>2.04</c:v>
                </c:pt>
                <c:pt idx="33">
                  <c:v>2.2000000000000002</c:v>
                </c:pt>
                <c:pt idx="34">
                  <c:v>2.31</c:v>
                </c:pt>
                <c:pt idx="35">
                  <c:v>2.4700000000000002</c:v>
                </c:pt>
                <c:pt idx="36">
                  <c:v>2.63</c:v>
                </c:pt>
                <c:pt idx="37">
                  <c:v>2.78</c:v>
                </c:pt>
                <c:pt idx="38">
                  <c:v>2.88</c:v>
                </c:pt>
                <c:pt idx="39">
                  <c:v>2.99</c:v>
                </c:pt>
                <c:pt idx="40">
                  <c:v>3.09</c:v>
                </c:pt>
                <c:pt idx="41">
                  <c:v>3.24</c:v>
                </c:pt>
                <c:pt idx="42">
                  <c:v>3.39</c:v>
                </c:pt>
                <c:pt idx="43">
                  <c:v>3.53</c:v>
                </c:pt>
                <c:pt idx="44">
                  <c:v>3.68</c:v>
                </c:pt>
                <c:pt idx="45">
                  <c:v>3.83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96-4475-9E96-6C725AF8B27C}"/>
            </c:ext>
          </c:extLst>
        </c:ser>
        <c:ser>
          <c:idx val="3"/>
          <c:order val="3"/>
          <c:tx>
            <c:strRef>
              <c:f>'8B'!$M$57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'8B'!$N$57:$BG$57</c:f>
              <c:numCache>
                <c:formatCode>General</c:formatCode>
                <c:ptCount val="46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0.21</c:v>
                </c:pt>
                <c:pt idx="4">
                  <c:v>0.23</c:v>
                </c:pt>
                <c:pt idx="5">
                  <c:v>0.24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0.34</c:v>
                </c:pt>
                <c:pt idx="10">
                  <c:v>0.35</c:v>
                </c:pt>
                <c:pt idx="11">
                  <c:v>0.35</c:v>
                </c:pt>
                <c:pt idx="12">
                  <c:v>0.36</c:v>
                </c:pt>
                <c:pt idx="13">
                  <c:v>0.35</c:v>
                </c:pt>
                <c:pt idx="14">
                  <c:v>0.37</c:v>
                </c:pt>
                <c:pt idx="15">
                  <c:v>0.38</c:v>
                </c:pt>
                <c:pt idx="16">
                  <c:v>0.38</c:v>
                </c:pt>
                <c:pt idx="17">
                  <c:v>0.36</c:v>
                </c:pt>
                <c:pt idx="18">
                  <c:v>0.38</c:v>
                </c:pt>
                <c:pt idx="19">
                  <c:v>0.4</c:v>
                </c:pt>
                <c:pt idx="20">
                  <c:v>0.4</c:v>
                </c:pt>
                <c:pt idx="21">
                  <c:v>0.4</c:v>
                </c:pt>
                <c:pt idx="22">
                  <c:v>0.39</c:v>
                </c:pt>
                <c:pt idx="23">
                  <c:v>0.39</c:v>
                </c:pt>
                <c:pt idx="24">
                  <c:v>0.39</c:v>
                </c:pt>
                <c:pt idx="25">
                  <c:v>0.4</c:v>
                </c:pt>
                <c:pt idx="26">
                  <c:v>0.45</c:v>
                </c:pt>
                <c:pt idx="27">
                  <c:v>0.44</c:v>
                </c:pt>
                <c:pt idx="28">
                  <c:v>0.44</c:v>
                </c:pt>
                <c:pt idx="29">
                  <c:v>0.46</c:v>
                </c:pt>
                <c:pt idx="30">
                  <c:v>0.52</c:v>
                </c:pt>
                <c:pt idx="31">
                  <c:v>0.69</c:v>
                </c:pt>
                <c:pt idx="32">
                  <c:v>1.02</c:v>
                </c:pt>
                <c:pt idx="33">
                  <c:v>1.29</c:v>
                </c:pt>
                <c:pt idx="34">
                  <c:v>1.6</c:v>
                </c:pt>
                <c:pt idx="35">
                  <c:v>1.91</c:v>
                </c:pt>
                <c:pt idx="36">
                  <c:v>2.23</c:v>
                </c:pt>
                <c:pt idx="37">
                  <c:v>2.71</c:v>
                </c:pt>
                <c:pt idx="38">
                  <c:v>3.23</c:v>
                </c:pt>
                <c:pt idx="39">
                  <c:v>3.72</c:v>
                </c:pt>
                <c:pt idx="40">
                  <c:v>4.32</c:v>
                </c:pt>
                <c:pt idx="41">
                  <c:v>4.9800000000000004</c:v>
                </c:pt>
                <c:pt idx="42">
                  <c:v>5.64</c:v>
                </c:pt>
                <c:pt idx="43">
                  <c:v>6.35</c:v>
                </c:pt>
                <c:pt idx="44">
                  <c:v>7.12</c:v>
                </c:pt>
                <c:pt idx="45">
                  <c:v>8.0399999999999991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96-4475-9E96-6C725AF8B27C}"/>
            </c:ext>
          </c:extLst>
        </c:ser>
        <c:ser>
          <c:idx val="4"/>
          <c:order val="4"/>
          <c:tx>
            <c:strRef>
              <c:f>'8B'!$M$58</c:f>
              <c:strCache>
                <c:ptCount val="1"/>
                <c:pt idx="0">
                  <c:v>Datacentre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'8B'!$N$58:$BG$58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0.22</c:v>
                </c:pt>
                <c:pt idx="30">
                  <c:v>0.88</c:v>
                </c:pt>
                <c:pt idx="31">
                  <c:v>1.18</c:v>
                </c:pt>
                <c:pt idx="32">
                  <c:v>1.46</c:v>
                </c:pt>
                <c:pt idx="33">
                  <c:v>2.1</c:v>
                </c:pt>
                <c:pt idx="34">
                  <c:v>2.76</c:v>
                </c:pt>
                <c:pt idx="35">
                  <c:v>3.63</c:v>
                </c:pt>
                <c:pt idx="36">
                  <c:v>4.38</c:v>
                </c:pt>
                <c:pt idx="37">
                  <c:v>5.34</c:v>
                </c:pt>
                <c:pt idx="38">
                  <c:v>6.26</c:v>
                </c:pt>
                <c:pt idx="39">
                  <c:v>7.16</c:v>
                </c:pt>
                <c:pt idx="40">
                  <c:v>7.84</c:v>
                </c:pt>
                <c:pt idx="41">
                  <c:v>8.51</c:v>
                </c:pt>
                <c:pt idx="42">
                  <c:v>8.9600000000000009</c:v>
                </c:pt>
                <c:pt idx="43">
                  <c:v>9.3000000000000007</c:v>
                </c:pt>
                <c:pt idx="44">
                  <c:v>9.64</c:v>
                </c:pt>
                <c:pt idx="45">
                  <c:v>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96-4475-9E96-6C725AF8B27C}"/>
            </c:ext>
          </c:extLst>
        </c:ser>
        <c:ser>
          <c:idx val="5"/>
          <c:order val="5"/>
          <c:tx>
            <c:strRef>
              <c:f>'8B'!$M$59</c:f>
              <c:strCache>
                <c:ptCount val="1"/>
                <c:pt idx="0">
                  <c:v>PtX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'8B'!$N$59:$BG$59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0.19</c:v>
                </c:pt>
                <c:pt idx="33">
                  <c:v>0.53</c:v>
                </c:pt>
                <c:pt idx="34">
                  <c:v>1.54</c:v>
                </c:pt>
                <c:pt idx="35">
                  <c:v>3.53</c:v>
                </c:pt>
                <c:pt idx="36">
                  <c:v>4.03</c:v>
                </c:pt>
                <c:pt idx="37">
                  <c:v>4.53</c:v>
                </c:pt>
                <c:pt idx="38">
                  <c:v>4.53</c:v>
                </c:pt>
                <c:pt idx="39">
                  <c:v>4.53</c:v>
                </c:pt>
                <c:pt idx="40">
                  <c:v>4.53</c:v>
                </c:pt>
                <c:pt idx="41">
                  <c:v>5.28</c:v>
                </c:pt>
                <c:pt idx="42">
                  <c:v>6.04</c:v>
                </c:pt>
                <c:pt idx="43">
                  <c:v>6.79</c:v>
                </c:pt>
                <c:pt idx="44">
                  <c:v>7.54</c:v>
                </c:pt>
                <c:pt idx="45">
                  <c:v>8.2899999999999991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96-4475-9E96-6C725AF8B27C}"/>
            </c:ext>
          </c:extLst>
        </c:ser>
        <c:ser>
          <c:idx val="6"/>
          <c:order val="6"/>
          <c:tx>
            <c:strRef>
              <c:f>'8B'!$M$60</c:f>
              <c:strCache>
                <c:ptCount val="1"/>
                <c:pt idx="0">
                  <c:v>Nettab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'8B'!$N$53:$BG$53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'8B'!$N$60:$BG$60</c:f>
              <c:numCache>
                <c:formatCode>General</c:formatCode>
                <c:ptCount val="46"/>
                <c:pt idx="0">
                  <c:v>2.4700000000000002</c:v>
                </c:pt>
                <c:pt idx="1">
                  <c:v>2.5299999999999998</c:v>
                </c:pt>
                <c:pt idx="2">
                  <c:v>2.23</c:v>
                </c:pt>
                <c:pt idx="3">
                  <c:v>2.44</c:v>
                </c:pt>
                <c:pt idx="4">
                  <c:v>1.69</c:v>
                </c:pt>
                <c:pt idx="5">
                  <c:v>2.34</c:v>
                </c:pt>
                <c:pt idx="6">
                  <c:v>3.2</c:v>
                </c:pt>
                <c:pt idx="7">
                  <c:v>2.14</c:v>
                </c:pt>
                <c:pt idx="8">
                  <c:v>2.29</c:v>
                </c:pt>
                <c:pt idx="9">
                  <c:v>1.97</c:v>
                </c:pt>
                <c:pt idx="10">
                  <c:v>2.1</c:v>
                </c:pt>
                <c:pt idx="11">
                  <c:v>2.37</c:v>
                </c:pt>
                <c:pt idx="12">
                  <c:v>2.09</c:v>
                </c:pt>
                <c:pt idx="13">
                  <c:v>2.0499999999999998</c:v>
                </c:pt>
                <c:pt idx="14">
                  <c:v>1.81</c:v>
                </c:pt>
                <c:pt idx="15">
                  <c:v>1.53</c:v>
                </c:pt>
                <c:pt idx="16">
                  <c:v>1.57</c:v>
                </c:pt>
                <c:pt idx="17">
                  <c:v>2.08</c:v>
                </c:pt>
                <c:pt idx="18">
                  <c:v>2.1800000000000002</c:v>
                </c:pt>
                <c:pt idx="19">
                  <c:v>2.36</c:v>
                </c:pt>
                <c:pt idx="20">
                  <c:v>2.62</c:v>
                </c:pt>
                <c:pt idx="21">
                  <c:v>2.2000000000000002</c:v>
                </c:pt>
                <c:pt idx="22">
                  <c:v>2.1800000000000002</c:v>
                </c:pt>
                <c:pt idx="23">
                  <c:v>1.91</c:v>
                </c:pt>
                <c:pt idx="24">
                  <c:v>1.97</c:v>
                </c:pt>
                <c:pt idx="25">
                  <c:v>1.9</c:v>
                </c:pt>
                <c:pt idx="26">
                  <c:v>2</c:v>
                </c:pt>
                <c:pt idx="27">
                  <c:v>1.86</c:v>
                </c:pt>
                <c:pt idx="28">
                  <c:v>2.31</c:v>
                </c:pt>
                <c:pt idx="29">
                  <c:v>1.86</c:v>
                </c:pt>
                <c:pt idx="30">
                  <c:v>2.2799999999999998</c:v>
                </c:pt>
                <c:pt idx="31">
                  <c:v>1.86</c:v>
                </c:pt>
                <c:pt idx="32">
                  <c:v>2.44</c:v>
                </c:pt>
                <c:pt idx="33">
                  <c:v>2.61</c:v>
                </c:pt>
                <c:pt idx="34">
                  <c:v>2.73</c:v>
                </c:pt>
                <c:pt idx="35">
                  <c:v>2.95</c:v>
                </c:pt>
                <c:pt idx="36">
                  <c:v>3.11</c:v>
                </c:pt>
                <c:pt idx="37">
                  <c:v>3.29</c:v>
                </c:pt>
                <c:pt idx="38">
                  <c:v>3.42</c:v>
                </c:pt>
                <c:pt idx="39">
                  <c:v>3.56</c:v>
                </c:pt>
                <c:pt idx="40">
                  <c:v>3.68</c:v>
                </c:pt>
                <c:pt idx="41">
                  <c:v>3.86</c:v>
                </c:pt>
                <c:pt idx="42">
                  <c:v>4.01</c:v>
                </c:pt>
                <c:pt idx="43">
                  <c:v>4.1500000000000004</c:v>
                </c:pt>
                <c:pt idx="44">
                  <c:v>4.3</c:v>
                </c:pt>
                <c:pt idx="45">
                  <c:v>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96-4475-9E96-6C725AF8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18624"/>
        <c:axId val="630608784"/>
      </c:areaChart>
      <c:catAx>
        <c:axId val="63061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8784"/>
        <c:crosses val="autoZero"/>
        <c:auto val="1"/>
        <c:lblAlgn val="ctr"/>
        <c:lblOffset val="100"/>
        <c:tickLblSkip val="5"/>
        <c:noMultiLvlLbl val="0"/>
      </c:catAx>
      <c:valAx>
        <c:axId val="63060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8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Elforbrug inkl. nettab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'8B'!$M$79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'8B'!$N$78:$BG$78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'8B'!$N$79:$BG$79</c:f>
              <c:numCache>
                <c:formatCode>General</c:formatCode>
                <c:ptCount val="46"/>
                <c:pt idx="0">
                  <c:v>33.03</c:v>
                </c:pt>
                <c:pt idx="1">
                  <c:v>34.57</c:v>
                </c:pt>
                <c:pt idx="2">
                  <c:v>34.479999999999997</c:v>
                </c:pt>
                <c:pt idx="3">
                  <c:v>35.15</c:v>
                </c:pt>
                <c:pt idx="4">
                  <c:v>35.340000000000003</c:v>
                </c:pt>
                <c:pt idx="5">
                  <c:v>35.86</c:v>
                </c:pt>
                <c:pt idx="6">
                  <c:v>38.159999999999997</c:v>
                </c:pt>
                <c:pt idx="7">
                  <c:v>37.049999999999997</c:v>
                </c:pt>
                <c:pt idx="8">
                  <c:v>36.78</c:v>
                </c:pt>
                <c:pt idx="9">
                  <c:v>36.590000000000003</c:v>
                </c:pt>
                <c:pt idx="10">
                  <c:v>36.69</c:v>
                </c:pt>
                <c:pt idx="11">
                  <c:v>37.130000000000003</c:v>
                </c:pt>
                <c:pt idx="12">
                  <c:v>37.200000000000003</c:v>
                </c:pt>
                <c:pt idx="13">
                  <c:v>37.619999999999997</c:v>
                </c:pt>
                <c:pt idx="14">
                  <c:v>37.549999999999997</c:v>
                </c:pt>
                <c:pt idx="15">
                  <c:v>37.590000000000003</c:v>
                </c:pt>
                <c:pt idx="16">
                  <c:v>38.64</c:v>
                </c:pt>
                <c:pt idx="17">
                  <c:v>38.340000000000003</c:v>
                </c:pt>
                <c:pt idx="18">
                  <c:v>38.049999999999997</c:v>
                </c:pt>
                <c:pt idx="19">
                  <c:v>36.700000000000003</c:v>
                </c:pt>
                <c:pt idx="20">
                  <c:v>37.72</c:v>
                </c:pt>
                <c:pt idx="21">
                  <c:v>36.54</c:v>
                </c:pt>
                <c:pt idx="22">
                  <c:v>35.93</c:v>
                </c:pt>
                <c:pt idx="23">
                  <c:v>35.81</c:v>
                </c:pt>
                <c:pt idx="24">
                  <c:v>35.020000000000003</c:v>
                </c:pt>
                <c:pt idx="25">
                  <c:v>34.83</c:v>
                </c:pt>
                <c:pt idx="26">
                  <c:v>35.58</c:v>
                </c:pt>
                <c:pt idx="27">
                  <c:v>35.57</c:v>
                </c:pt>
                <c:pt idx="28">
                  <c:v>35.58</c:v>
                </c:pt>
                <c:pt idx="29">
                  <c:v>35.31</c:v>
                </c:pt>
                <c:pt idx="30">
                  <c:v>35.590000000000003</c:v>
                </c:pt>
                <c:pt idx="31">
                  <c:v>37.89</c:v>
                </c:pt>
                <c:pt idx="32">
                  <c:v>39.33</c:v>
                </c:pt>
                <c:pt idx="33">
                  <c:v>42.05</c:v>
                </c:pt>
                <c:pt idx="34">
                  <c:v>43.83</c:v>
                </c:pt>
                <c:pt idx="35">
                  <c:v>47.32</c:v>
                </c:pt>
                <c:pt idx="36">
                  <c:v>49.81</c:v>
                </c:pt>
                <c:pt idx="37">
                  <c:v>52.62</c:v>
                </c:pt>
                <c:pt idx="38">
                  <c:v>54.69</c:v>
                </c:pt>
                <c:pt idx="39">
                  <c:v>56.82</c:v>
                </c:pt>
                <c:pt idx="40">
                  <c:v>58.74</c:v>
                </c:pt>
                <c:pt idx="41">
                  <c:v>61.49</c:v>
                </c:pt>
                <c:pt idx="42">
                  <c:v>63.8</c:v>
                </c:pt>
                <c:pt idx="43">
                  <c:v>65.930000000000007</c:v>
                </c:pt>
                <c:pt idx="44">
                  <c:v>68.28</c:v>
                </c:pt>
                <c:pt idx="45">
                  <c:v>70.64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D-45ED-B976-A3196198E1C5}"/>
            </c:ext>
          </c:extLst>
        </c:ser>
        <c:ser>
          <c:idx val="1"/>
          <c:order val="1"/>
          <c:tx>
            <c:strRef>
              <c:f>'8B'!$M$80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'8B'!$N$78:$BG$78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'8B'!$N$80:$BG$80</c:f>
              <c:numCache>
                <c:formatCode>General</c:formatCode>
                <c:ptCount val="46"/>
                <c:pt idx="0">
                  <c:v>33.03</c:v>
                </c:pt>
                <c:pt idx="1">
                  <c:v>34.57</c:v>
                </c:pt>
                <c:pt idx="2">
                  <c:v>34.479999999999997</c:v>
                </c:pt>
                <c:pt idx="3">
                  <c:v>35.15</c:v>
                </c:pt>
                <c:pt idx="4">
                  <c:v>35.340000000000003</c:v>
                </c:pt>
                <c:pt idx="5">
                  <c:v>35.86</c:v>
                </c:pt>
                <c:pt idx="6">
                  <c:v>38.159999999999997</c:v>
                </c:pt>
                <c:pt idx="7">
                  <c:v>37.049999999999997</c:v>
                </c:pt>
                <c:pt idx="8">
                  <c:v>36.78</c:v>
                </c:pt>
                <c:pt idx="9">
                  <c:v>36.590000000000003</c:v>
                </c:pt>
                <c:pt idx="10">
                  <c:v>36.69</c:v>
                </c:pt>
                <c:pt idx="11">
                  <c:v>37.130000000000003</c:v>
                </c:pt>
                <c:pt idx="12">
                  <c:v>37.200000000000003</c:v>
                </c:pt>
                <c:pt idx="13">
                  <c:v>37.619999999999997</c:v>
                </c:pt>
                <c:pt idx="14">
                  <c:v>37.549999999999997</c:v>
                </c:pt>
                <c:pt idx="15">
                  <c:v>37.590000000000003</c:v>
                </c:pt>
                <c:pt idx="16">
                  <c:v>38.64</c:v>
                </c:pt>
                <c:pt idx="17">
                  <c:v>38.340000000000003</c:v>
                </c:pt>
                <c:pt idx="18">
                  <c:v>38.049999999999997</c:v>
                </c:pt>
                <c:pt idx="19">
                  <c:v>36.700000000000003</c:v>
                </c:pt>
                <c:pt idx="20">
                  <c:v>37.72</c:v>
                </c:pt>
                <c:pt idx="21">
                  <c:v>36.54</c:v>
                </c:pt>
                <c:pt idx="22">
                  <c:v>35.93</c:v>
                </c:pt>
                <c:pt idx="23">
                  <c:v>35.81</c:v>
                </c:pt>
                <c:pt idx="24">
                  <c:v>35.020000000000003</c:v>
                </c:pt>
                <c:pt idx="25">
                  <c:v>34.83</c:v>
                </c:pt>
                <c:pt idx="26">
                  <c:v>35.58</c:v>
                </c:pt>
                <c:pt idx="27">
                  <c:v>35.57</c:v>
                </c:pt>
                <c:pt idx="28">
                  <c:v>35.58</c:v>
                </c:pt>
                <c:pt idx="29">
                  <c:v>35.32</c:v>
                </c:pt>
                <c:pt idx="30">
                  <c:v>35.6</c:v>
                </c:pt>
                <c:pt idx="31">
                  <c:v>36.71</c:v>
                </c:pt>
                <c:pt idx="32">
                  <c:v>37.72</c:v>
                </c:pt>
                <c:pt idx="33">
                  <c:v>38.770000000000003</c:v>
                </c:pt>
                <c:pt idx="34">
                  <c:v>39.96</c:v>
                </c:pt>
                <c:pt idx="35">
                  <c:v>41.34</c:v>
                </c:pt>
                <c:pt idx="36">
                  <c:v>43.31</c:v>
                </c:pt>
                <c:pt idx="37">
                  <c:v>45.87</c:v>
                </c:pt>
                <c:pt idx="38">
                  <c:v>48.53</c:v>
                </c:pt>
                <c:pt idx="39">
                  <c:v>51.17</c:v>
                </c:pt>
                <c:pt idx="40">
                  <c:v>54.13</c:v>
                </c:pt>
                <c:pt idx="41">
                  <c:v>56.12</c:v>
                </c:pt>
                <c:pt idx="42">
                  <c:v>57.71</c:v>
                </c:pt>
                <c:pt idx="43">
                  <c:v>59.09</c:v>
                </c:pt>
                <c:pt idx="44">
                  <c:v>60.47</c:v>
                </c:pt>
                <c:pt idx="45">
                  <c:v>61.88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D-45ED-B976-A3196198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408880"/>
        <c:axId val="638403960"/>
      </c:lineChart>
      <c:catAx>
        <c:axId val="6384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03960"/>
        <c:crosses val="autoZero"/>
        <c:auto val="1"/>
        <c:lblAlgn val="ctr"/>
        <c:lblOffset val="100"/>
        <c:tickLblSkip val="5"/>
        <c:noMultiLvlLbl val="0"/>
      </c:catAx>
      <c:valAx>
        <c:axId val="638403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0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affaldsforbrænding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0424272586694162E-2"/>
          <c:y val="0.14389228245541139"/>
          <c:w val="0.87754074758713851"/>
          <c:h val="0.68804927565918206"/>
        </c:manualLayout>
      </c:layout>
      <c:areaChart>
        <c:grouping val="stacked"/>
        <c:varyColors val="0"/>
        <c:ser>
          <c:idx val="0"/>
          <c:order val="0"/>
          <c:tx>
            <c:strRef>
              <c:f>'9A'!$M$4</c:f>
              <c:strCache>
                <c:ptCount val="1"/>
                <c:pt idx="0">
                  <c:v>Affaldsforbrænding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'9A'!$N$3:$BG$3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'9A'!$N$4:$BG$4</c:f>
              <c:numCache>
                <c:formatCode>General</c:formatCode>
                <c:ptCount val="46"/>
                <c:pt idx="0">
                  <c:v>0.55000000000000004</c:v>
                </c:pt>
                <c:pt idx="1">
                  <c:v>0.59</c:v>
                </c:pt>
                <c:pt idx="2">
                  <c:v>0.63</c:v>
                </c:pt>
                <c:pt idx="3">
                  <c:v>0.68</c:v>
                </c:pt>
                <c:pt idx="4">
                  <c:v>0.72</c:v>
                </c:pt>
                <c:pt idx="5">
                  <c:v>0.81</c:v>
                </c:pt>
                <c:pt idx="6">
                  <c:v>0.89</c:v>
                </c:pt>
                <c:pt idx="7">
                  <c:v>0.96</c:v>
                </c:pt>
                <c:pt idx="8">
                  <c:v>0.97</c:v>
                </c:pt>
                <c:pt idx="9">
                  <c:v>1.03</c:v>
                </c:pt>
                <c:pt idx="10">
                  <c:v>1.08</c:v>
                </c:pt>
                <c:pt idx="11">
                  <c:v>1.1399999999999999</c:v>
                </c:pt>
                <c:pt idx="12">
                  <c:v>1.18</c:v>
                </c:pt>
                <c:pt idx="13">
                  <c:v>1.27</c:v>
                </c:pt>
                <c:pt idx="14">
                  <c:v>1.29</c:v>
                </c:pt>
                <c:pt idx="15">
                  <c:v>1.31</c:v>
                </c:pt>
                <c:pt idx="16">
                  <c:v>1.35</c:v>
                </c:pt>
                <c:pt idx="17">
                  <c:v>1.41</c:v>
                </c:pt>
                <c:pt idx="18">
                  <c:v>1.46</c:v>
                </c:pt>
                <c:pt idx="19">
                  <c:v>1.39</c:v>
                </c:pt>
                <c:pt idx="20">
                  <c:v>1.35</c:v>
                </c:pt>
                <c:pt idx="21">
                  <c:v>1.35</c:v>
                </c:pt>
                <c:pt idx="22">
                  <c:v>1.43</c:v>
                </c:pt>
                <c:pt idx="23">
                  <c:v>1.52</c:v>
                </c:pt>
                <c:pt idx="24">
                  <c:v>1.56</c:v>
                </c:pt>
                <c:pt idx="25">
                  <c:v>1.62</c:v>
                </c:pt>
                <c:pt idx="26">
                  <c:v>1.61</c:v>
                </c:pt>
                <c:pt idx="27">
                  <c:v>1.61</c:v>
                </c:pt>
                <c:pt idx="28">
                  <c:v>1.55</c:v>
                </c:pt>
                <c:pt idx="29">
                  <c:v>1.61</c:v>
                </c:pt>
                <c:pt idx="30">
                  <c:v>1.62</c:v>
                </c:pt>
                <c:pt idx="31">
                  <c:v>1.58</c:v>
                </c:pt>
                <c:pt idx="32">
                  <c:v>1.75</c:v>
                </c:pt>
                <c:pt idx="33">
                  <c:v>1.69</c:v>
                </c:pt>
                <c:pt idx="34">
                  <c:v>1.74</c:v>
                </c:pt>
                <c:pt idx="35">
                  <c:v>1.46</c:v>
                </c:pt>
                <c:pt idx="36">
                  <c:v>1.34</c:v>
                </c:pt>
                <c:pt idx="37">
                  <c:v>1.37</c:v>
                </c:pt>
                <c:pt idx="38">
                  <c:v>1.32</c:v>
                </c:pt>
                <c:pt idx="39">
                  <c:v>1.06</c:v>
                </c:pt>
                <c:pt idx="40">
                  <c:v>0.98</c:v>
                </c:pt>
                <c:pt idx="41">
                  <c:v>0.75</c:v>
                </c:pt>
                <c:pt idx="42">
                  <c:v>0.73</c:v>
                </c:pt>
                <c:pt idx="43">
                  <c:v>0.66</c:v>
                </c:pt>
                <c:pt idx="44">
                  <c:v>0.56999999999999995</c:v>
                </c:pt>
                <c:pt idx="45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7-451E-912E-C11044C9F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411832"/>
        <c:axId val="638407896"/>
      </c:areaChart>
      <c:catAx>
        <c:axId val="63841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07896"/>
        <c:crosses val="autoZero"/>
        <c:auto val="1"/>
        <c:lblAlgn val="ctr"/>
        <c:lblOffset val="100"/>
        <c:tickLblSkip val="5"/>
        <c:noMultiLvlLbl val="0"/>
      </c:catAx>
      <c:valAx>
        <c:axId val="63840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1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Affaldsmængder fordelt på behandling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811217673620182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'9A'!$M$29</c:f>
              <c:strCache>
                <c:ptCount val="1"/>
                <c:pt idx="0">
                  <c:v>Deponering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'9A'!$N$28:$BB$28</c:f>
              <c:strCach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strCache>
            </c:strRef>
          </c:cat>
          <c:val>
            <c:numRef>
              <c:f>'9A'!$N$29:$BB$29</c:f>
              <c:numCache>
                <c:formatCode>General</c:formatCode>
                <c:ptCount val="41"/>
                <c:pt idx="0">
                  <c:v>1.54</c:v>
                </c:pt>
                <c:pt idx="1">
                  <c:v>1.97</c:v>
                </c:pt>
                <c:pt idx="2">
                  <c:v>1.69</c:v>
                </c:pt>
                <c:pt idx="3">
                  <c:v>1.4</c:v>
                </c:pt>
                <c:pt idx="4">
                  <c:v>1.07</c:v>
                </c:pt>
                <c:pt idx="5">
                  <c:v>1.1299999999999999</c:v>
                </c:pt>
                <c:pt idx="6">
                  <c:v>0.86</c:v>
                </c:pt>
                <c:pt idx="7">
                  <c:v>0.77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0.68</c:v>
                </c:pt>
                <c:pt idx="12">
                  <c:v>0.68</c:v>
                </c:pt>
                <c:pt idx="13">
                  <c:v>0.72</c:v>
                </c:pt>
                <c:pt idx="14">
                  <c:v>0.48</c:v>
                </c:pt>
                <c:pt idx="15">
                  <c:v>0.52</c:v>
                </c:pt>
                <c:pt idx="16">
                  <c:v>0.65</c:v>
                </c:pt>
                <c:pt idx="17">
                  <c:v>0.51</c:v>
                </c:pt>
                <c:pt idx="18">
                  <c:v>0.44</c:v>
                </c:pt>
                <c:pt idx="19">
                  <c:v>0.44</c:v>
                </c:pt>
                <c:pt idx="20">
                  <c:v>0.39</c:v>
                </c:pt>
                <c:pt idx="21">
                  <c:v>0.36</c:v>
                </c:pt>
                <c:pt idx="22">
                  <c:v>0.35</c:v>
                </c:pt>
                <c:pt idx="23">
                  <c:v>0.37</c:v>
                </c:pt>
                <c:pt idx="24">
                  <c:v>0.38</c:v>
                </c:pt>
                <c:pt idx="25">
                  <c:v>0.39</c:v>
                </c:pt>
                <c:pt idx="26">
                  <c:v>0.41</c:v>
                </c:pt>
                <c:pt idx="27">
                  <c:v>0.42</c:v>
                </c:pt>
                <c:pt idx="28">
                  <c:v>0.43</c:v>
                </c:pt>
                <c:pt idx="29">
                  <c:v>0.44</c:v>
                </c:pt>
                <c:pt idx="30">
                  <c:v>0.44</c:v>
                </c:pt>
                <c:pt idx="31">
                  <c:v>0.45</c:v>
                </c:pt>
                <c:pt idx="32">
                  <c:v>0.45</c:v>
                </c:pt>
                <c:pt idx="33">
                  <c:v>0.46</c:v>
                </c:pt>
                <c:pt idx="34">
                  <c:v>0.46</c:v>
                </c:pt>
                <c:pt idx="35">
                  <c:v>0.47</c:v>
                </c:pt>
                <c:pt idx="36">
                  <c:v>0.47</c:v>
                </c:pt>
                <c:pt idx="37">
                  <c:v>0.48</c:v>
                </c:pt>
                <c:pt idx="38">
                  <c:v>0.48</c:v>
                </c:pt>
                <c:pt idx="39">
                  <c:v>0.48</c:v>
                </c:pt>
                <c:pt idx="40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E-4ED8-8CAB-7F804E80AAFC}"/>
            </c:ext>
          </c:extLst>
        </c:ser>
        <c:ser>
          <c:idx val="1"/>
          <c:order val="1"/>
          <c:tx>
            <c:strRef>
              <c:f>'9A'!$M$30</c:f>
              <c:strCache>
                <c:ptCount val="1"/>
                <c:pt idx="0">
                  <c:v>Forbrænding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'9A'!$N$28:$BB$28</c:f>
              <c:strCach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strCache>
            </c:strRef>
          </c:cat>
          <c:val>
            <c:numRef>
              <c:f>'9A'!$N$30:$BB$30</c:f>
              <c:numCache>
                <c:formatCode>General</c:formatCode>
                <c:ptCount val="41"/>
                <c:pt idx="0">
                  <c:v>2.3199999999999998</c:v>
                </c:pt>
                <c:pt idx="1">
                  <c:v>2.5</c:v>
                </c:pt>
                <c:pt idx="2">
                  <c:v>2.57</c:v>
                </c:pt>
                <c:pt idx="3">
                  <c:v>2.69</c:v>
                </c:pt>
                <c:pt idx="4">
                  <c:v>2.87</c:v>
                </c:pt>
                <c:pt idx="5">
                  <c:v>2.99</c:v>
                </c:pt>
                <c:pt idx="6">
                  <c:v>3.16</c:v>
                </c:pt>
                <c:pt idx="7">
                  <c:v>3.24</c:v>
                </c:pt>
                <c:pt idx="8">
                  <c:v>3.15</c:v>
                </c:pt>
                <c:pt idx="9">
                  <c:v>3.32</c:v>
                </c:pt>
                <c:pt idx="10">
                  <c:v>3.44</c:v>
                </c:pt>
                <c:pt idx="11">
                  <c:v>3.44</c:v>
                </c:pt>
                <c:pt idx="12">
                  <c:v>3.51</c:v>
                </c:pt>
                <c:pt idx="13">
                  <c:v>3.56</c:v>
                </c:pt>
                <c:pt idx="14">
                  <c:v>3.31</c:v>
                </c:pt>
                <c:pt idx="15">
                  <c:v>3.31</c:v>
                </c:pt>
                <c:pt idx="16">
                  <c:v>3.46</c:v>
                </c:pt>
                <c:pt idx="17">
                  <c:v>3.3</c:v>
                </c:pt>
                <c:pt idx="18">
                  <c:v>3.28</c:v>
                </c:pt>
                <c:pt idx="19">
                  <c:v>3.28</c:v>
                </c:pt>
                <c:pt idx="20">
                  <c:v>3.18</c:v>
                </c:pt>
                <c:pt idx="21">
                  <c:v>3.22</c:v>
                </c:pt>
                <c:pt idx="22">
                  <c:v>3.36</c:v>
                </c:pt>
                <c:pt idx="23">
                  <c:v>3.17</c:v>
                </c:pt>
                <c:pt idx="24">
                  <c:v>3.21</c:v>
                </c:pt>
                <c:pt idx="25">
                  <c:v>3.14</c:v>
                </c:pt>
                <c:pt idx="26">
                  <c:v>3.11</c:v>
                </c:pt>
                <c:pt idx="27">
                  <c:v>3.06</c:v>
                </c:pt>
                <c:pt idx="28">
                  <c:v>3.01</c:v>
                </c:pt>
                <c:pt idx="29">
                  <c:v>2.9</c:v>
                </c:pt>
                <c:pt idx="30">
                  <c:v>2.82</c:v>
                </c:pt>
                <c:pt idx="31">
                  <c:v>2.77</c:v>
                </c:pt>
                <c:pt idx="32">
                  <c:v>2.4300000000000002</c:v>
                </c:pt>
                <c:pt idx="33">
                  <c:v>2.39</c:v>
                </c:pt>
                <c:pt idx="34">
                  <c:v>2.36</c:v>
                </c:pt>
                <c:pt idx="35">
                  <c:v>2.33</c:v>
                </c:pt>
                <c:pt idx="36">
                  <c:v>2.34</c:v>
                </c:pt>
                <c:pt idx="37">
                  <c:v>2.35</c:v>
                </c:pt>
                <c:pt idx="38">
                  <c:v>2.36</c:v>
                </c:pt>
                <c:pt idx="39">
                  <c:v>2.37</c:v>
                </c:pt>
                <c:pt idx="40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E-4ED8-8CAB-7F804E80AAFC}"/>
            </c:ext>
          </c:extLst>
        </c:ser>
        <c:ser>
          <c:idx val="2"/>
          <c:order val="2"/>
          <c:tx>
            <c:strRef>
              <c:f>'9A'!$M$31</c:f>
              <c:strCache>
                <c:ptCount val="1"/>
                <c:pt idx="0">
                  <c:v>Genanvendelse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'9A'!$N$28:$BB$28</c:f>
              <c:strCache>
                <c:ptCount val="4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  <c:pt idx="32">
                  <c:v>2027</c:v>
                </c:pt>
                <c:pt idx="33">
                  <c:v>2028</c:v>
                </c:pt>
                <c:pt idx="34">
                  <c:v>2029</c:v>
                </c:pt>
                <c:pt idx="35">
                  <c:v>2030</c:v>
                </c:pt>
                <c:pt idx="36">
                  <c:v>2031</c:v>
                </c:pt>
                <c:pt idx="37">
                  <c:v>2032</c:v>
                </c:pt>
                <c:pt idx="38">
                  <c:v>2033</c:v>
                </c:pt>
                <c:pt idx="39">
                  <c:v>2034</c:v>
                </c:pt>
                <c:pt idx="40">
                  <c:v>2035</c:v>
                </c:pt>
              </c:strCache>
            </c:strRef>
          </c:cat>
          <c:val>
            <c:numRef>
              <c:f>'9A'!$N$31:$BB$31</c:f>
              <c:numCache>
                <c:formatCode>General</c:formatCode>
                <c:ptCount val="41"/>
                <c:pt idx="0">
                  <c:v>5.14</c:v>
                </c:pt>
                <c:pt idx="1">
                  <c:v>5.71</c:v>
                </c:pt>
                <c:pt idx="2">
                  <c:v>5.98</c:v>
                </c:pt>
                <c:pt idx="3">
                  <c:v>5.34</c:v>
                </c:pt>
                <c:pt idx="4">
                  <c:v>5.42</c:v>
                </c:pt>
                <c:pt idx="5">
                  <c:v>5.85</c:v>
                </c:pt>
                <c:pt idx="6">
                  <c:v>5.82</c:v>
                </c:pt>
                <c:pt idx="7">
                  <c:v>5.51</c:v>
                </c:pt>
                <c:pt idx="8">
                  <c:v>5.94</c:v>
                </c:pt>
                <c:pt idx="9">
                  <c:v>5.94</c:v>
                </c:pt>
                <c:pt idx="10">
                  <c:v>6.13</c:v>
                </c:pt>
                <c:pt idx="11">
                  <c:v>6.97</c:v>
                </c:pt>
                <c:pt idx="12">
                  <c:v>7.09</c:v>
                </c:pt>
                <c:pt idx="13">
                  <c:v>7.14</c:v>
                </c:pt>
                <c:pt idx="14">
                  <c:v>6.5</c:v>
                </c:pt>
                <c:pt idx="15">
                  <c:v>5.82</c:v>
                </c:pt>
                <c:pt idx="16">
                  <c:v>5.61</c:v>
                </c:pt>
                <c:pt idx="17">
                  <c:v>5.66</c:v>
                </c:pt>
                <c:pt idx="18">
                  <c:v>6.09</c:v>
                </c:pt>
                <c:pt idx="19">
                  <c:v>6.44</c:v>
                </c:pt>
                <c:pt idx="20">
                  <c:v>6.3</c:v>
                </c:pt>
                <c:pt idx="21">
                  <c:v>6.65</c:v>
                </c:pt>
                <c:pt idx="22">
                  <c:v>6.56</c:v>
                </c:pt>
                <c:pt idx="23">
                  <c:v>6.59</c:v>
                </c:pt>
                <c:pt idx="24">
                  <c:v>6.82</c:v>
                </c:pt>
                <c:pt idx="25">
                  <c:v>7.13</c:v>
                </c:pt>
                <c:pt idx="26">
                  <c:v>7.34</c:v>
                </c:pt>
                <c:pt idx="27">
                  <c:v>7.6</c:v>
                </c:pt>
                <c:pt idx="28">
                  <c:v>7.82</c:v>
                </c:pt>
                <c:pt idx="29">
                  <c:v>8.08</c:v>
                </c:pt>
                <c:pt idx="30">
                  <c:v>8.3000000000000007</c:v>
                </c:pt>
                <c:pt idx="31">
                  <c:v>8.42</c:v>
                </c:pt>
                <c:pt idx="32">
                  <c:v>8.85</c:v>
                </c:pt>
                <c:pt idx="33">
                  <c:v>8.98</c:v>
                </c:pt>
                <c:pt idx="34">
                  <c:v>9.09</c:v>
                </c:pt>
                <c:pt idx="35">
                  <c:v>9.23</c:v>
                </c:pt>
                <c:pt idx="36">
                  <c:v>9.2899999999999991</c:v>
                </c:pt>
                <c:pt idx="37">
                  <c:v>9.34</c:v>
                </c:pt>
                <c:pt idx="38">
                  <c:v>9.3800000000000008</c:v>
                </c:pt>
                <c:pt idx="39">
                  <c:v>9.42</c:v>
                </c:pt>
                <c:pt idx="40">
                  <c:v>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0E-4ED8-8CAB-7F804E80A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410520"/>
        <c:axId val="638412816"/>
      </c:areaChart>
      <c:catAx>
        <c:axId val="638410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2816"/>
        <c:crosses val="autoZero"/>
        <c:auto val="1"/>
        <c:lblAlgn val="ctr"/>
        <c:lblOffset val="100"/>
        <c:tickLblSkip val="5"/>
        <c:noMultiLvlLbl val="0"/>
      </c:catAx>
      <c:valAx>
        <c:axId val="63841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0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Energiproduktion fra affaldsforbrænding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780931728906352E-2"/>
          <c:y val="0.14824247203119256"/>
          <c:w val="0.88359360836103162"/>
          <c:h val="0.67934889650761976"/>
        </c:manualLayout>
      </c:layout>
      <c:areaChart>
        <c:grouping val="stacked"/>
        <c:varyColors val="0"/>
        <c:ser>
          <c:idx val="0"/>
          <c:order val="0"/>
          <c:tx>
            <c:strRef>
              <c:f>'9A'!$M$54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'9A'!$N$53:$AC$53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'9A'!$N$54:$AC$54</c:f>
              <c:numCache>
                <c:formatCode>General</c:formatCode>
                <c:ptCount val="16"/>
                <c:pt idx="0">
                  <c:v>17.02</c:v>
                </c:pt>
                <c:pt idx="1">
                  <c:v>16.57</c:v>
                </c:pt>
                <c:pt idx="2">
                  <c:v>18.43</c:v>
                </c:pt>
                <c:pt idx="3">
                  <c:v>17.77</c:v>
                </c:pt>
                <c:pt idx="4">
                  <c:v>18.3</c:v>
                </c:pt>
                <c:pt idx="5">
                  <c:v>15.35</c:v>
                </c:pt>
                <c:pt idx="6">
                  <c:v>14.1</c:v>
                </c:pt>
                <c:pt idx="7">
                  <c:v>14.38</c:v>
                </c:pt>
                <c:pt idx="8">
                  <c:v>13.88</c:v>
                </c:pt>
                <c:pt idx="9">
                  <c:v>11.14</c:v>
                </c:pt>
                <c:pt idx="10">
                  <c:v>10.32</c:v>
                </c:pt>
                <c:pt idx="11">
                  <c:v>7.88</c:v>
                </c:pt>
                <c:pt idx="12">
                  <c:v>7.61</c:v>
                </c:pt>
                <c:pt idx="13">
                  <c:v>6.93</c:v>
                </c:pt>
                <c:pt idx="14">
                  <c:v>5.97</c:v>
                </c:pt>
                <c:pt idx="15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4-463B-A1CF-DD0BA04F9986}"/>
            </c:ext>
          </c:extLst>
        </c:ser>
        <c:ser>
          <c:idx val="1"/>
          <c:order val="1"/>
          <c:tx>
            <c:strRef>
              <c:f>'9A'!$M$55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'9A'!$N$53:$AC$53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'9A'!$N$55:$AC$55</c:f>
              <c:numCache>
                <c:formatCode>General</c:formatCode>
                <c:ptCount val="16"/>
                <c:pt idx="0">
                  <c:v>20.8</c:v>
                </c:pt>
                <c:pt idx="1">
                  <c:v>20.25</c:v>
                </c:pt>
                <c:pt idx="2">
                  <c:v>21.77</c:v>
                </c:pt>
                <c:pt idx="3">
                  <c:v>21.6</c:v>
                </c:pt>
                <c:pt idx="4">
                  <c:v>21.5</c:v>
                </c:pt>
                <c:pt idx="5">
                  <c:v>20.350000000000001</c:v>
                </c:pt>
                <c:pt idx="6">
                  <c:v>20.05</c:v>
                </c:pt>
                <c:pt idx="7">
                  <c:v>18.53</c:v>
                </c:pt>
                <c:pt idx="8">
                  <c:v>18.54</c:v>
                </c:pt>
                <c:pt idx="9">
                  <c:v>17.75</c:v>
                </c:pt>
                <c:pt idx="10">
                  <c:v>17.66</c:v>
                </c:pt>
                <c:pt idx="11">
                  <c:v>16.96</c:v>
                </c:pt>
                <c:pt idx="12">
                  <c:v>17.010000000000002</c:v>
                </c:pt>
                <c:pt idx="13">
                  <c:v>16.97</c:v>
                </c:pt>
                <c:pt idx="14">
                  <c:v>16.77</c:v>
                </c:pt>
                <c:pt idx="15">
                  <c:v>16.72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4-463B-A1CF-DD0BA04F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413472"/>
        <c:axId val="638419704"/>
      </c:areaChart>
      <c:catAx>
        <c:axId val="63841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9704"/>
        <c:crosses val="autoZero"/>
        <c:auto val="1"/>
        <c:lblAlgn val="ctr"/>
        <c:lblOffset val="100"/>
        <c:tickLblSkip val="5"/>
        <c:noMultiLvlLbl val="0"/>
      </c:catAx>
      <c:valAx>
        <c:axId val="63841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34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 sammenlignet med KF22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'9A'!$M$79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6FB5B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'9A'!$N$79:$AD$79</c:f>
              <c:numCache>
                <c:formatCode>General</c:formatCode>
                <c:ptCount val="17"/>
                <c:pt idx="0">
                  <c:v>1.59</c:v>
                </c:pt>
                <c:pt idx="1">
                  <c:v>1.61</c:v>
                </c:pt>
                <c:pt idx="2">
                  <c:v>1.78</c:v>
                </c:pt>
                <c:pt idx="3">
                  <c:v>1.76</c:v>
                </c:pt>
                <c:pt idx="4">
                  <c:v>1.68</c:v>
                </c:pt>
                <c:pt idx="5">
                  <c:v>1.73</c:v>
                </c:pt>
                <c:pt idx="6">
                  <c:v>1.62</c:v>
                </c:pt>
                <c:pt idx="7">
                  <c:v>1.44</c:v>
                </c:pt>
                <c:pt idx="8">
                  <c:v>1.25</c:v>
                </c:pt>
                <c:pt idx="9">
                  <c:v>1.06</c:v>
                </c:pt>
                <c:pt idx="10">
                  <c:v>0.86</c:v>
                </c:pt>
                <c:pt idx="11">
                  <c:v>0.64</c:v>
                </c:pt>
                <c:pt idx="12">
                  <c:v>0.62</c:v>
                </c:pt>
                <c:pt idx="13">
                  <c:v>0.6</c:v>
                </c:pt>
                <c:pt idx="14">
                  <c:v>0.57999999999999996</c:v>
                </c:pt>
                <c:pt idx="15">
                  <c:v>0.56000000000000005</c:v>
                </c:pt>
                <c:pt idx="16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B-43C1-ABE3-EF1318DB83A0}"/>
            </c:ext>
          </c:extLst>
        </c:ser>
        <c:ser>
          <c:idx val="1"/>
          <c:order val="1"/>
          <c:tx>
            <c:strRef>
              <c:f>'9A'!$M$80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'9A'!$N$80:$AD$80</c:f>
              <c:numCache>
                <c:formatCode>General</c:formatCode>
                <c:ptCount val="17"/>
                <c:pt idx="0">
                  <c:v>1.61</c:v>
                </c:pt>
                <c:pt idx="1">
                  <c:v>1.62</c:v>
                </c:pt>
                <c:pt idx="2">
                  <c:v>1.58</c:v>
                </c:pt>
                <c:pt idx="3">
                  <c:v>1.75</c:v>
                </c:pt>
                <c:pt idx="4">
                  <c:v>1.69</c:v>
                </c:pt>
                <c:pt idx="5">
                  <c:v>1.74</c:v>
                </c:pt>
                <c:pt idx="6">
                  <c:v>1.46</c:v>
                </c:pt>
                <c:pt idx="7">
                  <c:v>1.34</c:v>
                </c:pt>
                <c:pt idx="8">
                  <c:v>1.37</c:v>
                </c:pt>
                <c:pt idx="9">
                  <c:v>1.32</c:v>
                </c:pt>
                <c:pt idx="10">
                  <c:v>1.06</c:v>
                </c:pt>
                <c:pt idx="11">
                  <c:v>0.98</c:v>
                </c:pt>
                <c:pt idx="12">
                  <c:v>0.75</c:v>
                </c:pt>
                <c:pt idx="13">
                  <c:v>0.73</c:v>
                </c:pt>
                <c:pt idx="14">
                  <c:v>0.66</c:v>
                </c:pt>
                <c:pt idx="15">
                  <c:v>0.56999999999999995</c:v>
                </c:pt>
                <c:pt idx="1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B-43C1-ABE3-EF1318DB8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419048"/>
        <c:axId val="638413800"/>
      </c:lineChart>
      <c:catAx>
        <c:axId val="6384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3800"/>
        <c:crosses val="autoZero"/>
        <c:auto val="1"/>
        <c:lblAlgn val="ctr"/>
        <c:lblOffset val="100"/>
        <c:tickLblSkip val="1"/>
        <c:noMultiLvlLbl val="0"/>
      </c:catAx>
      <c:valAx>
        <c:axId val="63841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Følsomhedsberegninger sammenlignet med grundforløb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5572172258088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'9A'!$M$104</c:f>
              <c:strCache>
                <c:ptCount val="1"/>
                <c:pt idx="0">
                  <c:v>Ingen kapacitetstilpasning</c:v>
                </c:pt>
              </c:strCache>
            </c:strRef>
          </c:tx>
          <c:spPr>
            <a:ln w="28575" cap="rnd" cmpd="sng" algn="ctr">
              <a:solidFill>
                <a:srgbClr val="FF8181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'9A'!$N$103:$AC$103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'9A'!$N$104:$AC$104</c:f>
              <c:numCache>
                <c:formatCode>General</c:formatCode>
                <c:ptCount val="16"/>
                <c:pt idx="0">
                  <c:v>1.62</c:v>
                </c:pt>
                <c:pt idx="1">
                  <c:v>1.58</c:v>
                </c:pt>
                <c:pt idx="2">
                  <c:v>1.75</c:v>
                </c:pt>
                <c:pt idx="3">
                  <c:v>1.69</c:v>
                </c:pt>
                <c:pt idx="4">
                  <c:v>1.74</c:v>
                </c:pt>
                <c:pt idx="5">
                  <c:v>1.67</c:v>
                </c:pt>
                <c:pt idx="6">
                  <c:v>1.72</c:v>
                </c:pt>
                <c:pt idx="7">
                  <c:v>2.04</c:v>
                </c:pt>
                <c:pt idx="8">
                  <c:v>2.08</c:v>
                </c:pt>
                <c:pt idx="9">
                  <c:v>2.12</c:v>
                </c:pt>
                <c:pt idx="10">
                  <c:v>2.16</c:v>
                </c:pt>
                <c:pt idx="11">
                  <c:v>2.13</c:v>
                </c:pt>
                <c:pt idx="12">
                  <c:v>2.11</c:v>
                </c:pt>
                <c:pt idx="13">
                  <c:v>2.0699999999999998</c:v>
                </c:pt>
                <c:pt idx="14">
                  <c:v>2.04</c:v>
                </c:pt>
                <c:pt idx="15">
                  <c:v>2.0099999999999998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EBF-BFDD-1F31C6AA5C66}"/>
            </c:ext>
          </c:extLst>
        </c:ser>
        <c:ser>
          <c:idx val="1"/>
          <c:order val="1"/>
          <c:tx>
            <c:strRef>
              <c:f>'9A'!$M$105</c:f>
              <c:strCache>
                <c:ptCount val="1"/>
                <c:pt idx="0">
                  <c:v>Høj importpris</c:v>
                </c:pt>
              </c:strCache>
            </c:strRef>
          </c:tx>
          <c:spPr>
            <a:ln w="28575" cap="rnd" cmpd="sng" algn="ctr">
              <a:solidFill>
                <a:srgbClr val="AA91D7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'9A'!$N$103:$AC$103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'9A'!$N$105:$AC$105</c:f>
              <c:numCache>
                <c:formatCode>General</c:formatCode>
                <c:ptCount val="16"/>
                <c:pt idx="0">
                  <c:v>1.62</c:v>
                </c:pt>
                <c:pt idx="1">
                  <c:v>1.58</c:v>
                </c:pt>
                <c:pt idx="2">
                  <c:v>1.75</c:v>
                </c:pt>
                <c:pt idx="3">
                  <c:v>1.69</c:v>
                </c:pt>
                <c:pt idx="4">
                  <c:v>1.74</c:v>
                </c:pt>
                <c:pt idx="5">
                  <c:v>1.59</c:v>
                </c:pt>
                <c:pt idx="6">
                  <c:v>1.56</c:v>
                </c:pt>
                <c:pt idx="7">
                  <c:v>1.73</c:v>
                </c:pt>
                <c:pt idx="8">
                  <c:v>1.54</c:v>
                </c:pt>
                <c:pt idx="9">
                  <c:v>1.47</c:v>
                </c:pt>
                <c:pt idx="10">
                  <c:v>1.23</c:v>
                </c:pt>
                <c:pt idx="11">
                  <c:v>1.1399999999999999</c:v>
                </c:pt>
                <c:pt idx="12">
                  <c:v>1.02</c:v>
                </c:pt>
                <c:pt idx="13">
                  <c:v>0.99</c:v>
                </c:pt>
                <c:pt idx="14">
                  <c:v>0.95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EBF-BFDD-1F31C6AA5C66}"/>
            </c:ext>
          </c:extLst>
        </c:ser>
        <c:ser>
          <c:idx val="2"/>
          <c:order val="2"/>
          <c:tx>
            <c:strRef>
              <c:f>'9A'!$M$106</c:f>
              <c:strCache>
                <c:ptCount val="1"/>
                <c:pt idx="0">
                  <c:v>Lav importpris</c:v>
                </c:pt>
              </c:strCache>
            </c:strRef>
          </c:tx>
          <c:spPr>
            <a:ln w="28575" cap="rnd" cmpd="sng" algn="ctr">
              <a:solidFill>
                <a:srgbClr val="70C1F3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'9A'!$N$103:$AC$103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'9A'!$N$106:$AC$106</c:f>
              <c:numCache>
                <c:formatCode>General</c:formatCode>
                <c:ptCount val="16"/>
                <c:pt idx="0">
                  <c:v>1.62</c:v>
                </c:pt>
                <c:pt idx="1">
                  <c:v>1.58</c:v>
                </c:pt>
                <c:pt idx="2">
                  <c:v>1.75</c:v>
                </c:pt>
                <c:pt idx="3">
                  <c:v>1.69</c:v>
                </c:pt>
                <c:pt idx="4">
                  <c:v>1.74</c:v>
                </c:pt>
                <c:pt idx="5">
                  <c:v>0.97</c:v>
                </c:pt>
                <c:pt idx="6">
                  <c:v>0.88</c:v>
                </c:pt>
                <c:pt idx="7">
                  <c:v>0.83</c:v>
                </c:pt>
                <c:pt idx="8">
                  <c:v>0.72</c:v>
                </c:pt>
                <c:pt idx="9">
                  <c:v>0.63</c:v>
                </c:pt>
                <c:pt idx="10">
                  <c:v>0.56000000000000005</c:v>
                </c:pt>
                <c:pt idx="11">
                  <c:v>0.54</c:v>
                </c:pt>
                <c:pt idx="12">
                  <c:v>0.53</c:v>
                </c:pt>
                <c:pt idx="13">
                  <c:v>0.52</c:v>
                </c:pt>
                <c:pt idx="14">
                  <c:v>0.51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7-4EBF-BFDD-1F31C6AA5C66}"/>
            </c:ext>
          </c:extLst>
        </c:ser>
        <c:ser>
          <c:idx val="3"/>
          <c:order val="3"/>
          <c:tx>
            <c:strRef>
              <c:f>'9A'!$M$107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>
              <a:solidFill>
                <a:srgbClr val="6FB5BD"/>
              </a:solidFill>
              <a:round/>
            </a:ln>
            <a:effectLst/>
          </c:spPr>
          <c:marker>
            <c:symbol val="none"/>
          </c:marker>
          <c:cat>
            <c:strRef>
              <c:f>'9A'!$N$103:$AC$103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'9A'!$N$107:$AC$107</c:f>
              <c:numCache>
                <c:formatCode>General</c:formatCode>
                <c:ptCount val="16"/>
                <c:pt idx="0">
                  <c:v>1.62</c:v>
                </c:pt>
                <c:pt idx="1">
                  <c:v>1.58</c:v>
                </c:pt>
                <c:pt idx="2">
                  <c:v>1.75</c:v>
                </c:pt>
                <c:pt idx="3">
                  <c:v>1.69</c:v>
                </c:pt>
                <c:pt idx="4">
                  <c:v>1.74</c:v>
                </c:pt>
                <c:pt idx="5">
                  <c:v>1.46</c:v>
                </c:pt>
                <c:pt idx="6">
                  <c:v>1.34</c:v>
                </c:pt>
                <c:pt idx="7">
                  <c:v>1.37</c:v>
                </c:pt>
                <c:pt idx="8">
                  <c:v>1.32</c:v>
                </c:pt>
                <c:pt idx="9">
                  <c:v>1.06</c:v>
                </c:pt>
                <c:pt idx="10">
                  <c:v>0.98</c:v>
                </c:pt>
                <c:pt idx="11">
                  <c:v>0.75</c:v>
                </c:pt>
                <c:pt idx="12">
                  <c:v>0.73</c:v>
                </c:pt>
                <c:pt idx="13">
                  <c:v>0.66</c:v>
                </c:pt>
                <c:pt idx="14">
                  <c:v>0.56999999999999995</c:v>
                </c:pt>
                <c:pt idx="15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9-4E9F-9B01-8CB0C3834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420360"/>
        <c:axId val="638418392"/>
      </c:lineChart>
      <c:catAx>
        <c:axId val="63842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18392"/>
        <c:crosses val="autoZero"/>
        <c:auto val="1"/>
        <c:lblAlgn val="ctr"/>
        <c:lblOffset val="100"/>
        <c:tickLblSkip val="5"/>
        <c:noMultiLvlLbl val="0"/>
      </c:catAx>
      <c:valAx>
        <c:axId val="63841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1005896182408477E-2"/>
              <c:y val="6.65825666086060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20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landbrug, gartneri, fiskeri, skove og øvrige arealer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61314643430234717"/>
          <c:h val="0.76912048920886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'10'!$M$4</c:f>
              <c:strCache>
                <c:ptCount val="1"/>
                <c:pt idx="0">
                  <c:v>Energiforbrug - Landbrug, gartneri, skovbrug og fiskeri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'10'!$N$3:$BG$3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'10'!$N$4:$BG$4</c:f>
              <c:numCache>
                <c:formatCode>General</c:formatCode>
                <c:ptCount val="46"/>
                <c:pt idx="0">
                  <c:v>2.42</c:v>
                </c:pt>
                <c:pt idx="1">
                  <c:v>2.54</c:v>
                </c:pt>
                <c:pt idx="2">
                  <c:v>2.4900000000000002</c:v>
                </c:pt>
                <c:pt idx="3">
                  <c:v>2.29</c:v>
                </c:pt>
                <c:pt idx="4">
                  <c:v>2.2799999999999998</c:v>
                </c:pt>
                <c:pt idx="5">
                  <c:v>2.3199999999999998</c:v>
                </c:pt>
                <c:pt idx="6">
                  <c:v>2.52</c:v>
                </c:pt>
                <c:pt idx="7">
                  <c:v>2.5499999999999998</c:v>
                </c:pt>
                <c:pt idx="8">
                  <c:v>2.52</c:v>
                </c:pt>
                <c:pt idx="9">
                  <c:v>2.5099999999999998</c:v>
                </c:pt>
                <c:pt idx="10">
                  <c:v>2.48</c:v>
                </c:pt>
                <c:pt idx="11">
                  <c:v>2.42</c:v>
                </c:pt>
                <c:pt idx="12">
                  <c:v>2.38</c:v>
                </c:pt>
                <c:pt idx="13">
                  <c:v>2.31</c:v>
                </c:pt>
                <c:pt idx="14">
                  <c:v>2.1800000000000002</c:v>
                </c:pt>
                <c:pt idx="15">
                  <c:v>2.15</c:v>
                </c:pt>
                <c:pt idx="16">
                  <c:v>2.16</c:v>
                </c:pt>
                <c:pt idx="17">
                  <c:v>1.99</c:v>
                </c:pt>
                <c:pt idx="18">
                  <c:v>1.98</c:v>
                </c:pt>
                <c:pt idx="19">
                  <c:v>1.95</c:v>
                </c:pt>
                <c:pt idx="20">
                  <c:v>1.98</c:v>
                </c:pt>
                <c:pt idx="21">
                  <c:v>1.88</c:v>
                </c:pt>
                <c:pt idx="22">
                  <c:v>1.74</c:v>
                </c:pt>
                <c:pt idx="23">
                  <c:v>1.76</c:v>
                </c:pt>
                <c:pt idx="24">
                  <c:v>1.63</c:v>
                </c:pt>
                <c:pt idx="25">
                  <c:v>1.65</c:v>
                </c:pt>
                <c:pt idx="26">
                  <c:v>1.64</c:v>
                </c:pt>
                <c:pt idx="27">
                  <c:v>1.52</c:v>
                </c:pt>
                <c:pt idx="28">
                  <c:v>1.49</c:v>
                </c:pt>
                <c:pt idx="29">
                  <c:v>1.42</c:v>
                </c:pt>
                <c:pt idx="30">
                  <c:v>1.37</c:v>
                </c:pt>
                <c:pt idx="31">
                  <c:v>1.37</c:v>
                </c:pt>
                <c:pt idx="32">
                  <c:v>1.29</c:v>
                </c:pt>
                <c:pt idx="33">
                  <c:v>1.25</c:v>
                </c:pt>
                <c:pt idx="34">
                  <c:v>1.2</c:v>
                </c:pt>
                <c:pt idx="35">
                  <c:v>1.1499999999999999</c:v>
                </c:pt>
                <c:pt idx="36">
                  <c:v>1.0900000000000001</c:v>
                </c:pt>
                <c:pt idx="37">
                  <c:v>1.03</c:v>
                </c:pt>
                <c:pt idx="38">
                  <c:v>0.99</c:v>
                </c:pt>
                <c:pt idx="39">
                  <c:v>0.93</c:v>
                </c:pt>
                <c:pt idx="40">
                  <c:v>0.9</c:v>
                </c:pt>
                <c:pt idx="41">
                  <c:v>0.88</c:v>
                </c:pt>
                <c:pt idx="42">
                  <c:v>0.87</c:v>
                </c:pt>
                <c:pt idx="43">
                  <c:v>0.85</c:v>
                </c:pt>
                <c:pt idx="44">
                  <c:v>0.84</c:v>
                </c:pt>
                <c:pt idx="45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C-4026-ACAB-11F675ADD9EC}"/>
            </c:ext>
          </c:extLst>
        </c:ser>
        <c:ser>
          <c:idx val="1"/>
          <c:order val="1"/>
          <c:tx>
            <c:strRef>
              <c:f>'10'!$M$5</c:f>
              <c:strCache>
                <c:ptCount val="1"/>
                <c:pt idx="0">
                  <c:v>Landbrugsprocesser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'10'!$N$3:$BG$3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'10'!$N$5:$BG$5</c:f>
              <c:numCache>
                <c:formatCode>General</c:formatCode>
                <c:ptCount val="46"/>
                <c:pt idx="0">
                  <c:v>13.9</c:v>
                </c:pt>
                <c:pt idx="1">
                  <c:v>13.77</c:v>
                </c:pt>
                <c:pt idx="2">
                  <c:v>13.62</c:v>
                </c:pt>
                <c:pt idx="3">
                  <c:v>13.6</c:v>
                </c:pt>
                <c:pt idx="4">
                  <c:v>13.41</c:v>
                </c:pt>
                <c:pt idx="5">
                  <c:v>13.45</c:v>
                </c:pt>
                <c:pt idx="6">
                  <c:v>13.06</c:v>
                </c:pt>
                <c:pt idx="7">
                  <c:v>13.1</c:v>
                </c:pt>
                <c:pt idx="8">
                  <c:v>13.1</c:v>
                </c:pt>
                <c:pt idx="9">
                  <c:v>12.7</c:v>
                </c:pt>
                <c:pt idx="10">
                  <c:v>12.67</c:v>
                </c:pt>
                <c:pt idx="11">
                  <c:v>12.74</c:v>
                </c:pt>
                <c:pt idx="12">
                  <c:v>12.82</c:v>
                </c:pt>
                <c:pt idx="13">
                  <c:v>12.66</c:v>
                </c:pt>
                <c:pt idx="14">
                  <c:v>12.63</c:v>
                </c:pt>
                <c:pt idx="15">
                  <c:v>12.43</c:v>
                </c:pt>
                <c:pt idx="16">
                  <c:v>12.14</c:v>
                </c:pt>
                <c:pt idx="17">
                  <c:v>12.34</c:v>
                </c:pt>
                <c:pt idx="18">
                  <c:v>12.33</c:v>
                </c:pt>
                <c:pt idx="19">
                  <c:v>12.16</c:v>
                </c:pt>
                <c:pt idx="20">
                  <c:v>12.08</c:v>
                </c:pt>
                <c:pt idx="21">
                  <c:v>12.08</c:v>
                </c:pt>
                <c:pt idx="22">
                  <c:v>12.06</c:v>
                </c:pt>
                <c:pt idx="23">
                  <c:v>12.06</c:v>
                </c:pt>
                <c:pt idx="24">
                  <c:v>12.19</c:v>
                </c:pt>
                <c:pt idx="25">
                  <c:v>12.03</c:v>
                </c:pt>
                <c:pt idx="26">
                  <c:v>12.24</c:v>
                </c:pt>
                <c:pt idx="27">
                  <c:v>12.28</c:v>
                </c:pt>
                <c:pt idx="28">
                  <c:v>12.15</c:v>
                </c:pt>
                <c:pt idx="29">
                  <c:v>12.08</c:v>
                </c:pt>
                <c:pt idx="30">
                  <c:v>12.39</c:v>
                </c:pt>
                <c:pt idx="31">
                  <c:v>12.07</c:v>
                </c:pt>
                <c:pt idx="32">
                  <c:v>11.78</c:v>
                </c:pt>
                <c:pt idx="33">
                  <c:v>11.37</c:v>
                </c:pt>
                <c:pt idx="34">
                  <c:v>11.3</c:v>
                </c:pt>
                <c:pt idx="35">
                  <c:v>11.1</c:v>
                </c:pt>
                <c:pt idx="36">
                  <c:v>10.97</c:v>
                </c:pt>
                <c:pt idx="37">
                  <c:v>10.79</c:v>
                </c:pt>
                <c:pt idx="38">
                  <c:v>10.68</c:v>
                </c:pt>
                <c:pt idx="39">
                  <c:v>10.53</c:v>
                </c:pt>
                <c:pt idx="40">
                  <c:v>10.39</c:v>
                </c:pt>
                <c:pt idx="41">
                  <c:v>10.33</c:v>
                </c:pt>
                <c:pt idx="42">
                  <c:v>10.28</c:v>
                </c:pt>
                <c:pt idx="43">
                  <c:v>10.26</c:v>
                </c:pt>
                <c:pt idx="44">
                  <c:v>10.210000000000001</c:v>
                </c:pt>
                <c:pt idx="45">
                  <c:v>10.18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C-4026-ACAB-11F675ADD9EC}"/>
            </c:ext>
          </c:extLst>
        </c:ser>
        <c:ser>
          <c:idx val="2"/>
          <c:order val="2"/>
          <c:tx>
            <c:strRef>
              <c:f>'10'!$M$6</c:f>
              <c:strCache>
                <c:ptCount val="1"/>
                <c:pt idx="0">
                  <c:v>Landbrugets arealanvendelse (LULUCF)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'10'!$N$3:$BG$3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'10'!$N$6:$BG$6</c:f>
              <c:numCache>
                <c:formatCode>General</c:formatCode>
                <c:ptCount val="46"/>
                <c:pt idx="0">
                  <c:v>7.56</c:v>
                </c:pt>
                <c:pt idx="1">
                  <c:v>6.76</c:v>
                </c:pt>
                <c:pt idx="2">
                  <c:v>7.86</c:v>
                </c:pt>
                <c:pt idx="3">
                  <c:v>6.75</c:v>
                </c:pt>
                <c:pt idx="4">
                  <c:v>6.19</c:v>
                </c:pt>
                <c:pt idx="5">
                  <c:v>6.26</c:v>
                </c:pt>
                <c:pt idx="6">
                  <c:v>5.63</c:v>
                </c:pt>
                <c:pt idx="7">
                  <c:v>5.99</c:v>
                </c:pt>
                <c:pt idx="8">
                  <c:v>5.79</c:v>
                </c:pt>
                <c:pt idx="9">
                  <c:v>5.99</c:v>
                </c:pt>
                <c:pt idx="10">
                  <c:v>6.04</c:v>
                </c:pt>
                <c:pt idx="11">
                  <c:v>5.34</c:v>
                </c:pt>
                <c:pt idx="12">
                  <c:v>6.27</c:v>
                </c:pt>
                <c:pt idx="13">
                  <c:v>6.02</c:v>
                </c:pt>
                <c:pt idx="14">
                  <c:v>5.72</c:v>
                </c:pt>
                <c:pt idx="15">
                  <c:v>5.53</c:v>
                </c:pt>
                <c:pt idx="16">
                  <c:v>5.92</c:v>
                </c:pt>
                <c:pt idx="17">
                  <c:v>6.52</c:v>
                </c:pt>
                <c:pt idx="18">
                  <c:v>5.92</c:v>
                </c:pt>
                <c:pt idx="19">
                  <c:v>5.18</c:v>
                </c:pt>
                <c:pt idx="20">
                  <c:v>4.47</c:v>
                </c:pt>
                <c:pt idx="21">
                  <c:v>4.92</c:v>
                </c:pt>
                <c:pt idx="22">
                  <c:v>4.79</c:v>
                </c:pt>
                <c:pt idx="23">
                  <c:v>4.32</c:v>
                </c:pt>
                <c:pt idx="24">
                  <c:v>5.63</c:v>
                </c:pt>
                <c:pt idx="25">
                  <c:v>4.72</c:v>
                </c:pt>
                <c:pt idx="26">
                  <c:v>4.84</c:v>
                </c:pt>
                <c:pt idx="27">
                  <c:v>4.32</c:v>
                </c:pt>
                <c:pt idx="28">
                  <c:v>5.63</c:v>
                </c:pt>
                <c:pt idx="29">
                  <c:v>5.22</c:v>
                </c:pt>
                <c:pt idx="30">
                  <c:v>5.0199999999999996</c:v>
                </c:pt>
                <c:pt idx="31">
                  <c:v>5.07</c:v>
                </c:pt>
                <c:pt idx="32">
                  <c:v>4.09</c:v>
                </c:pt>
                <c:pt idx="33">
                  <c:v>4.5599999999999996</c:v>
                </c:pt>
                <c:pt idx="34">
                  <c:v>4.8099999999999996</c:v>
                </c:pt>
                <c:pt idx="35">
                  <c:v>4.72</c:v>
                </c:pt>
                <c:pt idx="36">
                  <c:v>4.47</c:v>
                </c:pt>
                <c:pt idx="37">
                  <c:v>4.04</c:v>
                </c:pt>
                <c:pt idx="38">
                  <c:v>3.87</c:v>
                </c:pt>
                <c:pt idx="39">
                  <c:v>3.8</c:v>
                </c:pt>
                <c:pt idx="40">
                  <c:v>3.67</c:v>
                </c:pt>
                <c:pt idx="41">
                  <c:v>3.53</c:v>
                </c:pt>
                <c:pt idx="42">
                  <c:v>3.53</c:v>
                </c:pt>
                <c:pt idx="43">
                  <c:v>3.46</c:v>
                </c:pt>
                <c:pt idx="44">
                  <c:v>3.59</c:v>
                </c:pt>
                <c:pt idx="45">
                  <c:v>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C-4026-ACAB-11F675ADD9EC}"/>
            </c:ext>
          </c:extLst>
        </c:ser>
        <c:ser>
          <c:idx val="3"/>
          <c:order val="3"/>
          <c:tx>
            <c:strRef>
              <c:f>'10'!$M$7</c:f>
              <c:strCache>
                <c:ptCount val="1"/>
                <c:pt idx="0">
                  <c:v>By- og vådområder (LULUCF)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'10'!$N$3:$BG$3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'10'!$N$7:$BG$7</c:f>
              <c:numCache>
                <c:formatCode>General</c:formatCode>
                <c:ptCount val="46"/>
                <c:pt idx="0">
                  <c:v>0.56999999999999995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0.54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0.48</c:v>
                </c:pt>
                <c:pt idx="9">
                  <c:v>0.44</c:v>
                </c:pt>
                <c:pt idx="10">
                  <c:v>0.42</c:v>
                </c:pt>
                <c:pt idx="11">
                  <c:v>0.41</c:v>
                </c:pt>
                <c:pt idx="12">
                  <c:v>0.4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  <c:pt idx="16">
                  <c:v>0.38</c:v>
                </c:pt>
                <c:pt idx="17">
                  <c:v>0.35</c:v>
                </c:pt>
                <c:pt idx="18">
                  <c:v>0.33</c:v>
                </c:pt>
                <c:pt idx="19">
                  <c:v>0.34</c:v>
                </c:pt>
                <c:pt idx="20">
                  <c:v>0.32</c:v>
                </c:pt>
                <c:pt idx="21">
                  <c:v>0.32</c:v>
                </c:pt>
                <c:pt idx="22">
                  <c:v>0.38</c:v>
                </c:pt>
                <c:pt idx="23">
                  <c:v>0.3</c:v>
                </c:pt>
                <c:pt idx="24">
                  <c:v>0.33</c:v>
                </c:pt>
                <c:pt idx="25">
                  <c:v>0.28999999999999998</c:v>
                </c:pt>
                <c:pt idx="26">
                  <c:v>0.37</c:v>
                </c:pt>
                <c:pt idx="27">
                  <c:v>0.27</c:v>
                </c:pt>
                <c:pt idx="28">
                  <c:v>0.31</c:v>
                </c:pt>
                <c:pt idx="29">
                  <c:v>0.28999999999999998</c:v>
                </c:pt>
                <c:pt idx="30">
                  <c:v>0.35</c:v>
                </c:pt>
                <c:pt idx="31">
                  <c:v>0.32</c:v>
                </c:pt>
                <c:pt idx="32">
                  <c:v>0.31</c:v>
                </c:pt>
                <c:pt idx="33">
                  <c:v>0.33</c:v>
                </c:pt>
                <c:pt idx="34">
                  <c:v>0.35</c:v>
                </c:pt>
                <c:pt idx="35">
                  <c:v>0.39</c:v>
                </c:pt>
                <c:pt idx="36">
                  <c:v>0.44</c:v>
                </c:pt>
                <c:pt idx="37">
                  <c:v>0.52</c:v>
                </c:pt>
                <c:pt idx="38">
                  <c:v>0.57999999999999996</c:v>
                </c:pt>
                <c:pt idx="39">
                  <c:v>0.56999999999999995</c:v>
                </c:pt>
                <c:pt idx="40">
                  <c:v>0.6</c:v>
                </c:pt>
                <c:pt idx="41">
                  <c:v>0.63</c:v>
                </c:pt>
                <c:pt idx="42">
                  <c:v>0.64</c:v>
                </c:pt>
                <c:pt idx="43">
                  <c:v>0.65</c:v>
                </c:pt>
                <c:pt idx="44">
                  <c:v>0.66</c:v>
                </c:pt>
                <c:pt idx="45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C-4026-ACAB-11F675ADD9EC}"/>
            </c:ext>
          </c:extLst>
        </c:ser>
        <c:ser>
          <c:idx val="4"/>
          <c:order val="4"/>
          <c:tx>
            <c:strRef>
              <c:f>'10'!$M$8</c:f>
              <c:strCache>
                <c:ptCount val="1"/>
                <c:pt idx="0">
                  <c:v>Skov (LULUCF)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'10'!$N$3:$BG$3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'10'!$N$8:$BG$8</c:f>
              <c:numCache>
                <c:formatCode>General</c:formatCode>
                <c:ptCount val="46"/>
                <c:pt idx="0">
                  <c:v>-1.23</c:v>
                </c:pt>
                <c:pt idx="1">
                  <c:v>-1.1100000000000001</c:v>
                </c:pt>
                <c:pt idx="2">
                  <c:v>-1.28</c:v>
                </c:pt>
                <c:pt idx="3">
                  <c:v>-1.49</c:v>
                </c:pt>
                <c:pt idx="4">
                  <c:v>-1.38</c:v>
                </c:pt>
                <c:pt idx="5">
                  <c:v>-1.35</c:v>
                </c:pt>
                <c:pt idx="6">
                  <c:v>-1.37</c:v>
                </c:pt>
                <c:pt idx="7">
                  <c:v>-1.27</c:v>
                </c:pt>
                <c:pt idx="8">
                  <c:v>-1.1499999999999999</c:v>
                </c:pt>
                <c:pt idx="9">
                  <c:v>-1.02</c:v>
                </c:pt>
                <c:pt idx="10">
                  <c:v>-1.29</c:v>
                </c:pt>
                <c:pt idx="11">
                  <c:v>-1.07</c:v>
                </c:pt>
                <c:pt idx="12">
                  <c:v>-0.98</c:v>
                </c:pt>
                <c:pt idx="13">
                  <c:v>-0.97</c:v>
                </c:pt>
                <c:pt idx="14">
                  <c:v>-0.91</c:v>
                </c:pt>
                <c:pt idx="15">
                  <c:v>-0.77</c:v>
                </c:pt>
                <c:pt idx="16">
                  <c:v>-0.99</c:v>
                </c:pt>
                <c:pt idx="17">
                  <c:v>-1.27</c:v>
                </c:pt>
                <c:pt idx="18">
                  <c:v>-2.08</c:v>
                </c:pt>
                <c:pt idx="19">
                  <c:v>-2.0699999999999998</c:v>
                </c:pt>
                <c:pt idx="20">
                  <c:v>-2.27</c:v>
                </c:pt>
                <c:pt idx="21">
                  <c:v>-3.28</c:v>
                </c:pt>
                <c:pt idx="22">
                  <c:v>-3.64</c:v>
                </c:pt>
                <c:pt idx="23">
                  <c:v>-3.47</c:v>
                </c:pt>
                <c:pt idx="24">
                  <c:v>-4.08</c:v>
                </c:pt>
                <c:pt idx="25">
                  <c:v>-4.16</c:v>
                </c:pt>
                <c:pt idx="26">
                  <c:v>-3.28</c:v>
                </c:pt>
                <c:pt idx="27">
                  <c:v>-2.71</c:v>
                </c:pt>
                <c:pt idx="28">
                  <c:v>-2.15</c:v>
                </c:pt>
                <c:pt idx="29">
                  <c:v>-2.56</c:v>
                </c:pt>
                <c:pt idx="30">
                  <c:v>-2.27</c:v>
                </c:pt>
                <c:pt idx="31">
                  <c:v>-2.98</c:v>
                </c:pt>
                <c:pt idx="32">
                  <c:v>-1.88</c:v>
                </c:pt>
                <c:pt idx="33">
                  <c:v>-1.45</c:v>
                </c:pt>
                <c:pt idx="34">
                  <c:v>-0.31</c:v>
                </c:pt>
                <c:pt idx="35">
                  <c:v>-0.01</c:v>
                </c:pt>
                <c:pt idx="36">
                  <c:v>0.01</c:v>
                </c:pt>
                <c:pt idx="37">
                  <c:v>-0.04</c:v>
                </c:pt>
                <c:pt idx="38">
                  <c:v>-0.1</c:v>
                </c:pt>
                <c:pt idx="39">
                  <c:v>-0.15</c:v>
                </c:pt>
                <c:pt idx="40">
                  <c:v>-0.23</c:v>
                </c:pt>
                <c:pt idx="41">
                  <c:v>-0.18</c:v>
                </c:pt>
                <c:pt idx="42">
                  <c:v>-0.24</c:v>
                </c:pt>
                <c:pt idx="43">
                  <c:v>-0.28000000000000003</c:v>
                </c:pt>
                <c:pt idx="44">
                  <c:v>-0.3</c:v>
                </c:pt>
                <c:pt idx="45">
                  <c:v>-0.33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9C-4026-ACAB-11F675ADD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59586752"/>
        <c:axId val="559580848"/>
      </c:barChart>
      <c:catAx>
        <c:axId val="55958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580848"/>
        <c:crosses val="autoZero"/>
        <c:auto val="1"/>
        <c:lblAlgn val="ctr"/>
        <c:lblOffset val="100"/>
        <c:tickLblSkip val="5"/>
        <c:noMultiLvlLbl val="0"/>
      </c:catAx>
      <c:valAx>
        <c:axId val="559580848"/>
        <c:scaling>
          <c:orientation val="minMax"/>
          <c:max val="25"/>
          <c:min val="-5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5875657722879428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5958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Biogene udledninger fra affaldsforbrænding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2867485166249954E-2"/>
          <c:y val="0.14755181590778141"/>
          <c:w val="0.77716143598163978"/>
          <c:h val="0.73457563913445711"/>
        </c:manualLayout>
      </c:layout>
      <c:lineChart>
        <c:grouping val="standard"/>
        <c:varyColors val="0"/>
        <c:ser>
          <c:idx val="0"/>
          <c:order val="0"/>
          <c:tx>
            <c:strRef>
              <c:f>'9A'!$M$129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6FB5B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'9A'!$N$129:$BG$129</c:f>
              <c:numCache>
                <c:formatCode>General</c:formatCode>
                <c:ptCount val="46"/>
                <c:pt idx="0">
                  <c:v>0.86</c:v>
                </c:pt>
                <c:pt idx="1">
                  <c:v>0.93</c:v>
                </c:pt>
                <c:pt idx="2">
                  <c:v>0.99</c:v>
                </c:pt>
                <c:pt idx="3">
                  <c:v>1.08</c:v>
                </c:pt>
                <c:pt idx="4">
                  <c:v>1.1299999999999999</c:v>
                </c:pt>
                <c:pt idx="5">
                  <c:v>1.28</c:v>
                </c:pt>
                <c:pt idx="6">
                  <c:v>1.4</c:v>
                </c:pt>
                <c:pt idx="7">
                  <c:v>1.51</c:v>
                </c:pt>
                <c:pt idx="8">
                  <c:v>1.53</c:v>
                </c:pt>
                <c:pt idx="9">
                  <c:v>1.64</c:v>
                </c:pt>
                <c:pt idx="10">
                  <c:v>1.71</c:v>
                </c:pt>
                <c:pt idx="11">
                  <c:v>1.8</c:v>
                </c:pt>
                <c:pt idx="12">
                  <c:v>1.87</c:v>
                </c:pt>
                <c:pt idx="13">
                  <c:v>2</c:v>
                </c:pt>
                <c:pt idx="14">
                  <c:v>2.0499999999999998</c:v>
                </c:pt>
                <c:pt idx="15">
                  <c:v>2.08</c:v>
                </c:pt>
                <c:pt idx="16">
                  <c:v>2.13</c:v>
                </c:pt>
                <c:pt idx="17">
                  <c:v>2.23</c:v>
                </c:pt>
                <c:pt idx="18">
                  <c:v>2.31</c:v>
                </c:pt>
                <c:pt idx="19">
                  <c:v>2.2000000000000002</c:v>
                </c:pt>
                <c:pt idx="20">
                  <c:v>2.13</c:v>
                </c:pt>
                <c:pt idx="21">
                  <c:v>2.14</c:v>
                </c:pt>
                <c:pt idx="22">
                  <c:v>2.09</c:v>
                </c:pt>
                <c:pt idx="23">
                  <c:v>2.1</c:v>
                </c:pt>
                <c:pt idx="24">
                  <c:v>2.16</c:v>
                </c:pt>
                <c:pt idx="25">
                  <c:v>2.2400000000000002</c:v>
                </c:pt>
                <c:pt idx="26">
                  <c:v>2.2200000000000002</c:v>
                </c:pt>
                <c:pt idx="27">
                  <c:v>2.2200000000000002</c:v>
                </c:pt>
                <c:pt idx="28">
                  <c:v>2.15</c:v>
                </c:pt>
                <c:pt idx="29">
                  <c:v>2.2200000000000002</c:v>
                </c:pt>
                <c:pt idx="30">
                  <c:v>2.2400000000000002</c:v>
                </c:pt>
                <c:pt idx="31">
                  <c:v>2.1800000000000002</c:v>
                </c:pt>
                <c:pt idx="32">
                  <c:v>2.34</c:v>
                </c:pt>
                <c:pt idx="33">
                  <c:v>2.33</c:v>
                </c:pt>
                <c:pt idx="34">
                  <c:v>2.31</c:v>
                </c:pt>
                <c:pt idx="35">
                  <c:v>2.19</c:v>
                </c:pt>
                <c:pt idx="36">
                  <c:v>2.16</c:v>
                </c:pt>
                <c:pt idx="37">
                  <c:v>1.99</c:v>
                </c:pt>
                <c:pt idx="38">
                  <c:v>2</c:v>
                </c:pt>
                <c:pt idx="39">
                  <c:v>1.91</c:v>
                </c:pt>
                <c:pt idx="40">
                  <c:v>1.9</c:v>
                </c:pt>
                <c:pt idx="41">
                  <c:v>1.83</c:v>
                </c:pt>
                <c:pt idx="42">
                  <c:v>1.83</c:v>
                </c:pt>
                <c:pt idx="43">
                  <c:v>1.83</c:v>
                </c:pt>
                <c:pt idx="44">
                  <c:v>1.81</c:v>
                </c:pt>
                <c:pt idx="4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7-48BC-8E57-7256A3980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421672"/>
        <c:axId val="638422000"/>
      </c:lineChart>
      <c:catAx>
        <c:axId val="63842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22000"/>
        <c:crosses val="autoZero"/>
        <c:auto val="1"/>
        <c:lblAlgn val="ctr"/>
        <c:lblOffset val="100"/>
        <c:tickLblSkip val="5"/>
        <c:noMultiLvlLbl val="0"/>
      </c:catAx>
      <c:valAx>
        <c:axId val="63842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2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deponi, spildevand og kompostering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'9B'!$M$4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'9B'!$N$3:$BG$3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'9B'!$N$4:$BG$4</c:f>
              <c:numCache>
                <c:formatCode>General</c:formatCode>
                <c:ptCount val="46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0.02</c:v>
                </c:pt>
                <c:pt idx="13">
                  <c:v>0.03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0.02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0A-4D23-B756-15AE17D4B4EA}"/>
            </c:ext>
          </c:extLst>
        </c:ser>
        <c:ser>
          <c:idx val="1"/>
          <c:order val="1"/>
          <c:tx>
            <c:strRef>
              <c:f>'9B'!$M$5</c:f>
              <c:strCache>
                <c:ptCount val="1"/>
                <c:pt idx="0">
                  <c:v>Spildevand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cat>
            <c:strRef>
              <c:f>'9B'!$N$3:$BG$3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'9B'!$N$5:$BG$5</c:f>
              <c:numCache>
                <c:formatCode>General</c:formatCode>
                <c:ptCount val="46"/>
                <c:pt idx="0">
                  <c:v>0.35</c:v>
                </c:pt>
                <c:pt idx="1">
                  <c:v>0.32</c:v>
                </c:pt>
                <c:pt idx="2">
                  <c:v>0.33</c:v>
                </c:pt>
                <c:pt idx="3">
                  <c:v>0.25</c:v>
                </c:pt>
                <c:pt idx="4">
                  <c:v>0.27</c:v>
                </c:pt>
                <c:pt idx="5">
                  <c:v>0.27</c:v>
                </c:pt>
                <c:pt idx="6">
                  <c:v>0.23</c:v>
                </c:pt>
                <c:pt idx="7">
                  <c:v>0.23</c:v>
                </c:pt>
                <c:pt idx="8">
                  <c:v>0.22</c:v>
                </c:pt>
                <c:pt idx="9">
                  <c:v>0.19</c:v>
                </c:pt>
                <c:pt idx="10">
                  <c:v>0.2</c:v>
                </c:pt>
                <c:pt idx="11">
                  <c:v>0.2</c:v>
                </c:pt>
                <c:pt idx="12">
                  <c:v>0.22</c:v>
                </c:pt>
                <c:pt idx="13">
                  <c:v>0.18</c:v>
                </c:pt>
                <c:pt idx="14">
                  <c:v>0.17</c:v>
                </c:pt>
                <c:pt idx="15">
                  <c:v>0.19</c:v>
                </c:pt>
                <c:pt idx="16">
                  <c:v>0.17</c:v>
                </c:pt>
                <c:pt idx="17">
                  <c:v>0.18</c:v>
                </c:pt>
                <c:pt idx="18">
                  <c:v>0.23</c:v>
                </c:pt>
                <c:pt idx="19">
                  <c:v>0.16</c:v>
                </c:pt>
                <c:pt idx="20">
                  <c:v>0.17</c:v>
                </c:pt>
                <c:pt idx="21">
                  <c:v>0.18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>
                  <c:v>0.17</c:v>
                </c:pt>
                <c:pt idx="29">
                  <c:v>0.17</c:v>
                </c:pt>
                <c:pt idx="30">
                  <c:v>0.17</c:v>
                </c:pt>
                <c:pt idx="31">
                  <c:v>0.17</c:v>
                </c:pt>
                <c:pt idx="32">
                  <c:v>0.17</c:v>
                </c:pt>
                <c:pt idx="33">
                  <c:v>0.17</c:v>
                </c:pt>
                <c:pt idx="34">
                  <c:v>0.17</c:v>
                </c:pt>
                <c:pt idx="35">
                  <c:v>0.17</c:v>
                </c:pt>
                <c:pt idx="36">
                  <c:v>0.17</c:v>
                </c:pt>
                <c:pt idx="37">
                  <c:v>0.17</c:v>
                </c:pt>
                <c:pt idx="38">
                  <c:v>0.17</c:v>
                </c:pt>
                <c:pt idx="39">
                  <c:v>0.17</c:v>
                </c:pt>
                <c:pt idx="40">
                  <c:v>0.17</c:v>
                </c:pt>
                <c:pt idx="41">
                  <c:v>0.18</c:v>
                </c:pt>
                <c:pt idx="42">
                  <c:v>0.18</c:v>
                </c:pt>
                <c:pt idx="43">
                  <c:v>0.18</c:v>
                </c:pt>
                <c:pt idx="44">
                  <c:v>0.18</c:v>
                </c:pt>
                <c:pt idx="4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0A-4D23-B756-15AE17D4B4EA}"/>
            </c:ext>
          </c:extLst>
        </c:ser>
        <c:ser>
          <c:idx val="2"/>
          <c:order val="2"/>
          <c:tx>
            <c:strRef>
              <c:f>'9B'!$M$6</c:f>
              <c:strCache>
                <c:ptCount val="1"/>
                <c:pt idx="0">
                  <c:v>Kompostering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cat>
            <c:strRef>
              <c:f>'9B'!$N$3:$BG$3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'9B'!$N$6:$BG$6</c:f>
              <c:numCache>
                <c:formatCode>General</c:formatCode>
                <c:ptCount val="46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0.12</c:v>
                </c:pt>
                <c:pt idx="11">
                  <c:v>0.11</c:v>
                </c:pt>
                <c:pt idx="12">
                  <c:v>0.13</c:v>
                </c:pt>
                <c:pt idx="13">
                  <c:v>0.13</c:v>
                </c:pt>
                <c:pt idx="14">
                  <c:v>0.12</c:v>
                </c:pt>
                <c:pt idx="15">
                  <c:v>0.12</c:v>
                </c:pt>
                <c:pt idx="16">
                  <c:v>0.13</c:v>
                </c:pt>
                <c:pt idx="17">
                  <c:v>0.15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0.13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0.16</c:v>
                </c:pt>
                <c:pt idx="28">
                  <c:v>0.16</c:v>
                </c:pt>
                <c:pt idx="29">
                  <c:v>0.16</c:v>
                </c:pt>
                <c:pt idx="30">
                  <c:v>0.16</c:v>
                </c:pt>
                <c:pt idx="31">
                  <c:v>0.16</c:v>
                </c:pt>
                <c:pt idx="32">
                  <c:v>0.16</c:v>
                </c:pt>
                <c:pt idx="33">
                  <c:v>0.16</c:v>
                </c:pt>
                <c:pt idx="34">
                  <c:v>0.16</c:v>
                </c:pt>
                <c:pt idx="35">
                  <c:v>0.16</c:v>
                </c:pt>
                <c:pt idx="36">
                  <c:v>0.16</c:v>
                </c:pt>
                <c:pt idx="37">
                  <c:v>0.16</c:v>
                </c:pt>
                <c:pt idx="38">
                  <c:v>0.16</c:v>
                </c:pt>
                <c:pt idx="39">
                  <c:v>0.16</c:v>
                </c:pt>
                <c:pt idx="40">
                  <c:v>0.16</c:v>
                </c:pt>
                <c:pt idx="41">
                  <c:v>0.16</c:v>
                </c:pt>
                <c:pt idx="42">
                  <c:v>0.16</c:v>
                </c:pt>
                <c:pt idx="43">
                  <c:v>0.16</c:v>
                </c:pt>
                <c:pt idx="44">
                  <c:v>0.16</c:v>
                </c:pt>
                <c:pt idx="45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0A-4D23-B756-15AE17D4B4EA}"/>
            </c:ext>
          </c:extLst>
        </c:ser>
        <c:ser>
          <c:idx val="3"/>
          <c:order val="3"/>
          <c:tx>
            <c:strRef>
              <c:f>'9B'!$M$7</c:f>
              <c:strCache>
                <c:ptCount val="1"/>
                <c:pt idx="0">
                  <c:v>Deponi inkl. korrektion for biocovers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'9B'!$N$3:$BG$3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'9B'!$N$7:$BG$7</c:f>
              <c:numCache>
                <c:formatCode>General</c:formatCode>
                <c:ptCount val="46"/>
                <c:pt idx="0">
                  <c:v>1.53</c:v>
                </c:pt>
                <c:pt idx="1">
                  <c:v>1.52</c:v>
                </c:pt>
                <c:pt idx="2">
                  <c:v>1.49</c:v>
                </c:pt>
                <c:pt idx="3">
                  <c:v>1.46</c:v>
                </c:pt>
                <c:pt idx="4">
                  <c:v>1.35</c:v>
                </c:pt>
                <c:pt idx="5">
                  <c:v>1.24</c:v>
                </c:pt>
                <c:pt idx="6">
                  <c:v>1.19</c:v>
                </c:pt>
                <c:pt idx="7">
                  <c:v>1.08</c:v>
                </c:pt>
                <c:pt idx="8">
                  <c:v>0.99</c:v>
                </c:pt>
                <c:pt idx="9">
                  <c:v>1</c:v>
                </c:pt>
                <c:pt idx="10">
                  <c:v>0.98</c:v>
                </c:pt>
                <c:pt idx="11">
                  <c:v>0.97</c:v>
                </c:pt>
                <c:pt idx="12">
                  <c:v>0.88</c:v>
                </c:pt>
                <c:pt idx="13">
                  <c:v>0.9</c:v>
                </c:pt>
                <c:pt idx="14">
                  <c:v>0.76</c:v>
                </c:pt>
                <c:pt idx="15">
                  <c:v>0.74</c:v>
                </c:pt>
                <c:pt idx="16">
                  <c:v>0.79</c:v>
                </c:pt>
                <c:pt idx="17">
                  <c:v>0.74</c:v>
                </c:pt>
                <c:pt idx="18">
                  <c:v>0.72</c:v>
                </c:pt>
                <c:pt idx="19">
                  <c:v>0.68</c:v>
                </c:pt>
                <c:pt idx="20">
                  <c:v>0.61</c:v>
                </c:pt>
                <c:pt idx="21">
                  <c:v>0.62</c:v>
                </c:pt>
                <c:pt idx="22">
                  <c:v>0.61</c:v>
                </c:pt>
                <c:pt idx="23">
                  <c:v>0.57999999999999996</c:v>
                </c:pt>
                <c:pt idx="24">
                  <c:v>0.57999999999999996</c:v>
                </c:pt>
                <c:pt idx="25">
                  <c:v>0.55000000000000004</c:v>
                </c:pt>
                <c:pt idx="26">
                  <c:v>0.52</c:v>
                </c:pt>
                <c:pt idx="27">
                  <c:v>0.49</c:v>
                </c:pt>
                <c:pt idx="28">
                  <c:v>0.48</c:v>
                </c:pt>
                <c:pt idx="29">
                  <c:v>0.47</c:v>
                </c:pt>
                <c:pt idx="30">
                  <c:v>0.46</c:v>
                </c:pt>
                <c:pt idx="31">
                  <c:v>0.39</c:v>
                </c:pt>
                <c:pt idx="32">
                  <c:v>0.39</c:v>
                </c:pt>
                <c:pt idx="33">
                  <c:v>0.38</c:v>
                </c:pt>
                <c:pt idx="34">
                  <c:v>0.37</c:v>
                </c:pt>
                <c:pt idx="35">
                  <c:v>0.37</c:v>
                </c:pt>
                <c:pt idx="36">
                  <c:v>0.36</c:v>
                </c:pt>
                <c:pt idx="37">
                  <c:v>0.34</c:v>
                </c:pt>
                <c:pt idx="38">
                  <c:v>0.33</c:v>
                </c:pt>
                <c:pt idx="39">
                  <c:v>0.33</c:v>
                </c:pt>
                <c:pt idx="40">
                  <c:v>0.33</c:v>
                </c:pt>
                <c:pt idx="41">
                  <c:v>0.32</c:v>
                </c:pt>
                <c:pt idx="42">
                  <c:v>0.32</c:v>
                </c:pt>
                <c:pt idx="43">
                  <c:v>0.31</c:v>
                </c:pt>
                <c:pt idx="44">
                  <c:v>0.31</c:v>
                </c:pt>
                <c:pt idx="45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0A-4D23-B756-15AE17D4B4EA}"/>
            </c:ext>
          </c:extLst>
        </c:ser>
        <c:ser>
          <c:idx val="4"/>
          <c:order val="4"/>
          <c:tx>
            <c:strRef>
              <c:f>'9B'!$M$8</c:f>
              <c:strCache>
                <c:ptCount val="1"/>
                <c:pt idx="0">
                  <c:v>Korrektion: Forventet reduktion fra biocovers</c:v>
                </c:pt>
              </c:strCache>
            </c:strRef>
          </c:tx>
          <c:spPr>
            <a:pattFill prst="wdUpDiag">
              <a:fgClr>
                <a:srgbClr val="FF8181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'9B'!$N$3:$BG$3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'9B'!$N$8:$BG$8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0A-4D23-B756-15AE17D4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767360"/>
        <c:axId val="629784744"/>
      </c:areaChart>
      <c:catAx>
        <c:axId val="6297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9784744"/>
        <c:crosses val="autoZero"/>
        <c:auto val="1"/>
        <c:lblAlgn val="ctr"/>
        <c:lblOffset val="100"/>
        <c:tickLblSkip val="5"/>
        <c:noMultiLvlLbl val="0"/>
      </c:catAx>
      <c:valAx>
        <c:axId val="62978474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9767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forventet udledning i KF22 og KF23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628777475090494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'9B'!$M$29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'9B'!$N$29:$BG$29</c:f>
              <c:numCache>
                <c:formatCode>General</c:formatCode>
                <c:ptCount val="46"/>
                <c:pt idx="0">
                  <c:v>2.0499999999999998</c:v>
                </c:pt>
                <c:pt idx="1">
                  <c:v>2.06</c:v>
                </c:pt>
                <c:pt idx="2">
                  <c:v>2.0299999999999998</c:v>
                </c:pt>
                <c:pt idx="3">
                  <c:v>2.02</c:v>
                </c:pt>
                <c:pt idx="4">
                  <c:v>1.95</c:v>
                </c:pt>
                <c:pt idx="5">
                  <c:v>1.85</c:v>
                </c:pt>
                <c:pt idx="6">
                  <c:v>1.77</c:v>
                </c:pt>
                <c:pt idx="7">
                  <c:v>1.69</c:v>
                </c:pt>
                <c:pt idx="8">
                  <c:v>1.59</c:v>
                </c:pt>
                <c:pt idx="9">
                  <c:v>1.6</c:v>
                </c:pt>
                <c:pt idx="10">
                  <c:v>1.55</c:v>
                </c:pt>
                <c:pt idx="11">
                  <c:v>1.59</c:v>
                </c:pt>
                <c:pt idx="12">
                  <c:v>1.54</c:v>
                </c:pt>
                <c:pt idx="13">
                  <c:v>1.53</c:v>
                </c:pt>
                <c:pt idx="14">
                  <c:v>1.36</c:v>
                </c:pt>
                <c:pt idx="15">
                  <c:v>1.36</c:v>
                </c:pt>
                <c:pt idx="16">
                  <c:v>1.39</c:v>
                </c:pt>
                <c:pt idx="17">
                  <c:v>1.37</c:v>
                </c:pt>
                <c:pt idx="18">
                  <c:v>1.37</c:v>
                </c:pt>
                <c:pt idx="19">
                  <c:v>1.28</c:v>
                </c:pt>
                <c:pt idx="20">
                  <c:v>1.2</c:v>
                </c:pt>
                <c:pt idx="21">
                  <c:v>1.2</c:v>
                </c:pt>
                <c:pt idx="22">
                  <c:v>1.1499999999999999</c:v>
                </c:pt>
                <c:pt idx="23">
                  <c:v>1.1200000000000001</c:v>
                </c:pt>
                <c:pt idx="24">
                  <c:v>1.1100000000000001</c:v>
                </c:pt>
                <c:pt idx="25">
                  <c:v>1.08</c:v>
                </c:pt>
                <c:pt idx="26">
                  <c:v>1.04</c:v>
                </c:pt>
                <c:pt idx="27">
                  <c:v>1.03</c:v>
                </c:pt>
                <c:pt idx="28">
                  <c:v>1.01</c:v>
                </c:pt>
                <c:pt idx="29">
                  <c:v>0.96</c:v>
                </c:pt>
                <c:pt idx="30">
                  <c:v>0.97</c:v>
                </c:pt>
                <c:pt idx="31">
                  <c:v>0.95</c:v>
                </c:pt>
                <c:pt idx="32">
                  <c:v>0.93</c:v>
                </c:pt>
                <c:pt idx="33">
                  <c:v>0.91</c:v>
                </c:pt>
                <c:pt idx="34">
                  <c:v>0.89</c:v>
                </c:pt>
                <c:pt idx="35">
                  <c:v>0.87</c:v>
                </c:pt>
                <c:pt idx="36">
                  <c:v>0.85</c:v>
                </c:pt>
                <c:pt idx="37">
                  <c:v>0.83</c:v>
                </c:pt>
                <c:pt idx="38">
                  <c:v>0.81</c:v>
                </c:pt>
                <c:pt idx="39">
                  <c:v>0.8</c:v>
                </c:pt>
                <c:pt idx="40">
                  <c:v>0.79</c:v>
                </c:pt>
                <c:pt idx="41">
                  <c:v>0.77</c:v>
                </c:pt>
                <c:pt idx="42">
                  <c:v>0.76</c:v>
                </c:pt>
                <c:pt idx="43">
                  <c:v>0.79</c:v>
                </c:pt>
                <c:pt idx="44">
                  <c:v>0.8</c:v>
                </c:pt>
                <c:pt idx="45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0-4B9F-9D13-B64940A0387C}"/>
            </c:ext>
          </c:extLst>
        </c:ser>
        <c:ser>
          <c:idx val="1"/>
          <c:order val="1"/>
          <c:tx>
            <c:strRef>
              <c:f>'9B'!$M$30</c:f>
              <c:strCache>
                <c:ptCount val="1"/>
                <c:pt idx="0">
                  <c:v>KF23 i CRF-opgørelse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'9B'!$N$30:$BG$30</c:f>
              <c:numCache>
                <c:formatCode>General</c:formatCode>
                <c:ptCount val="46"/>
                <c:pt idx="0">
                  <c:v>1.95</c:v>
                </c:pt>
                <c:pt idx="1">
                  <c:v>1.92</c:v>
                </c:pt>
                <c:pt idx="2">
                  <c:v>1.9</c:v>
                </c:pt>
                <c:pt idx="3">
                  <c:v>1.8</c:v>
                </c:pt>
                <c:pt idx="4">
                  <c:v>1.72</c:v>
                </c:pt>
                <c:pt idx="5">
                  <c:v>1.6</c:v>
                </c:pt>
                <c:pt idx="6">
                  <c:v>1.52</c:v>
                </c:pt>
                <c:pt idx="7">
                  <c:v>1.43</c:v>
                </c:pt>
                <c:pt idx="8">
                  <c:v>1.33</c:v>
                </c:pt>
                <c:pt idx="9">
                  <c:v>1.33</c:v>
                </c:pt>
                <c:pt idx="10">
                  <c:v>1.33</c:v>
                </c:pt>
                <c:pt idx="11">
                  <c:v>1.31</c:v>
                </c:pt>
                <c:pt idx="12">
                  <c:v>1.26</c:v>
                </c:pt>
                <c:pt idx="13">
                  <c:v>1.25</c:v>
                </c:pt>
                <c:pt idx="14">
                  <c:v>1.08</c:v>
                </c:pt>
                <c:pt idx="15">
                  <c:v>1.08</c:v>
                </c:pt>
                <c:pt idx="16">
                  <c:v>1.1200000000000001</c:v>
                </c:pt>
                <c:pt idx="17">
                  <c:v>1.1000000000000001</c:v>
                </c:pt>
                <c:pt idx="18">
                  <c:v>1.1100000000000001</c:v>
                </c:pt>
                <c:pt idx="19">
                  <c:v>1.01</c:v>
                </c:pt>
                <c:pt idx="20">
                  <c:v>0.95</c:v>
                </c:pt>
                <c:pt idx="21">
                  <c:v>0.96</c:v>
                </c:pt>
                <c:pt idx="22">
                  <c:v>0.92</c:v>
                </c:pt>
                <c:pt idx="23">
                  <c:v>0.91</c:v>
                </c:pt>
                <c:pt idx="24">
                  <c:v>0.91</c:v>
                </c:pt>
                <c:pt idx="25">
                  <c:v>0.89</c:v>
                </c:pt>
                <c:pt idx="26">
                  <c:v>0.86</c:v>
                </c:pt>
                <c:pt idx="27">
                  <c:v>0.85</c:v>
                </c:pt>
                <c:pt idx="28">
                  <c:v>0.84</c:v>
                </c:pt>
                <c:pt idx="29">
                  <c:v>0.82</c:v>
                </c:pt>
                <c:pt idx="30">
                  <c:v>0.81</c:v>
                </c:pt>
                <c:pt idx="31">
                  <c:v>0.78</c:v>
                </c:pt>
                <c:pt idx="32">
                  <c:v>0.79</c:v>
                </c:pt>
                <c:pt idx="33">
                  <c:v>0.78</c:v>
                </c:pt>
                <c:pt idx="34">
                  <c:v>0.77</c:v>
                </c:pt>
                <c:pt idx="35">
                  <c:v>0.76</c:v>
                </c:pt>
                <c:pt idx="36">
                  <c:v>0.75</c:v>
                </c:pt>
                <c:pt idx="37">
                  <c:v>0.73</c:v>
                </c:pt>
                <c:pt idx="38">
                  <c:v>0.73</c:v>
                </c:pt>
                <c:pt idx="39">
                  <c:v>0.72</c:v>
                </c:pt>
                <c:pt idx="40">
                  <c:v>0.72</c:v>
                </c:pt>
                <c:pt idx="41">
                  <c:v>0.72</c:v>
                </c:pt>
                <c:pt idx="42">
                  <c:v>0.71</c:v>
                </c:pt>
                <c:pt idx="43">
                  <c:v>0.71</c:v>
                </c:pt>
                <c:pt idx="44">
                  <c:v>0.71</c:v>
                </c:pt>
                <c:pt idx="4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0-4B9F-9D13-B64940A0387C}"/>
            </c:ext>
          </c:extLst>
        </c:ser>
        <c:ser>
          <c:idx val="2"/>
          <c:order val="2"/>
          <c:tx>
            <c:strRef>
              <c:f>'9B'!$M$31</c:f>
              <c:strCache>
                <c:ptCount val="1"/>
                <c:pt idx="0">
                  <c:v>KF23  efter korrektion ift. biocovers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'9B'!$N$28:$BG$28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'9B'!$N$31:$BG$31</c:f>
              <c:numCache>
                <c:formatCode>General</c:formatCode>
                <c:ptCount val="46"/>
                <c:pt idx="0">
                  <c:v>1.95</c:v>
                </c:pt>
                <c:pt idx="1">
                  <c:v>1.92</c:v>
                </c:pt>
                <c:pt idx="2">
                  <c:v>1.9</c:v>
                </c:pt>
                <c:pt idx="3">
                  <c:v>1.8</c:v>
                </c:pt>
                <c:pt idx="4">
                  <c:v>1.72</c:v>
                </c:pt>
                <c:pt idx="5">
                  <c:v>1.6</c:v>
                </c:pt>
                <c:pt idx="6">
                  <c:v>1.52</c:v>
                </c:pt>
                <c:pt idx="7">
                  <c:v>1.43</c:v>
                </c:pt>
                <c:pt idx="8">
                  <c:v>1.33</c:v>
                </c:pt>
                <c:pt idx="9">
                  <c:v>1.33</c:v>
                </c:pt>
                <c:pt idx="10">
                  <c:v>1.33</c:v>
                </c:pt>
                <c:pt idx="11">
                  <c:v>1.31</c:v>
                </c:pt>
                <c:pt idx="12">
                  <c:v>1.26</c:v>
                </c:pt>
                <c:pt idx="13">
                  <c:v>1.25</c:v>
                </c:pt>
                <c:pt idx="14">
                  <c:v>1.08</c:v>
                </c:pt>
                <c:pt idx="15">
                  <c:v>1.08</c:v>
                </c:pt>
                <c:pt idx="16">
                  <c:v>1.1200000000000001</c:v>
                </c:pt>
                <c:pt idx="17">
                  <c:v>1.1000000000000001</c:v>
                </c:pt>
                <c:pt idx="18">
                  <c:v>1.1100000000000001</c:v>
                </c:pt>
                <c:pt idx="19">
                  <c:v>1.01</c:v>
                </c:pt>
                <c:pt idx="20">
                  <c:v>0.95</c:v>
                </c:pt>
                <c:pt idx="21">
                  <c:v>0.96</c:v>
                </c:pt>
                <c:pt idx="22">
                  <c:v>0.92</c:v>
                </c:pt>
                <c:pt idx="23">
                  <c:v>0.91</c:v>
                </c:pt>
                <c:pt idx="24">
                  <c:v>0.91</c:v>
                </c:pt>
                <c:pt idx="25">
                  <c:v>0.89</c:v>
                </c:pt>
                <c:pt idx="26">
                  <c:v>0.86</c:v>
                </c:pt>
                <c:pt idx="27">
                  <c:v>0.85</c:v>
                </c:pt>
                <c:pt idx="28">
                  <c:v>0.84</c:v>
                </c:pt>
                <c:pt idx="29">
                  <c:v>0.82</c:v>
                </c:pt>
                <c:pt idx="30">
                  <c:v>0.81</c:v>
                </c:pt>
                <c:pt idx="31">
                  <c:v>0.74</c:v>
                </c:pt>
                <c:pt idx="32">
                  <c:v>0.75</c:v>
                </c:pt>
                <c:pt idx="33">
                  <c:v>0.74</c:v>
                </c:pt>
                <c:pt idx="34">
                  <c:v>0.73</c:v>
                </c:pt>
                <c:pt idx="35">
                  <c:v>0.72</c:v>
                </c:pt>
                <c:pt idx="36">
                  <c:v>0.72</c:v>
                </c:pt>
                <c:pt idx="37">
                  <c:v>0.7</c:v>
                </c:pt>
                <c:pt idx="38">
                  <c:v>0.69</c:v>
                </c:pt>
                <c:pt idx="39">
                  <c:v>0.69</c:v>
                </c:pt>
                <c:pt idx="40">
                  <c:v>0.69</c:v>
                </c:pt>
                <c:pt idx="41">
                  <c:v>0.68</c:v>
                </c:pt>
                <c:pt idx="42">
                  <c:v>0.68</c:v>
                </c:pt>
                <c:pt idx="43">
                  <c:v>0.68</c:v>
                </c:pt>
                <c:pt idx="44">
                  <c:v>0.68</c:v>
                </c:pt>
                <c:pt idx="45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0-4B9F-9D13-B64940A03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787696"/>
        <c:axId val="629785400"/>
      </c:lineChart>
      <c:catAx>
        <c:axId val="62978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9785400"/>
        <c:crosses val="autoZero"/>
        <c:auto val="1"/>
        <c:lblAlgn val="ctr"/>
        <c:lblOffset val="100"/>
        <c:tickLblSkip val="5"/>
        <c:noMultiLvlLbl val="0"/>
      </c:catAx>
      <c:valAx>
        <c:axId val="62978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6E-2"/>
              <c:y val="7.07953094591335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978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Energirelaterede udledninger fra landbrug, gartneri skovbrug og fiskeri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0424272586694162E-2"/>
          <c:y val="0.20639936864020267"/>
          <c:w val="0.58601837862817951"/>
          <c:h val="0.67339427480798364"/>
        </c:manualLayout>
      </c:layout>
      <c:areaChart>
        <c:grouping val="stacked"/>
        <c:varyColors val="0"/>
        <c:ser>
          <c:idx val="0"/>
          <c:order val="0"/>
          <c:tx>
            <c:strRef>
              <c:f>'10A'!$M$4</c:f>
              <c:strCache>
                <c:ptCount val="1"/>
                <c:pt idx="0">
                  <c:v>Landbrug, gartneri og skovbrug (CO2)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'10A'!$N$3:$BG$3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'10A'!$N$4:$BG$4</c:f>
              <c:numCache>
                <c:formatCode>General</c:formatCode>
                <c:ptCount val="46"/>
                <c:pt idx="0">
                  <c:v>1.5</c:v>
                </c:pt>
                <c:pt idx="1">
                  <c:v>1.6</c:v>
                </c:pt>
                <c:pt idx="2">
                  <c:v>1.54</c:v>
                </c:pt>
                <c:pt idx="3">
                  <c:v>1.51</c:v>
                </c:pt>
                <c:pt idx="4">
                  <c:v>1.51</c:v>
                </c:pt>
                <c:pt idx="5">
                  <c:v>1.58</c:v>
                </c:pt>
                <c:pt idx="6">
                  <c:v>1.72</c:v>
                </c:pt>
                <c:pt idx="7">
                  <c:v>1.73</c:v>
                </c:pt>
                <c:pt idx="8">
                  <c:v>1.69</c:v>
                </c:pt>
                <c:pt idx="9">
                  <c:v>1.67</c:v>
                </c:pt>
                <c:pt idx="10">
                  <c:v>1.65</c:v>
                </c:pt>
                <c:pt idx="11">
                  <c:v>1.63</c:v>
                </c:pt>
                <c:pt idx="12">
                  <c:v>1.6</c:v>
                </c:pt>
                <c:pt idx="13">
                  <c:v>1.55</c:v>
                </c:pt>
                <c:pt idx="14">
                  <c:v>1.52</c:v>
                </c:pt>
                <c:pt idx="15">
                  <c:v>1.49</c:v>
                </c:pt>
                <c:pt idx="16">
                  <c:v>1.5</c:v>
                </c:pt>
                <c:pt idx="17">
                  <c:v>1.39</c:v>
                </c:pt>
                <c:pt idx="18">
                  <c:v>1.43</c:v>
                </c:pt>
                <c:pt idx="19">
                  <c:v>1.42</c:v>
                </c:pt>
                <c:pt idx="20">
                  <c:v>1.45</c:v>
                </c:pt>
                <c:pt idx="21">
                  <c:v>1.38</c:v>
                </c:pt>
                <c:pt idx="22">
                  <c:v>1.32</c:v>
                </c:pt>
                <c:pt idx="23">
                  <c:v>1.31</c:v>
                </c:pt>
                <c:pt idx="24">
                  <c:v>1.2</c:v>
                </c:pt>
                <c:pt idx="25">
                  <c:v>1.2</c:v>
                </c:pt>
                <c:pt idx="26">
                  <c:v>1.2</c:v>
                </c:pt>
                <c:pt idx="27">
                  <c:v>1.1000000000000001</c:v>
                </c:pt>
                <c:pt idx="28">
                  <c:v>1.0900000000000001</c:v>
                </c:pt>
                <c:pt idx="29">
                  <c:v>1.02</c:v>
                </c:pt>
                <c:pt idx="30">
                  <c:v>0.97</c:v>
                </c:pt>
                <c:pt idx="31">
                  <c:v>0.94</c:v>
                </c:pt>
                <c:pt idx="32">
                  <c:v>0.88</c:v>
                </c:pt>
                <c:pt idx="33">
                  <c:v>0.85</c:v>
                </c:pt>
                <c:pt idx="34">
                  <c:v>0.81</c:v>
                </c:pt>
                <c:pt idx="35">
                  <c:v>0.78</c:v>
                </c:pt>
                <c:pt idx="36">
                  <c:v>0.75</c:v>
                </c:pt>
                <c:pt idx="37">
                  <c:v>0.71</c:v>
                </c:pt>
                <c:pt idx="38">
                  <c:v>0.68</c:v>
                </c:pt>
                <c:pt idx="39">
                  <c:v>0.64</c:v>
                </c:pt>
                <c:pt idx="40">
                  <c:v>0.62</c:v>
                </c:pt>
                <c:pt idx="41">
                  <c:v>0.61</c:v>
                </c:pt>
                <c:pt idx="42">
                  <c:v>0.6</c:v>
                </c:pt>
                <c:pt idx="43">
                  <c:v>0.59</c:v>
                </c:pt>
                <c:pt idx="44">
                  <c:v>0.57999999999999996</c:v>
                </c:pt>
                <c:pt idx="45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1-4879-B025-2E26548C9714}"/>
            </c:ext>
          </c:extLst>
        </c:ser>
        <c:ser>
          <c:idx val="1"/>
          <c:order val="1"/>
          <c:tx>
            <c:strRef>
              <c:f>'10A'!$M$5</c:f>
              <c:strCache>
                <c:ptCount val="1"/>
                <c:pt idx="0">
                  <c:v>Fiskeri (CO2)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'10A'!$N$3:$BG$3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'10A'!$N$5:$BG$5</c:f>
              <c:numCache>
                <c:formatCode>General</c:formatCode>
                <c:ptCount val="46"/>
                <c:pt idx="0">
                  <c:v>0.8</c:v>
                </c:pt>
                <c:pt idx="1">
                  <c:v>0.81</c:v>
                </c:pt>
                <c:pt idx="2">
                  <c:v>0.83</c:v>
                </c:pt>
                <c:pt idx="3">
                  <c:v>0.67</c:v>
                </c:pt>
                <c:pt idx="4">
                  <c:v>0.65</c:v>
                </c:pt>
                <c:pt idx="5">
                  <c:v>0.62</c:v>
                </c:pt>
                <c:pt idx="6">
                  <c:v>0.67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0.7</c:v>
                </c:pt>
                <c:pt idx="11">
                  <c:v>0.66</c:v>
                </c:pt>
                <c:pt idx="12">
                  <c:v>0.66</c:v>
                </c:pt>
                <c:pt idx="13">
                  <c:v>0.63</c:v>
                </c:pt>
                <c:pt idx="14">
                  <c:v>0.55000000000000004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0.51</c:v>
                </c:pt>
                <c:pt idx="18">
                  <c:v>0.47</c:v>
                </c:pt>
                <c:pt idx="19">
                  <c:v>0.45</c:v>
                </c:pt>
                <c:pt idx="20">
                  <c:v>0.45</c:v>
                </c:pt>
                <c:pt idx="21">
                  <c:v>0.43</c:v>
                </c:pt>
                <c:pt idx="22">
                  <c:v>0.35</c:v>
                </c:pt>
                <c:pt idx="23">
                  <c:v>0.39</c:v>
                </c:pt>
                <c:pt idx="24">
                  <c:v>0.36</c:v>
                </c:pt>
                <c:pt idx="25">
                  <c:v>0.39</c:v>
                </c:pt>
                <c:pt idx="26">
                  <c:v>0.38</c:v>
                </c:pt>
                <c:pt idx="27">
                  <c:v>0.36</c:v>
                </c:pt>
                <c:pt idx="28">
                  <c:v>0.34</c:v>
                </c:pt>
                <c:pt idx="29">
                  <c:v>0.35</c:v>
                </c:pt>
                <c:pt idx="30">
                  <c:v>0.34</c:v>
                </c:pt>
                <c:pt idx="31">
                  <c:v>0.37</c:v>
                </c:pt>
                <c:pt idx="32">
                  <c:v>0.36</c:v>
                </c:pt>
                <c:pt idx="33">
                  <c:v>0.36</c:v>
                </c:pt>
                <c:pt idx="34">
                  <c:v>0.35</c:v>
                </c:pt>
                <c:pt idx="35">
                  <c:v>0.33</c:v>
                </c:pt>
                <c:pt idx="36">
                  <c:v>0.3</c:v>
                </c:pt>
                <c:pt idx="37">
                  <c:v>0.28000000000000003</c:v>
                </c:pt>
                <c:pt idx="38">
                  <c:v>0.26</c:v>
                </c:pt>
                <c:pt idx="39">
                  <c:v>0.25</c:v>
                </c:pt>
                <c:pt idx="40">
                  <c:v>0.23</c:v>
                </c:pt>
                <c:pt idx="41">
                  <c:v>0.23</c:v>
                </c:pt>
                <c:pt idx="42">
                  <c:v>0.23</c:v>
                </c:pt>
                <c:pt idx="43">
                  <c:v>0.23</c:v>
                </c:pt>
                <c:pt idx="44">
                  <c:v>0.23</c:v>
                </c:pt>
                <c:pt idx="4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1-4879-B025-2E26548C9714}"/>
            </c:ext>
          </c:extLst>
        </c:ser>
        <c:ser>
          <c:idx val="2"/>
          <c:order val="2"/>
          <c:tx>
            <c:strRef>
              <c:f>'10A'!$M$6</c:f>
              <c:strCache>
                <c:ptCount val="1"/>
                <c:pt idx="0">
                  <c:v>Metan, lattergas og indirekte CO2 (ikke sektorfordelt)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'10A'!$N$3:$BG$3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'10A'!$N$6:$BG$6</c:f>
              <c:numCache>
                <c:formatCode>General</c:formatCode>
                <c:ptCount val="46"/>
                <c:pt idx="0">
                  <c:v>0.13</c:v>
                </c:pt>
                <c:pt idx="1">
                  <c:v>0.12</c:v>
                </c:pt>
                <c:pt idx="2">
                  <c:v>0.12</c:v>
                </c:pt>
                <c:pt idx="3">
                  <c:v>0.11</c:v>
                </c:pt>
                <c:pt idx="4">
                  <c:v>0.11</c:v>
                </c:pt>
                <c:pt idx="5">
                  <c:v>0.12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0.12</c:v>
                </c:pt>
                <c:pt idx="14">
                  <c:v>0.12</c:v>
                </c:pt>
                <c:pt idx="15">
                  <c:v>0.11</c:v>
                </c:pt>
                <c:pt idx="16">
                  <c:v>0.1</c:v>
                </c:pt>
                <c:pt idx="17">
                  <c:v>0.09</c:v>
                </c:pt>
                <c:pt idx="18">
                  <c:v>0.08</c:v>
                </c:pt>
                <c:pt idx="19">
                  <c:v>0.08</c:v>
                </c:pt>
                <c:pt idx="20">
                  <c:v>0.08</c:v>
                </c:pt>
                <c:pt idx="21">
                  <c:v>0.08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0.05</c:v>
                </c:pt>
                <c:pt idx="31">
                  <c:v>0.06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1-4879-B025-2E26548C9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8427248"/>
        <c:axId val="638431840"/>
      </c:areaChart>
      <c:catAx>
        <c:axId val="63842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31840"/>
        <c:crosses val="autoZero"/>
        <c:auto val="1"/>
        <c:lblAlgn val="ctr"/>
        <c:lblOffset val="100"/>
        <c:tickLblSkip val="5"/>
        <c:noMultiLvlLbl val="0"/>
      </c:catAx>
      <c:valAx>
        <c:axId val="63843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27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Udviklingen i den økonomiske aktivitet for landbrug, gartneri, skovbrug og fiskeri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1424077322088297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'10A'!$M$29</c:f>
              <c:strCache>
                <c:ptCount val="1"/>
                <c:pt idx="0">
                  <c:v>Salgsprodukter i alt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'10A'!$N$28:$AH$28</c:f>
              <c:strCach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strCache>
            </c:strRef>
          </c:cat>
          <c:val>
            <c:numRef>
              <c:f>'10A'!$N$29:$AH$29</c:f>
              <c:numCache>
                <c:formatCode>General</c:formatCode>
                <c:ptCount val="21"/>
                <c:pt idx="0">
                  <c:v>100</c:v>
                </c:pt>
                <c:pt idx="1">
                  <c:v>104.4</c:v>
                </c:pt>
                <c:pt idx="2">
                  <c:v>105.9</c:v>
                </c:pt>
                <c:pt idx="3">
                  <c:v>100.4</c:v>
                </c:pt>
                <c:pt idx="4">
                  <c:v>102</c:v>
                </c:pt>
                <c:pt idx="5">
                  <c:v>107.4</c:v>
                </c:pt>
                <c:pt idx="6">
                  <c:v>101.4</c:v>
                </c:pt>
                <c:pt idx="7">
                  <c:v>97.1</c:v>
                </c:pt>
                <c:pt idx="8">
                  <c:v>97.3</c:v>
                </c:pt>
                <c:pt idx="9">
                  <c:v>97.1</c:v>
                </c:pt>
                <c:pt idx="10">
                  <c:v>98</c:v>
                </c:pt>
                <c:pt idx="11">
                  <c:v>98.5</c:v>
                </c:pt>
                <c:pt idx="12">
                  <c:v>98.3</c:v>
                </c:pt>
                <c:pt idx="13">
                  <c:v>98.2</c:v>
                </c:pt>
                <c:pt idx="14">
                  <c:v>98.1</c:v>
                </c:pt>
                <c:pt idx="15">
                  <c:v>98</c:v>
                </c:pt>
                <c:pt idx="16">
                  <c:v>98</c:v>
                </c:pt>
                <c:pt idx="17">
                  <c:v>97.8</c:v>
                </c:pt>
                <c:pt idx="18">
                  <c:v>97.8</c:v>
                </c:pt>
                <c:pt idx="19">
                  <c:v>97.6</c:v>
                </c:pt>
                <c:pt idx="20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A-483C-81C3-123D1E53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428888"/>
        <c:axId val="638429216"/>
      </c:lineChart>
      <c:catAx>
        <c:axId val="638428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29216"/>
        <c:crosses val="autoZero"/>
        <c:auto val="1"/>
        <c:lblAlgn val="ctr"/>
        <c:lblOffset val="100"/>
        <c:tickLblSkip val="5"/>
        <c:noMultiLvlLbl val="0"/>
      </c:catAx>
      <c:valAx>
        <c:axId val="63842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(2015 = 100)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28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CO2-udledninger fra energiforbrug i landbrug, gartneri og skovbrug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69871590103369785"/>
          <c:h val="0.76912048920886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'10A'!$M$54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'10A'!$N$53:$Q$53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'10A'!$N$54:$Q$54</c:f>
              <c:numCache>
                <c:formatCode>General</c:formatCode>
                <c:ptCount val="4"/>
                <c:pt idx="0">
                  <c:v>0.02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B6-4314-BBB7-40F5E19186DB}"/>
            </c:ext>
          </c:extLst>
        </c:ser>
        <c:ser>
          <c:idx val="1"/>
          <c:order val="1"/>
          <c:tx>
            <c:strRef>
              <c:f>'10A'!$M$55</c:f>
              <c:strCache>
                <c:ptCount val="1"/>
                <c:pt idx="0">
                  <c:v>Lav temperatur direkte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'10A'!$N$53:$Q$53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'10A'!$N$55:$Q$55</c:f>
              <c:numCache>
                <c:formatCode>General</c:formatCode>
                <c:ptCount val="4"/>
                <c:pt idx="0">
                  <c:v>0.03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6-4314-BBB7-40F5E19186DB}"/>
            </c:ext>
          </c:extLst>
        </c:ser>
        <c:ser>
          <c:idx val="2"/>
          <c:order val="2"/>
          <c:tx>
            <c:strRef>
              <c:f>'10A'!$M$56</c:f>
              <c:strCache>
                <c:ptCount val="1"/>
                <c:pt idx="0">
                  <c:v>Lav temperatur indirekte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'10A'!$N$53:$Q$53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'10A'!$N$56:$Q$56</c:f>
              <c:numCache>
                <c:formatCode>General</c:formatCode>
                <c:ptCount val="4"/>
                <c:pt idx="0">
                  <c:v>0.24</c:v>
                </c:pt>
                <c:pt idx="1">
                  <c:v>0.16</c:v>
                </c:pt>
                <c:pt idx="2">
                  <c:v>7.0000000000000007E-2</c:v>
                </c:pt>
                <c:pt idx="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B6-4314-BBB7-40F5E19186DB}"/>
            </c:ext>
          </c:extLst>
        </c:ser>
        <c:ser>
          <c:idx val="3"/>
          <c:order val="3"/>
          <c:tx>
            <c:strRef>
              <c:f>'10A'!$M$57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'10A'!$N$53:$Q$53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'10A'!$N$57:$Q$57</c:f>
              <c:numCache>
                <c:formatCode>General</c:formatCode>
                <c:ptCount val="4"/>
                <c:pt idx="0">
                  <c:v>0.57999999999999996</c:v>
                </c:pt>
                <c:pt idx="1">
                  <c:v>0.56999999999999995</c:v>
                </c:pt>
                <c:pt idx="2">
                  <c:v>0.52</c:v>
                </c:pt>
                <c:pt idx="3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B6-4314-BBB7-40F5E1918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8434136"/>
        <c:axId val="638434464"/>
      </c:barChart>
      <c:catAx>
        <c:axId val="63843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34464"/>
        <c:crosses val="autoZero"/>
        <c:auto val="1"/>
        <c:lblAlgn val="ctr"/>
        <c:lblOffset val="100"/>
        <c:tickLblSkip val="1"/>
        <c:noMultiLvlLbl val="0"/>
      </c:catAx>
      <c:valAx>
        <c:axId val="63843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843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landbrug, gartneri og skovbrug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1625107288129275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'10A'!$M$79</c:f>
              <c:strCache>
                <c:ptCount val="1"/>
                <c:pt idx="0">
                  <c:v>Kul &amp; Koks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'10A'!$N$79:$BG$79</c:f>
              <c:numCache>
                <c:formatCode>General</c:formatCode>
                <c:ptCount val="46"/>
                <c:pt idx="0">
                  <c:v>2.52</c:v>
                </c:pt>
                <c:pt idx="1">
                  <c:v>2.95</c:v>
                </c:pt>
                <c:pt idx="2">
                  <c:v>2.2599999999999998</c:v>
                </c:pt>
                <c:pt idx="3">
                  <c:v>2.13</c:v>
                </c:pt>
                <c:pt idx="4">
                  <c:v>2.31</c:v>
                </c:pt>
                <c:pt idx="5">
                  <c:v>1.81</c:v>
                </c:pt>
                <c:pt idx="6">
                  <c:v>1.45</c:v>
                </c:pt>
                <c:pt idx="7">
                  <c:v>1.24</c:v>
                </c:pt>
                <c:pt idx="8">
                  <c:v>0.91</c:v>
                </c:pt>
                <c:pt idx="9">
                  <c:v>0.71</c:v>
                </c:pt>
                <c:pt idx="10">
                  <c:v>1.08</c:v>
                </c:pt>
                <c:pt idx="11">
                  <c:v>1.23</c:v>
                </c:pt>
                <c:pt idx="12">
                  <c:v>0.86</c:v>
                </c:pt>
                <c:pt idx="13">
                  <c:v>1.2</c:v>
                </c:pt>
                <c:pt idx="14">
                  <c:v>1.44</c:v>
                </c:pt>
                <c:pt idx="15">
                  <c:v>1.79</c:v>
                </c:pt>
                <c:pt idx="16">
                  <c:v>2</c:v>
                </c:pt>
                <c:pt idx="17">
                  <c:v>2.0499999999999998</c:v>
                </c:pt>
                <c:pt idx="18">
                  <c:v>1.81</c:v>
                </c:pt>
                <c:pt idx="19">
                  <c:v>1.25</c:v>
                </c:pt>
                <c:pt idx="20">
                  <c:v>1.33</c:v>
                </c:pt>
                <c:pt idx="21">
                  <c:v>1.19</c:v>
                </c:pt>
                <c:pt idx="22">
                  <c:v>1.17</c:v>
                </c:pt>
                <c:pt idx="23">
                  <c:v>1.52</c:v>
                </c:pt>
                <c:pt idx="24">
                  <c:v>1.04</c:v>
                </c:pt>
                <c:pt idx="25">
                  <c:v>0.74</c:v>
                </c:pt>
                <c:pt idx="26">
                  <c:v>0.62</c:v>
                </c:pt>
                <c:pt idx="27">
                  <c:v>0.45</c:v>
                </c:pt>
                <c:pt idx="28">
                  <c:v>0.36</c:v>
                </c:pt>
                <c:pt idx="29">
                  <c:v>0.22</c:v>
                </c:pt>
                <c:pt idx="30">
                  <c:v>0.13</c:v>
                </c:pt>
                <c:pt idx="31">
                  <c:v>0.13</c:v>
                </c:pt>
                <c:pt idx="32">
                  <c:v>0.12</c:v>
                </c:pt>
                <c:pt idx="33">
                  <c:v>0.17</c:v>
                </c:pt>
                <c:pt idx="34">
                  <c:v>0.19</c:v>
                </c:pt>
                <c:pt idx="35">
                  <c:v>0.17</c:v>
                </c:pt>
                <c:pt idx="36">
                  <c:v>0.17</c:v>
                </c:pt>
                <c:pt idx="37">
                  <c:v>0.18</c:v>
                </c:pt>
                <c:pt idx="38">
                  <c:v>0.18</c:v>
                </c:pt>
                <c:pt idx="39">
                  <c:v>0.17</c:v>
                </c:pt>
                <c:pt idx="40">
                  <c:v>0.17</c:v>
                </c:pt>
                <c:pt idx="41">
                  <c:v>0.17</c:v>
                </c:pt>
                <c:pt idx="42">
                  <c:v>0.17</c:v>
                </c:pt>
                <c:pt idx="43">
                  <c:v>0.17</c:v>
                </c:pt>
                <c:pt idx="44">
                  <c:v>0.17</c:v>
                </c:pt>
                <c:pt idx="4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6-4A59-8B2B-5679404678DC}"/>
            </c:ext>
          </c:extLst>
        </c:ser>
        <c:ser>
          <c:idx val="1"/>
          <c:order val="1"/>
          <c:tx>
            <c:strRef>
              <c:f>'10A'!$M$80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'10A'!$N$80:$BG$80</c:f>
              <c:numCache>
                <c:formatCode>General</c:formatCode>
                <c:ptCount val="46"/>
                <c:pt idx="0">
                  <c:v>14.81</c:v>
                </c:pt>
                <c:pt idx="1">
                  <c:v>15.34</c:v>
                </c:pt>
                <c:pt idx="2">
                  <c:v>15.7</c:v>
                </c:pt>
                <c:pt idx="3">
                  <c:v>15.33</c:v>
                </c:pt>
                <c:pt idx="4">
                  <c:v>15.25</c:v>
                </c:pt>
                <c:pt idx="5">
                  <c:v>16.010000000000002</c:v>
                </c:pt>
                <c:pt idx="6">
                  <c:v>17.399999999999999</c:v>
                </c:pt>
                <c:pt idx="7">
                  <c:v>17.350000000000001</c:v>
                </c:pt>
                <c:pt idx="8">
                  <c:v>16.75</c:v>
                </c:pt>
                <c:pt idx="9">
                  <c:v>16.989999999999998</c:v>
                </c:pt>
                <c:pt idx="10">
                  <c:v>16.420000000000002</c:v>
                </c:pt>
                <c:pt idx="11">
                  <c:v>15.94</c:v>
                </c:pt>
                <c:pt idx="12">
                  <c:v>15.82</c:v>
                </c:pt>
                <c:pt idx="13">
                  <c:v>15.16</c:v>
                </c:pt>
                <c:pt idx="14">
                  <c:v>14.36</c:v>
                </c:pt>
                <c:pt idx="15">
                  <c:v>13.83</c:v>
                </c:pt>
                <c:pt idx="16">
                  <c:v>14.5</c:v>
                </c:pt>
                <c:pt idx="17">
                  <c:v>13.69</c:v>
                </c:pt>
                <c:pt idx="18">
                  <c:v>14.92</c:v>
                </c:pt>
                <c:pt idx="19">
                  <c:v>15.61</c:v>
                </c:pt>
                <c:pt idx="20">
                  <c:v>15.74</c:v>
                </c:pt>
                <c:pt idx="21">
                  <c:v>15.21</c:v>
                </c:pt>
                <c:pt idx="22">
                  <c:v>14.74</c:v>
                </c:pt>
                <c:pt idx="23">
                  <c:v>14.2</c:v>
                </c:pt>
                <c:pt idx="24">
                  <c:v>13.53</c:v>
                </c:pt>
                <c:pt idx="25">
                  <c:v>13.98</c:v>
                </c:pt>
                <c:pt idx="26">
                  <c:v>13.85</c:v>
                </c:pt>
                <c:pt idx="27">
                  <c:v>12.8</c:v>
                </c:pt>
                <c:pt idx="28">
                  <c:v>12.88</c:v>
                </c:pt>
                <c:pt idx="29">
                  <c:v>12.23</c:v>
                </c:pt>
                <c:pt idx="30">
                  <c:v>11.88</c:v>
                </c:pt>
                <c:pt idx="31">
                  <c:v>11.48</c:v>
                </c:pt>
                <c:pt idx="32">
                  <c:v>11.04</c:v>
                </c:pt>
                <c:pt idx="33">
                  <c:v>10.67</c:v>
                </c:pt>
                <c:pt idx="34">
                  <c:v>10.25</c:v>
                </c:pt>
                <c:pt idx="35">
                  <c:v>9.89</c:v>
                </c:pt>
                <c:pt idx="36">
                  <c:v>9.56</c:v>
                </c:pt>
                <c:pt idx="37">
                  <c:v>9.09</c:v>
                </c:pt>
                <c:pt idx="38">
                  <c:v>8.82</c:v>
                </c:pt>
                <c:pt idx="39">
                  <c:v>8.3800000000000008</c:v>
                </c:pt>
                <c:pt idx="40">
                  <c:v>8.11</c:v>
                </c:pt>
                <c:pt idx="41">
                  <c:v>7.97</c:v>
                </c:pt>
                <c:pt idx="42">
                  <c:v>7.82</c:v>
                </c:pt>
                <c:pt idx="43">
                  <c:v>7.68</c:v>
                </c:pt>
                <c:pt idx="44">
                  <c:v>7.53</c:v>
                </c:pt>
                <c:pt idx="45">
                  <c:v>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6-4A59-8B2B-5679404678DC}"/>
            </c:ext>
          </c:extLst>
        </c:ser>
        <c:ser>
          <c:idx val="2"/>
          <c:order val="2"/>
          <c:tx>
            <c:strRef>
              <c:f>'10A'!$M$81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'10A'!$N$81:$BG$81</c:f>
              <c:numCache>
                <c:formatCode>General</c:formatCode>
                <c:ptCount val="46"/>
                <c:pt idx="0">
                  <c:v>2.2200000000000002</c:v>
                </c:pt>
                <c:pt idx="1">
                  <c:v>2.68</c:v>
                </c:pt>
                <c:pt idx="2">
                  <c:v>2.39</c:v>
                </c:pt>
                <c:pt idx="3">
                  <c:v>2.46</c:v>
                </c:pt>
                <c:pt idx="4">
                  <c:v>2.4900000000000002</c:v>
                </c:pt>
                <c:pt idx="5">
                  <c:v>2.56</c:v>
                </c:pt>
                <c:pt idx="6">
                  <c:v>2.67</c:v>
                </c:pt>
                <c:pt idx="7">
                  <c:v>2.64</c:v>
                </c:pt>
                <c:pt idx="8">
                  <c:v>2.48</c:v>
                </c:pt>
                <c:pt idx="9">
                  <c:v>2.2400000000000002</c:v>
                </c:pt>
                <c:pt idx="10">
                  <c:v>2.38</c:v>
                </c:pt>
                <c:pt idx="11">
                  <c:v>2.69</c:v>
                </c:pt>
                <c:pt idx="12">
                  <c:v>2.54</c:v>
                </c:pt>
                <c:pt idx="13">
                  <c:v>2.3199999999999998</c:v>
                </c:pt>
                <c:pt idx="14">
                  <c:v>2.2599999999999998</c:v>
                </c:pt>
                <c:pt idx="15">
                  <c:v>2.25</c:v>
                </c:pt>
                <c:pt idx="16">
                  <c:v>2.2400000000000002</c:v>
                </c:pt>
                <c:pt idx="17">
                  <c:v>1.87</c:v>
                </c:pt>
                <c:pt idx="18">
                  <c:v>1.66</c:v>
                </c:pt>
                <c:pt idx="19">
                  <c:v>1.69</c:v>
                </c:pt>
                <c:pt idx="20">
                  <c:v>1.75</c:v>
                </c:pt>
                <c:pt idx="21">
                  <c:v>1.63</c:v>
                </c:pt>
                <c:pt idx="22">
                  <c:v>1.59</c:v>
                </c:pt>
                <c:pt idx="23">
                  <c:v>1.51</c:v>
                </c:pt>
                <c:pt idx="24">
                  <c:v>1.41</c:v>
                </c:pt>
                <c:pt idx="25">
                  <c:v>1.48</c:v>
                </c:pt>
                <c:pt idx="26">
                  <c:v>1.68</c:v>
                </c:pt>
                <c:pt idx="27">
                  <c:v>1.69</c:v>
                </c:pt>
                <c:pt idx="28">
                  <c:v>1.42</c:v>
                </c:pt>
                <c:pt idx="29">
                  <c:v>1.33</c:v>
                </c:pt>
                <c:pt idx="30">
                  <c:v>1.26</c:v>
                </c:pt>
                <c:pt idx="31">
                  <c:v>1.17</c:v>
                </c:pt>
                <c:pt idx="32">
                  <c:v>0.79</c:v>
                </c:pt>
                <c:pt idx="33">
                  <c:v>0.57999999999999996</c:v>
                </c:pt>
                <c:pt idx="34">
                  <c:v>0.41</c:v>
                </c:pt>
                <c:pt idx="35">
                  <c:v>0.35</c:v>
                </c:pt>
                <c:pt idx="36">
                  <c:v>0.27</c:v>
                </c:pt>
                <c:pt idx="37">
                  <c:v>0.18</c:v>
                </c:pt>
                <c:pt idx="38">
                  <c:v>0.1</c:v>
                </c:pt>
                <c:pt idx="39">
                  <c:v>0.03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F6-4A59-8B2B-5679404678DC}"/>
            </c:ext>
          </c:extLst>
        </c:ser>
        <c:ser>
          <c:idx val="3"/>
          <c:order val="3"/>
          <c:tx>
            <c:strRef>
              <c:f>'10A'!$M$82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'10A'!$N$82:$BG$82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0.01</c:v>
                </c:pt>
                <c:pt idx="25">
                  <c:v>0.02</c:v>
                </c:pt>
                <c:pt idx="26">
                  <c:v>0.05</c:v>
                </c:pt>
                <c:pt idx="27">
                  <c:v>0.09</c:v>
                </c:pt>
                <c:pt idx="28">
                  <c:v>0.11</c:v>
                </c:pt>
                <c:pt idx="29">
                  <c:v>0.15</c:v>
                </c:pt>
                <c:pt idx="30">
                  <c:v>0.24</c:v>
                </c:pt>
                <c:pt idx="31">
                  <c:v>0.33</c:v>
                </c:pt>
                <c:pt idx="32">
                  <c:v>0.38</c:v>
                </c:pt>
                <c:pt idx="33">
                  <c:v>0.37</c:v>
                </c:pt>
                <c:pt idx="34">
                  <c:v>0.39</c:v>
                </c:pt>
                <c:pt idx="35">
                  <c:v>0.35</c:v>
                </c:pt>
                <c:pt idx="36">
                  <c:v>0.35</c:v>
                </c:pt>
                <c:pt idx="37">
                  <c:v>0.36</c:v>
                </c:pt>
                <c:pt idx="38">
                  <c:v>0.37</c:v>
                </c:pt>
                <c:pt idx="39">
                  <c:v>0.38</c:v>
                </c:pt>
                <c:pt idx="40">
                  <c:v>0.34</c:v>
                </c:pt>
                <c:pt idx="41">
                  <c:v>0.3</c:v>
                </c:pt>
                <c:pt idx="42">
                  <c:v>0.25</c:v>
                </c:pt>
                <c:pt idx="43">
                  <c:v>0.2</c:v>
                </c:pt>
                <c:pt idx="44">
                  <c:v>0.15</c:v>
                </c:pt>
                <c:pt idx="4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F6-4A59-8B2B-5679404678DC}"/>
            </c:ext>
          </c:extLst>
        </c:ser>
        <c:ser>
          <c:idx val="4"/>
          <c:order val="4"/>
          <c:tx>
            <c:strRef>
              <c:f>'10A'!$M$83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'10A'!$N$83:$BG$83</c:f>
              <c:numCache>
                <c:formatCode>General</c:formatCode>
                <c:ptCount val="46"/>
                <c:pt idx="0">
                  <c:v>3.48</c:v>
                </c:pt>
                <c:pt idx="1">
                  <c:v>3.48</c:v>
                </c:pt>
                <c:pt idx="2">
                  <c:v>3.48</c:v>
                </c:pt>
                <c:pt idx="3">
                  <c:v>3.24</c:v>
                </c:pt>
                <c:pt idx="4">
                  <c:v>3.01</c:v>
                </c:pt>
                <c:pt idx="5">
                  <c:v>2.79</c:v>
                </c:pt>
                <c:pt idx="6">
                  <c:v>2.5099999999999998</c:v>
                </c:pt>
                <c:pt idx="7">
                  <c:v>2.69</c:v>
                </c:pt>
                <c:pt idx="8">
                  <c:v>2.75</c:v>
                </c:pt>
                <c:pt idx="9">
                  <c:v>2.5299999999999998</c:v>
                </c:pt>
                <c:pt idx="10">
                  <c:v>2.2400000000000002</c:v>
                </c:pt>
                <c:pt idx="11">
                  <c:v>2.08</c:v>
                </c:pt>
                <c:pt idx="12">
                  <c:v>2.08</c:v>
                </c:pt>
                <c:pt idx="13">
                  <c:v>2.0499999999999998</c:v>
                </c:pt>
                <c:pt idx="14">
                  <c:v>2.0299999999999998</c:v>
                </c:pt>
                <c:pt idx="15">
                  <c:v>2.02</c:v>
                </c:pt>
                <c:pt idx="16">
                  <c:v>2.0099999999999998</c:v>
                </c:pt>
                <c:pt idx="17">
                  <c:v>2.0099999999999998</c:v>
                </c:pt>
                <c:pt idx="18">
                  <c:v>2.06</c:v>
                </c:pt>
                <c:pt idx="19">
                  <c:v>2.1</c:v>
                </c:pt>
                <c:pt idx="20">
                  <c:v>2.14</c:v>
                </c:pt>
                <c:pt idx="21">
                  <c:v>2.13</c:v>
                </c:pt>
                <c:pt idx="22">
                  <c:v>2.13</c:v>
                </c:pt>
                <c:pt idx="23">
                  <c:v>2.13</c:v>
                </c:pt>
                <c:pt idx="24">
                  <c:v>2.13</c:v>
                </c:pt>
                <c:pt idx="25">
                  <c:v>2.17</c:v>
                </c:pt>
                <c:pt idx="26">
                  <c:v>2.19</c:v>
                </c:pt>
                <c:pt idx="27">
                  <c:v>2.19</c:v>
                </c:pt>
                <c:pt idx="28">
                  <c:v>2.1800000000000002</c:v>
                </c:pt>
                <c:pt idx="29">
                  <c:v>2.16</c:v>
                </c:pt>
                <c:pt idx="30">
                  <c:v>2.11</c:v>
                </c:pt>
                <c:pt idx="31">
                  <c:v>2.2799999999999998</c:v>
                </c:pt>
                <c:pt idx="32">
                  <c:v>2.27</c:v>
                </c:pt>
                <c:pt idx="33">
                  <c:v>2.27</c:v>
                </c:pt>
                <c:pt idx="34">
                  <c:v>2.2599999999999998</c:v>
                </c:pt>
                <c:pt idx="35">
                  <c:v>2.25</c:v>
                </c:pt>
                <c:pt idx="36">
                  <c:v>2.2400000000000002</c:v>
                </c:pt>
                <c:pt idx="37">
                  <c:v>2.23</c:v>
                </c:pt>
                <c:pt idx="38">
                  <c:v>2.2200000000000002</c:v>
                </c:pt>
                <c:pt idx="39">
                  <c:v>2.21</c:v>
                </c:pt>
                <c:pt idx="40">
                  <c:v>2.21</c:v>
                </c:pt>
                <c:pt idx="41">
                  <c:v>2.2000000000000002</c:v>
                </c:pt>
                <c:pt idx="42">
                  <c:v>2.19</c:v>
                </c:pt>
                <c:pt idx="43">
                  <c:v>2.1800000000000002</c:v>
                </c:pt>
                <c:pt idx="44">
                  <c:v>2.17</c:v>
                </c:pt>
                <c:pt idx="45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F6-4A59-8B2B-5679404678DC}"/>
            </c:ext>
          </c:extLst>
        </c:ser>
        <c:ser>
          <c:idx val="5"/>
          <c:order val="5"/>
          <c:tx>
            <c:strRef>
              <c:f>'10A'!$M$84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'10A'!$N$84:$BG$84</c:f>
              <c:numCache>
                <c:formatCode>General</c:formatCode>
                <c:ptCount val="4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0.05</c:v>
                </c:pt>
                <c:pt idx="4">
                  <c:v>0.05</c:v>
                </c:pt>
                <c:pt idx="5">
                  <c:v>0.06</c:v>
                </c:pt>
                <c:pt idx="6">
                  <c:v>0.19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0.2</c:v>
                </c:pt>
                <c:pt idx="14">
                  <c:v>0.24</c:v>
                </c:pt>
                <c:pt idx="15">
                  <c:v>0.16</c:v>
                </c:pt>
                <c:pt idx="16">
                  <c:v>0.41</c:v>
                </c:pt>
                <c:pt idx="17">
                  <c:v>0.62</c:v>
                </c:pt>
                <c:pt idx="18">
                  <c:v>0.75</c:v>
                </c:pt>
                <c:pt idx="19">
                  <c:v>0.57999999999999996</c:v>
                </c:pt>
                <c:pt idx="20">
                  <c:v>0.63</c:v>
                </c:pt>
                <c:pt idx="21">
                  <c:v>0.64</c:v>
                </c:pt>
                <c:pt idx="22">
                  <c:v>0.62</c:v>
                </c:pt>
                <c:pt idx="23">
                  <c:v>0.63</c:v>
                </c:pt>
                <c:pt idx="24">
                  <c:v>0.67</c:v>
                </c:pt>
                <c:pt idx="25">
                  <c:v>0.74</c:v>
                </c:pt>
                <c:pt idx="26">
                  <c:v>0.84</c:v>
                </c:pt>
                <c:pt idx="27">
                  <c:v>0.82</c:v>
                </c:pt>
                <c:pt idx="28">
                  <c:v>0.95</c:v>
                </c:pt>
                <c:pt idx="29">
                  <c:v>1.06</c:v>
                </c:pt>
                <c:pt idx="30">
                  <c:v>1.19</c:v>
                </c:pt>
                <c:pt idx="31">
                  <c:v>1.39</c:v>
                </c:pt>
                <c:pt idx="32">
                  <c:v>1.49</c:v>
                </c:pt>
                <c:pt idx="33">
                  <c:v>1.53</c:v>
                </c:pt>
                <c:pt idx="34">
                  <c:v>1.63</c:v>
                </c:pt>
                <c:pt idx="35">
                  <c:v>1.66</c:v>
                </c:pt>
                <c:pt idx="36">
                  <c:v>1.69</c:v>
                </c:pt>
                <c:pt idx="37">
                  <c:v>1.85</c:v>
                </c:pt>
                <c:pt idx="38">
                  <c:v>1.84</c:v>
                </c:pt>
                <c:pt idx="39">
                  <c:v>2.0099999999999998</c:v>
                </c:pt>
                <c:pt idx="40">
                  <c:v>2</c:v>
                </c:pt>
                <c:pt idx="41">
                  <c:v>2.0099999999999998</c:v>
                </c:pt>
                <c:pt idx="42">
                  <c:v>2.02</c:v>
                </c:pt>
                <c:pt idx="43">
                  <c:v>2.0299999999999998</c:v>
                </c:pt>
                <c:pt idx="44">
                  <c:v>2.0299999999999998</c:v>
                </c:pt>
                <c:pt idx="45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F6-4A59-8B2B-5679404678DC}"/>
            </c:ext>
          </c:extLst>
        </c:ser>
        <c:ser>
          <c:idx val="6"/>
          <c:order val="6"/>
          <c:tx>
            <c:strRef>
              <c:f>'10A'!$M$85</c:f>
              <c:strCache>
                <c:ptCount val="1"/>
                <c:pt idx="0">
                  <c:v>Elektricititet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'10A'!$N$85:$BG$85</c:f>
              <c:numCache>
                <c:formatCode>General</c:formatCode>
                <c:ptCount val="46"/>
                <c:pt idx="0">
                  <c:v>6.1</c:v>
                </c:pt>
                <c:pt idx="1">
                  <c:v>6.17</c:v>
                </c:pt>
                <c:pt idx="2">
                  <c:v>6.57</c:v>
                </c:pt>
                <c:pt idx="3">
                  <c:v>6.85</c:v>
                </c:pt>
                <c:pt idx="4">
                  <c:v>6.76</c:v>
                </c:pt>
                <c:pt idx="5">
                  <c:v>6.48</c:v>
                </c:pt>
                <c:pt idx="6">
                  <c:v>6.89</c:v>
                </c:pt>
                <c:pt idx="7">
                  <c:v>7.04</c:v>
                </c:pt>
                <c:pt idx="8">
                  <c:v>6.81</c:v>
                </c:pt>
                <c:pt idx="9">
                  <c:v>6.97</c:v>
                </c:pt>
                <c:pt idx="10">
                  <c:v>7.01</c:v>
                </c:pt>
                <c:pt idx="11">
                  <c:v>6.78</c:v>
                </c:pt>
                <c:pt idx="12">
                  <c:v>6.67</c:v>
                </c:pt>
                <c:pt idx="13">
                  <c:v>6.86</c:v>
                </c:pt>
                <c:pt idx="14">
                  <c:v>6.83</c:v>
                </c:pt>
                <c:pt idx="15">
                  <c:v>6.86</c:v>
                </c:pt>
                <c:pt idx="16">
                  <c:v>7.06</c:v>
                </c:pt>
                <c:pt idx="17">
                  <c:v>6.8</c:v>
                </c:pt>
                <c:pt idx="18">
                  <c:v>6.93</c:v>
                </c:pt>
                <c:pt idx="19">
                  <c:v>6.75</c:v>
                </c:pt>
                <c:pt idx="20">
                  <c:v>6.9</c:v>
                </c:pt>
                <c:pt idx="21">
                  <c:v>6.65</c:v>
                </c:pt>
                <c:pt idx="22">
                  <c:v>6.42</c:v>
                </c:pt>
                <c:pt idx="23">
                  <c:v>6.58</c:v>
                </c:pt>
                <c:pt idx="24">
                  <c:v>6.42</c:v>
                </c:pt>
                <c:pt idx="25">
                  <c:v>6.42</c:v>
                </c:pt>
                <c:pt idx="26">
                  <c:v>6.27</c:v>
                </c:pt>
                <c:pt idx="27">
                  <c:v>6.33</c:v>
                </c:pt>
                <c:pt idx="28">
                  <c:v>6.27</c:v>
                </c:pt>
                <c:pt idx="29">
                  <c:v>6.58</c:v>
                </c:pt>
                <c:pt idx="30">
                  <c:v>6.5</c:v>
                </c:pt>
                <c:pt idx="31">
                  <c:v>6.64</c:v>
                </c:pt>
                <c:pt idx="32">
                  <c:v>6.48</c:v>
                </c:pt>
                <c:pt idx="33">
                  <c:v>6.44</c:v>
                </c:pt>
                <c:pt idx="34">
                  <c:v>6.37</c:v>
                </c:pt>
                <c:pt idx="35">
                  <c:v>6.36</c:v>
                </c:pt>
                <c:pt idx="36">
                  <c:v>6.36</c:v>
                </c:pt>
                <c:pt idx="37">
                  <c:v>6.35</c:v>
                </c:pt>
                <c:pt idx="38">
                  <c:v>6.35</c:v>
                </c:pt>
                <c:pt idx="39">
                  <c:v>6.34</c:v>
                </c:pt>
                <c:pt idx="40">
                  <c:v>6.33</c:v>
                </c:pt>
                <c:pt idx="41">
                  <c:v>6.37</c:v>
                </c:pt>
                <c:pt idx="42">
                  <c:v>6.41</c:v>
                </c:pt>
                <c:pt idx="43">
                  <c:v>6.44</c:v>
                </c:pt>
                <c:pt idx="44">
                  <c:v>6.48</c:v>
                </c:pt>
                <c:pt idx="45">
                  <c:v>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F6-4A59-8B2B-5679404678DC}"/>
            </c:ext>
          </c:extLst>
        </c:ser>
        <c:ser>
          <c:idx val="7"/>
          <c:order val="7"/>
          <c:tx>
            <c:strRef>
              <c:f>'10A'!$M$86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'10A'!$N$78:$BG$78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'10A'!$N$86:$BG$86</c:f>
              <c:numCache>
                <c:formatCode>General</c:formatCode>
                <c:ptCount val="46"/>
                <c:pt idx="0">
                  <c:v>1.87</c:v>
                </c:pt>
                <c:pt idx="1">
                  <c:v>1.87</c:v>
                </c:pt>
                <c:pt idx="2">
                  <c:v>1.87</c:v>
                </c:pt>
                <c:pt idx="3">
                  <c:v>1.87</c:v>
                </c:pt>
                <c:pt idx="4">
                  <c:v>1.81</c:v>
                </c:pt>
                <c:pt idx="5">
                  <c:v>1.76</c:v>
                </c:pt>
                <c:pt idx="6">
                  <c:v>2.0299999999999998</c:v>
                </c:pt>
                <c:pt idx="7">
                  <c:v>1.88</c:v>
                </c:pt>
                <c:pt idx="8">
                  <c:v>1.88</c:v>
                </c:pt>
                <c:pt idx="9">
                  <c:v>1.88</c:v>
                </c:pt>
                <c:pt idx="10">
                  <c:v>1.88</c:v>
                </c:pt>
                <c:pt idx="11">
                  <c:v>1.88</c:v>
                </c:pt>
                <c:pt idx="12">
                  <c:v>1.88</c:v>
                </c:pt>
                <c:pt idx="13">
                  <c:v>1.88</c:v>
                </c:pt>
                <c:pt idx="14">
                  <c:v>1.99</c:v>
                </c:pt>
                <c:pt idx="15">
                  <c:v>1.99</c:v>
                </c:pt>
                <c:pt idx="16">
                  <c:v>1.99</c:v>
                </c:pt>
                <c:pt idx="17">
                  <c:v>1.99</c:v>
                </c:pt>
                <c:pt idx="18">
                  <c:v>1.99</c:v>
                </c:pt>
                <c:pt idx="19">
                  <c:v>1.99</c:v>
                </c:pt>
                <c:pt idx="20">
                  <c:v>1.99</c:v>
                </c:pt>
                <c:pt idx="21">
                  <c:v>1.58</c:v>
                </c:pt>
                <c:pt idx="22">
                  <c:v>1.58</c:v>
                </c:pt>
                <c:pt idx="23">
                  <c:v>1.58</c:v>
                </c:pt>
                <c:pt idx="24">
                  <c:v>1.58</c:v>
                </c:pt>
                <c:pt idx="25">
                  <c:v>1.58</c:v>
                </c:pt>
                <c:pt idx="26">
                  <c:v>1.58</c:v>
                </c:pt>
                <c:pt idx="27">
                  <c:v>1.58</c:v>
                </c:pt>
                <c:pt idx="28">
                  <c:v>1.58</c:v>
                </c:pt>
                <c:pt idx="29">
                  <c:v>1.55</c:v>
                </c:pt>
                <c:pt idx="30">
                  <c:v>1.55</c:v>
                </c:pt>
                <c:pt idx="31">
                  <c:v>1.55</c:v>
                </c:pt>
                <c:pt idx="32">
                  <c:v>1.44</c:v>
                </c:pt>
                <c:pt idx="33">
                  <c:v>1.46</c:v>
                </c:pt>
                <c:pt idx="34">
                  <c:v>1.46</c:v>
                </c:pt>
                <c:pt idx="35">
                  <c:v>1.46</c:v>
                </c:pt>
                <c:pt idx="36">
                  <c:v>1.46</c:v>
                </c:pt>
                <c:pt idx="37">
                  <c:v>1.47</c:v>
                </c:pt>
                <c:pt idx="38">
                  <c:v>1.47</c:v>
                </c:pt>
                <c:pt idx="39">
                  <c:v>1.48</c:v>
                </c:pt>
                <c:pt idx="40">
                  <c:v>1.48</c:v>
                </c:pt>
                <c:pt idx="41">
                  <c:v>1.48</c:v>
                </c:pt>
                <c:pt idx="42">
                  <c:v>1.49</c:v>
                </c:pt>
                <c:pt idx="43">
                  <c:v>1.49</c:v>
                </c:pt>
                <c:pt idx="44">
                  <c:v>1.5</c:v>
                </c:pt>
                <c:pt idx="4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F6-4A59-8B2B-567940467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21696"/>
        <c:axId val="655123008"/>
      </c:areaChart>
      <c:catAx>
        <c:axId val="6551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3008"/>
        <c:crosses val="autoZero"/>
        <c:auto val="1"/>
        <c:lblAlgn val="ctr"/>
        <c:lblOffset val="100"/>
        <c:tickLblSkip val="5"/>
        <c:noMultiLvlLbl val="0"/>
      </c:catAx>
      <c:valAx>
        <c:axId val="6551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1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fiskeri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7057618390118299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'10A'!$M$104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'10A'!$N$103:$BG$103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'10A'!$N$104:$BG$104</c:f>
              <c:numCache>
                <c:formatCode>General</c:formatCode>
                <c:ptCount val="46"/>
                <c:pt idx="0">
                  <c:v>10.78</c:v>
                </c:pt>
                <c:pt idx="1">
                  <c:v>10.97</c:v>
                </c:pt>
                <c:pt idx="2">
                  <c:v>11.14</c:v>
                </c:pt>
                <c:pt idx="3">
                  <c:v>9.01</c:v>
                </c:pt>
                <c:pt idx="4">
                  <c:v>8.83</c:v>
                </c:pt>
                <c:pt idx="5">
                  <c:v>8.32</c:v>
                </c:pt>
                <c:pt idx="6">
                  <c:v>9.02</c:v>
                </c:pt>
                <c:pt idx="7">
                  <c:v>9.02</c:v>
                </c:pt>
                <c:pt idx="8">
                  <c:v>9.2200000000000006</c:v>
                </c:pt>
                <c:pt idx="9">
                  <c:v>9.36</c:v>
                </c:pt>
                <c:pt idx="10">
                  <c:v>9.4499999999999993</c:v>
                </c:pt>
                <c:pt idx="11">
                  <c:v>8.93</c:v>
                </c:pt>
                <c:pt idx="12">
                  <c:v>8.92</c:v>
                </c:pt>
                <c:pt idx="13">
                  <c:v>8.5299999999999994</c:v>
                </c:pt>
                <c:pt idx="14">
                  <c:v>7.39</c:v>
                </c:pt>
                <c:pt idx="15">
                  <c:v>7.49</c:v>
                </c:pt>
                <c:pt idx="16">
                  <c:v>7.47</c:v>
                </c:pt>
                <c:pt idx="17">
                  <c:v>6.89</c:v>
                </c:pt>
                <c:pt idx="18">
                  <c:v>6.29</c:v>
                </c:pt>
                <c:pt idx="19">
                  <c:v>6.11</c:v>
                </c:pt>
                <c:pt idx="20">
                  <c:v>6.05</c:v>
                </c:pt>
                <c:pt idx="21">
                  <c:v>5.75</c:v>
                </c:pt>
                <c:pt idx="22">
                  <c:v>4.67</c:v>
                </c:pt>
                <c:pt idx="23">
                  <c:v>5.21</c:v>
                </c:pt>
                <c:pt idx="24">
                  <c:v>4.8600000000000003</c:v>
                </c:pt>
                <c:pt idx="25">
                  <c:v>5.21</c:v>
                </c:pt>
                <c:pt idx="26">
                  <c:v>5.19</c:v>
                </c:pt>
                <c:pt idx="27">
                  <c:v>4.8899999999999997</c:v>
                </c:pt>
                <c:pt idx="28">
                  <c:v>4.6500000000000004</c:v>
                </c:pt>
                <c:pt idx="29">
                  <c:v>4.7300000000000004</c:v>
                </c:pt>
                <c:pt idx="30">
                  <c:v>4.57</c:v>
                </c:pt>
                <c:pt idx="31">
                  <c:v>5</c:v>
                </c:pt>
                <c:pt idx="32">
                  <c:v>4.87</c:v>
                </c:pt>
                <c:pt idx="33">
                  <c:v>4.82</c:v>
                </c:pt>
                <c:pt idx="34">
                  <c:v>4.72</c:v>
                </c:pt>
                <c:pt idx="35">
                  <c:v>4.43</c:v>
                </c:pt>
                <c:pt idx="36">
                  <c:v>4.0999999999999996</c:v>
                </c:pt>
                <c:pt idx="37">
                  <c:v>3.78</c:v>
                </c:pt>
                <c:pt idx="38">
                  <c:v>3.57</c:v>
                </c:pt>
                <c:pt idx="39">
                  <c:v>3.37</c:v>
                </c:pt>
                <c:pt idx="40">
                  <c:v>3.16</c:v>
                </c:pt>
                <c:pt idx="41">
                  <c:v>3.14</c:v>
                </c:pt>
                <c:pt idx="42">
                  <c:v>3.11</c:v>
                </c:pt>
                <c:pt idx="43">
                  <c:v>3.09</c:v>
                </c:pt>
                <c:pt idx="44">
                  <c:v>3.07</c:v>
                </c:pt>
                <c:pt idx="45">
                  <c:v>3.05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9-40B8-AF86-08EC81229C34}"/>
            </c:ext>
          </c:extLst>
        </c:ser>
        <c:ser>
          <c:idx val="1"/>
          <c:order val="1"/>
          <c:tx>
            <c:strRef>
              <c:f>'10A'!$M$105</c:f>
              <c:strCache>
                <c:ptCount val="1"/>
                <c:pt idx="0">
                  <c:v>VE-brændstoffer</c:v>
                </c:pt>
              </c:strCache>
            </c:strRef>
          </c:tx>
          <c:spPr>
            <a:solidFill>
              <a:srgbClr val="5BEADB"/>
            </a:solidFill>
            <a:ln w="12700">
              <a:noFill/>
            </a:ln>
            <a:effectLst/>
          </c:spPr>
          <c:cat>
            <c:strRef>
              <c:f>'10A'!$N$103:$BG$103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'10A'!$N$105:$BG$105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0.01</c:v>
                </c:pt>
                <c:pt idx="33">
                  <c:v>0.01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9-40B8-AF86-08EC8122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20712"/>
        <c:axId val="655121040"/>
      </c:areaChart>
      <c:catAx>
        <c:axId val="65512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1040"/>
        <c:crosses val="autoZero"/>
        <c:auto val="1"/>
        <c:lblAlgn val="ctr"/>
        <c:lblOffset val="100"/>
        <c:tickLblSkip val="5"/>
        <c:noMultiLvlLbl val="0"/>
      </c:catAx>
      <c:valAx>
        <c:axId val="65512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0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med sektorens udledninger i KF23 med KF22</a:t>
            </a:r>
          </a:p>
        </c:rich>
      </c:tx>
      <c:layout>
        <c:manualLayout>
          <c:xMode val="edge"/>
          <c:yMode val="edge"/>
          <c:x val="0.10481042654028436"/>
          <c:y val="1.6850971402110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'10A'!$M$129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'10A'!$N$129:$BG$129</c:f>
              <c:numCache>
                <c:formatCode>General</c:formatCode>
                <c:ptCount val="46"/>
                <c:pt idx="0">
                  <c:v>2.4300000000000002</c:v>
                </c:pt>
                <c:pt idx="1">
                  <c:v>2.5499999999999998</c:v>
                </c:pt>
                <c:pt idx="2">
                  <c:v>2.4900000000000002</c:v>
                </c:pt>
                <c:pt idx="3">
                  <c:v>2.2999999999999998</c:v>
                </c:pt>
                <c:pt idx="4">
                  <c:v>2.29</c:v>
                </c:pt>
                <c:pt idx="5">
                  <c:v>2.33</c:v>
                </c:pt>
                <c:pt idx="6">
                  <c:v>2.5299999999999998</c:v>
                </c:pt>
                <c:pt idx="7">
                  <c:v>2.5499999999999998</c:v>
                </c:pt>
                <c:pt idx="8">
                  <c:v>2.5299999999999998</c:v>
                </c:pt>
                <c:pt idx="9">
                  <c:v>2.5099999999999998</c:v>
                </c:pt>
                <c:pt idx="10">
                  <c:v>2.4900000000000002</c:v>
                </c:pt>
                <c:pt idx="11">
                  <c:v>2.4300000000000002</c:v>
                </c:pt>
                <c:pt idx="12">
                  <c:v>2.39</c:v>
                </c:pt>
                <c:pt idx="13">
                  <c:v>2.31</c:v>
                </c:pt>
                <c:pt idx="14">
                  <c:v>2.19</c:v>
                </c:pt>
                <c:pt idx="15">
                  <c:v>2.16</c:v>
                </c:pt>
                <c:pt idx="16">
                  <c:v>2.16</c:v>
                </c:pt>
                <c:pt idx="17">
                  <c:v>2</c:v>
                </c:pt>
                <c:pt idx="18">
                  <c:v>1.99</c:v>
                </c:pt>
                <c:pt idx="19">
                  <c:v>1.96</c:v>
                </c:pt>
                <c:pt idx="20">
                  <c:v>1.98</c:v>
                </c:pt>
                <c:pt idx="21">
                  <c:v>1.89</c:v>
                </c:pt>
                <c:pt idx="22">
                  <c:v>1.74</c:v>
                </c:pt>
                <c:pt idx="23">
                  <c:v>1.77</c:v>
                </c:pt>
                <c:pt idx="24">
                  <c:v>1.64</c:v>
                </c:pt>
                <c:pt idx="25">
                  <c:v>1.66</c:v>
                </c:pt>
                <c:pt idx="26">
                  <c:v>1.65</c:v>
                </c:pt>
                <c:pt idx="27">
                  <c:v>1.53</c:v>
                </c:pt>
                <c:pt idx="28">
                  <c:v>1.5</c:v>
                </c:pt>
                <c:pt idx="29">
                  <c:v>1.43</c:v>
                </c:pt>
                <c:pt idx="30">
                  <c:v>1.37</c:v>
                </c:pt>
                <c:pt idx="31">
                  <c:v>1.37</c:v>
                </c:pt>
                <c:pt idx="32">
                  <c:v>1.35</c:v>
                </c:pt>
                <c:pt idx="33">
                  <c:v>1.32</c:v>
                </c:pt>
                <c:pt idx="34">
                  <c:v>1.31</c:v>
                </c:pt>
                <c:pt idx="35">
                  <c:v>1.28</c:v>
                </c:pt>
                <c:pt idx="36">
                  <c:v>1.23</c:v>
                </c:pt>
                <c:pt idx="37">
                  <c:v>1.19</c:v>
                </c:pt>
                <c:pt idx="38">
                  <c:v>1.1399999999999999</c:v>
                </c:pt>
                <c:pt idx="39">
                  <c:v>1.1000000000000001</c:v>
                </c:pt>
                <c:pt idx="40">
                  <c:v>1.05</c:v>
                </c:pt>
                <c:pt idx="41">
                  <c:v>1.02</c:v>
                </c:pt>
                <c:pt idx="42">
                  <c:v>1</c:v>
                </c:pt>
                <c:pt idx="43">
                  <c:v>0.97</c:v>
                </c:pt>
                <c:pt idx="44">
                  <c:v>0.95</c:v>
                </c:pt>
                <c:pt idx="4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01E-8D73-67FBED53ABDD}"/>
            </c:ext>
          </c:extLst>
        </c:ser>
        <c:ser>
          <c:idx val="1"/>
          <c:order val="1"/>
          <c:tx>
            <c:strRef>
              <c:f>'10A'!$M$130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'10A'!$N$130:$BG$130</c:f>
              <c:numCache>
                <c:formatCode>General</c:formatCode>
                <c:ptCount val="46"/>
                <c:pt idx="0">
                  <c:v>2.42</c:v>
                </c:pt>
                <c:pt idx="1">
                  <c:v>2.54</c:v>
                </c:pt>
                <c:pt idx="2">
                  <c:v>2.4900000000000002</c:v>
                </c:pt>
                <c:pt idx="3">
                  <c:v>2.29</c:v>
                </c:pt>
                <c:pt idx="4">
                  <c:v>2.2799999999999998</c:v>
                </c:pt>
                <c:pt idx="5">
                  <c:v>2.3199999999999998</c:v>
                </c:pt>
                <c:pt idx="6">
                  <c:v>2.52</c:v>
                </c:pt>
                <c:pt idx="7">
                  <c:v>2.5499999999999998</c:v>
                </c:pt>
                <c:pt idx="8">
                  <c:v>2.52</c:v>
                </c:pt>
                <c:pt idx="9">
                  <c:v>2.5099999999999998</c:v>
                </c:pt>
                <c:pt idx="10">
                  <c:v>2.48</c:v>
                </c:pt>
                <c:pt idx="11">
                  <c:v>2.42</c:v>
                </c:pt>
                <c:pt idx="12">
                  <c:v>2.38</c:v>
                </c:pt>
                <c:pt idx="13">
                  <c:v>2.31</c:v>
                </c:pt>
                <c:pt idx="14">
                  <c:v>2.1800000000000002</c:v>
                </c:pt>
                <c:pt idx="15">
                  <c:v>2.15</c:v>
                </c:pt>
                <c:pt idx="16">
                  <c:v>2.16</c:v>
                </c:pt>
                <c:pt idx="17">
                  <c:v>1.99</c:v>
                </c:pt>
                <c:pt idx="18">
                  <c:v>1.98</c:v>
                </c:pt>
                <c:pt idx="19">
                  <c:v>1.95</c:v>
                </c:pt>
                <c:pt idx="20">
                  <c:v>1.98</c:v>
                </c:pt>
                <c:pt idx="21">
                  <c:v>1.88</c:v>
                </c:pt>
                <c:pt idx="22">
                  <c:v>1.74</c:v>
                </c:pt>
                <c:pt idx="23">
                  <c:v>1.76</c:v>
                </c:pt>
                <c:pt idx="24">
                  <c:v>1.63</c:v>
                </c:pt>
                <c:pt idx="25">
                  <c:v>1.65</c:v>
                </c:pt>
                <c:pt idx="26">
                  <c:v>1.64</c:v>
                </c:pt>
                <c:pt idx="27">
                  <c:v>1.52</c:v>
                </c:pt>
                <c:pt idx="28">
                  <c:v>1.49</c:v>
                </c:pt>
                <c:pt idx="29">
                  <c:v>1.42</c:v>
                </c:pt>
                <c:pt idx="30">
                  <c:v>1.37</c:v>
                </c:pt>
                <c:pt idx="31">
                  <c:v>1.37</c:v>
                </c:pt>
                <c:pt idx="32">
                  <c:v>1.29</c:v>
                </c:pt>
                <c:pt idx="33">
                  <c:v>1.25</c:v>
                </c:pt>
                <c:pt idx="34">
                  <c:v>1.2</c:v>
                </c:pt>
                <c:pt idx="35">
                  <c:v>1.1499999999999999</c:v>
                </c:pt>
                <c:pt idx="36">
                  <c:v>1.0900000000000001</c:v>
                </c:pt>
                <c:pt idx="37">
                  <c:v>1.03</c:v>
                </c:pt>
                <c:pt idx="38">
                  <c:v>0.99</c:v>
                </c:pt>
                <c:pt idx="39">
                  <c:v>0.93</c:v>
                </c:pt>
                <c:pt idx="40">
                  <c:v>0.9</c:v>
                </c:pt>
                <c:pt idx="41">
                  <c:v>0.88</c:v>
                </c:pt>
                <c:pt idx="42">
                  <c:v>0.87</c:v>
                </c:pt>
                <c:pt idx="43">
                  <c:v>0.85</c:v>
                </c:pt>
                <c:pt idx="44">
                  <c:v>0.84</c:v>
                </c:pt>
                <c:pt idx="45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7-401E-8D73-67FBED53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124648"/>
        <c:axId val="655126288"/>
      </c:lineChart>
      <c:catAx>
        <c:axId val="65512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6288"/>
        <c:crosses val="autoZero"/>
        <c:auto val="1"/>
        <c:lblAlgn val="ctr"/>
        <c:lblOffset val="100"/>
        <c:tickLblSkip val="5"/>
        <c:noMultiLvlLbl val="0"/>
      </c:catAx>
      <c:valAx>
        <c:axId val="6551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5272231966264871E-3"/>
              <c:y val="7.07953094591335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Biogene energirelaterede udledning for landbrug, gartneri, skovbrug og fiskeri fordelt på brændsler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0977012352128976"/>
          <c:h val="0.76912048920886456"/>
        </c:manualLayout>
      </c:layout>
      <c:areaChart>
        <c:grouping val="stacked"/>
        <c:varyColors val="0"/>
        <c:ser>
          <c:idx val="0"/>
          <c:order val="0"/>
          <c:tx>
            <c:strRef>
              <c:f>'10A'!$M$154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'10A'!$N$153:$BG$153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'10A'!$N$154:$BG$154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0.06</c:v>
                </c:pt>
                <c:pt idx="17">
                  <c:v>0.05</c:v>
                </c:pt>
                <c:pt idx="18">
                  <c:v>0.06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0.04</c:v>
                </c:pt>
                <c:pt idx="23">
                  <c:v>0.03</c:v>
                </c:pt>
                <c:pt idx="24">
                  <c:v>0.04</c:v>
                </c:pt>
                <c:pt idx="25">
                  <c:v>0.04</c:v>
                </c:pt>
                <c:pt idx="26">
                  <c:v>0.05</c:v>
                </c:pt>
                <c:pt idx="27">
                  <c:v>0.04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0.06</c:v>
                </c:pt>
                <c:pt idx="33">
                  <c:v>0.06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0.08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4-4A7F-A519-7A1981B9BDF9}"/>
            </c:ext>
          </c:extLst>
        </c:ser>
        <c:ser>
          <c:idx val="1"/>
          <c:order val="1"/>
          <c:tx>
            <c:strRef>
              <c:f>'10A'!$M$155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'10A'!$N$153:$BG$153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'10A'!$N$155:$BG$155</c:f>
              <c:numCache>
                <c:formatCode>General</c:formatCode>
                <c:ptCount val="46"/>
                <c:pt idx="0">
                  <c:v>0.34</c:v>
                </c:pt>
                <c:pt idx="1">
                  <c:v>0.34</c:v>
                </c:pt>
                <c:pt idx="2">
                  <c:v>0.34</c:v>
                </c:pt>
                <c:pt idx="3">
                  <c:v>0.32</c:v>
                </c:pt>
                <c:pt idx="4">
                  <c:v>0.28999999999999998</c:v>
                </c:pt>
                <c:pt idx="5">
                  <c:v>0.27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0.23</c:v>
                </c:pt>
                <c:pt idx="10">
                  <c:v>0.21</c:v>
                </c:pt>
                <c:pt idx="11">
                  <c:v>0.19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  <c:pt idx="18">
                  <c:v>0.19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0.2</c:v>
                </c:pt>
                <c:pt idx="23">
                  <c:v>0.19</c:v>
                </c:pt>
                <c:pt idx="24">
                  <c:v>0.19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0.19</c:v>
                </c:pt>
                <c:pt idx="31">
                  <c:v>0.21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4-4A7F-A519-7A1981B9BDF9}"/>
            </c:ext>
          </c:extLst>
        </c:ser>
        <c:ser>
          <c:idx val="2"/>
          <c:order val="2"/>
          <c:tx>
            <c:strRef>
              <c:f>'10A'!$M$156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'10A'!$N$153:$BG$153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'10A'!$N$156:$BG$156</c:f>
              <c:numCache>
                <c:formatCode>General</c:formatCode>
                <c:ptCount val="4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0.04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0.02</c:v>
                </c:pt>
                <c:pt idx="33">
                  <c:v>0.02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0.02</c:v>
                </c:pt>
                <c:pt idx="41">
                  <c:v>0.02</c:v>
                </c:pt>
                <c:pt idx="42">
                  <c:v>0.02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24-4A7F-A519-7A1981B9BDF9}"/>
            </c:ext>
          </c:extLst>
        </c:ser>
        <c:ser>
          <c:idx val="3"/>
          <c:order val="3"/>
          <c:tx>
            <c:strRef>
              <c:f>'10A'!$M$157</c:f>
              <c:strCache>
                <c:ptCount val="1"/>
                <c:pt idx="0">
                  <c:v>VE-brændstoffer</c:v>
                </c:pt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'10A'!$N$153:$BG$153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'10A'!$N$157:$BG$157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0.02</c:v>
                </c:pt>
                <c:pt idx="38">
                  <c:v>0.02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24-4A7F-A519-7A1981B9B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18744"/>
        <c:axId val="655120056"/>
      </c:areaChart>
      <c:catAx>
        <c:axId val="65511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20056"/>
        <c:crosses val="autoZero"/>
        <c:auto val="1"/>
        <c:lblAlgn val="ctr"/>
        <c:lblOffset val="100"/>
        <c:tickLblSkip val="5"/>
        <c:noMultiLvlLbl val="0"/>
      </c:catAx>
      <c:valAx>
        <c:axId val="65512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6562861514348616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18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husholdninger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2087229913796325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'3A'!$M$4</c:f>
              <c:strCache>
                <c:ptCount val="1"/>
                <c:pt idx="0">
                  <c:v>Individuel opvarmning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'3A'!$N$4:$BG$4</c:f>
              <c:numCache>
                <c:formatCode>General</c:formatCode>
                <c:ptCount val="46"/>
                <c:pt idx="0">
                  <c:v>5.04</c:v>
                </c:pt>
                <c:pt idx="1">
                  <c:v>5.35</c:v>
                </c:pt>
                <c:pt idx="2">
                  <c:v>4.7699999999999996</c:v>
                </c:pt>
                <c:pt idx="3">
                  <c:v>5.52</c:v>
                </c:pt>
                <c:pt idx="4">
                  <c:v>5.0199999999999996</c:v>
                </c:pt>
                <c:pt idx="5">
                  <c:v>5.07</c:v>
                </c:pt>
                <c:pt idx="6">
                  <c:v>5.42</c:v>
                </c:pt>
                <c:pt idx="7">
                  <c:v>4.8499999999999996</c:v>
                </c:pt>
                <c:pt idx="8">
                  <c:v>4.75</c:v>
                </c:pt>
                <c:pt idx="9">
                  <c:v>4.5599999999999996</c:v>
                </c:pt>
                <c:pt idx="10">
                  <c:v>4.08</c:v>
                </c:pt>
                <c:pt idx="11">
                  <c:v>4.28</c:v>
                </c:pt>
                <c:pt idx="12">
                  <c:v>4.0199999999999996</c:v>
                </c:pt>
                <c:pt idx="13">
                  <c:v>4</c:v>
                </c:pt>
                <c:pt idx="14">
                  <c:v>3.87</c:v>
                </c:pt>
                <c:pt idx="15">
                  <c:v>3.76</c:v>
                </c:pt>
                <c:pt idx="16">
                  <c:v>3.53</c:v>
                </c:pt>
                <c:pt idx="17">
                  <c:v>3.3</c:v>
                </c:pt>
                <c:pt idx="18">
                  <c:v>3.18</c:v>
                </c:pt>
                <c:pt idx="19">
                  <c:v>3.1</c:v>
                </c:pt>
                <c:pt idx="20">
                  <c:v>3.44</c:v>
                </c:pt>
                <c:pt idx="21">
                  <c:v>2.94</c:v>
                </c:pt>
                <c:pt idx="22">
                  <c:v>2.75</c:v>
                </c:pt>
                <c:pt idx="23">
                  <c:v>2.67</c:v>
                </c:pt>
                <c:pt idx="24">
                  <c:v>2.1800000000000002</c:v>
                </c:pt>
                <c:pt idx="25">
                  <c:v>2.2799999999999998</c:v>
                </c:pt>
                <c:pt idx="26">
                  <c:v>2.3199999999999998</c:v>
                </c:pt>
                <c:pt idx="27">
                  <c:v>2.19</c:v>
                </c:pt>
                <c:pt idx="28">
                  <c:v>2.14</c:v>
                </c:pt>
                <c:pt idx="29">
                  <c:v>2.02</c:v>
                </c:pt>
                <c:pt idx="30">
                  <c:v>1.78</c:v>
                </c:pt>
                <c:pt idx="31">
                  <c:v>1.62</c:v>
                </c:pt>
                <c:pt idx="32">
                  <c:v>1.29</c:v>
                </c:pt>
                <c:pt idx="33">
                  <c:v>1.04</c:v>
                </c:pt>
                <c:pt idx="34">
                  <c:v>0.81</c:v>
                </c:pt>
                <c:pt idx="35">
                  <c:v>0.74</c:v>
                </c:pt>
                <c:pt idx="36">
                  <c:v>0.63</c:v>
                </c:pt>
                <c:pt idx="37">
                  <c:v>0.48</c:v>
                </c:pt>
                <c:pt idx="38">
                  <c:v>0.36</c:v>
                </c:pt>
                <c:pt idx="39">
                  <c:v>0.25</c:v>
                </c:pt>
                <c:pt idx="40">
                  <c:v>0.19</c:v>
                </c:pt>
                <c:pt idx="41">
                  <c:v>0.18</c:v>
                </c:pt>
                <c:pt idx="42">
                  <c:v>0.17</c:v>
                </c:pt>
                <c:pt idx="43">
                  <c:v>0.17</c:v>
                </c:pt>
                <c:pt idx="44">
                  <c:v>0.16</c:v>
                </c:pt>
                <c:pt idx="4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8D5-A15D-F102AD65A92E}"/>
            </c:ext>
          </c:extLst>
        </c:ser>
        <c:ser>
          <c:idx val="1"/>
          <c:order val="1"/>
          <c:tx>
            <c:strRef>
              <c:f>'3A'!$M$5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6FB5BD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'3A'!$N$5:$BG$5</c:f>
              <c:numCache>
                <c:formatCode>General</c:formatCode>
                <c:ptCount val="4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  <c:pt idx="20">
                  <c:v>0.1</c:v>
                </c:pt>
                <c:pt idx="21">
                  <c:v>0.1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0.09</c:v>
                </c:pt>
                <c:pt idx="28">
                  <c:v>0.08</c:v>
                </c:pt>
                <c:pt idx="29">
                  <c:v>0.08</c:v>
                </c:pt>
                <c:pt idx="30">
                  <c:v>7.0000000000000007E-2</c:v>
                </c:pt>
                <c:pt idx="31">
                  <c:v>0.06</c:v>
                </c:pt>
                <c:pt idx="32">
                  <c:v>0.08</c:v>
                </c:pt>
                <c:pt idx="33">
                  <c:v>0.08</c:v>
                </c:pt>
                <c:pt idx="34">
                  <c:v>0.08</c:v>
                </c:pt>
                <c:pt idx="35">
                  <c:v>0.08</c:v>
                </c:pt>
                <c:pt idx="36">
                  <c:v>0.08</c:v>
                </c:pt>
                <c:pt idx="37">
                  <c:v>0.08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0.08</c:v>
                </c:pt>
                <c:pt idx="42">
                  <c:v>0.08</c:v>
                </c:pt>
                <c:pt idx="43">
                  <c:v>0.08</c:v>
                </c:pt>
                <c:pt idx="44">
                  <c:v>0.08</c:v>
                </c:pt>
                <c:pt idx="45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8D5-A15D-F102AD65A92E}"/>
            </c:ext>
          </c:extLst>
        </c:ser>
        <c:ser>
          <c:idx val="2"/>
          <c:order val="2"/>
          <c:tx>
            <c:strRef>
              <c:f>'3A'!$M$6</c:f>
              <c:strCache>
                <c:ptCount val="1"/>
                <c:pt idx="0">
                  <c:v>F-gasser</c:v>
                </c:pt>
              </c:strCache>
            </c:strRef>
          </c:tx>
          <c:spPr>
            <a:solidFill>
              <a:srgbClr val="5BEADB"/>
            </a:solidFill>
            <a:ln w="12700">
              <a:noFill/>
            </a:ln>
            <a:effectLst/>
          </c:spPr>
          <c:cat>
            <c:strRef>
              <c:f>'3A'!$N$3:$BG$3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'3A'!$N$6:$BG$6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0.03</c:v>
                </c:pt>
                <c:pt idx="4">
                  <c:v>0.04</c:v>
                </c:pt>
                <c:pt idx="5">
                  <c:v>0.06</c:v>
                </c:pt>
                <c:pt idx="6">
                  <c:v>0.08</c:v>
                </c:pt>
                <c:pt idx="7">
                  <c:v>0.1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0.12</c:v>
                </c:pt>
                <c:pt idx="14">
                  <c:v>0.12</c:v>
                </c:pt>
                <c:pt idx="15">
                  <c:v>0.12</c:v>
                </c:pt>
                <c:pt idx="16">
                  <c:v>0.13</c:v>
                </c:pt>
                <c:pt idx="17">
                  <c:v>0.13</c:v>
                </c:pt>
                <c:pt idx="18">
                  <c:v>0.12</c:v>
                </c:pt>
                <c:pt idx="19">
                  <c:v>0.11</c:v>
                </c:pt>
                <c:pt idx="20">
                  <c:v>0.1</c:v>
                </c:pt>
                <c:pt idx="21">
                  <c:v>0.09</c:v>
                </c:pt>
                <c:pt idx="22">
                  <c:v>0.08</c:v>
                </c:pt>
                <c:pt idx="23">
                  <c:v>0.06</c:v>
                </c:pt>
                <c:pt idx="24">
                  <c:v>0.05</c:v>
                </c:pt>
                <c:pt idx="25">
                  <c:v>0.04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0.04</c:v>
                </c:pt>
                <c:pt idx="30">
                  <c:v>0.05</c:v>
                </c:pt>
                <c:pt idx="31">
                  <c:v>0.05</c:v>
                </c:pt>
                <c:pt idx="32">
                  <c:v>0.06</c:v>
                </c:pt>
                <c:pt idx="33">
                  <c:v>0.06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0.08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0.09</c:v>
                </c:pt>
                <c:pt idx="42">
                  <c:v>0.09</c:v>
                </c:pt>
                <c:pt idx="43">
                  <c:v>0.08</c:v>
                </c:pt>
                <c:pt idx="44">
                  <c:v>0.08</c:v>
                </c:pt>
                <c:pt idx="45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8D5-A15D-F102AD65A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758792"/>
        <c:axId val="580753544"/>
      </c:areaChart>
      <c:catAx>
        <c:axId val="58075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0753544"/>
        <c:crosses val="autoZero"/>
        <c:auto val="1"/>
        <c:lblAlgn val="ctr"/>
        <c:lblOffset val="100"/>
        <c:tickLblSkip val="5"/>
        <c:noMultiLvlLbl val="0"/>
      </c:catAx>
      <c:valAx>
        <c:axId val="58075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0758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Energiintensitet og indeks for energiforbrug og økonomisk aktivitet i landbrug, gartneri, skovbrug og fiskeri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4369593611225138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'10A'!$M$179</c:f>
              <c:strCache>
                <c:ptCount val="1"/>
                <c:pt idx="0">
                  <c:v>Produktion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'10A'!$N$178:$AD$178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'10A'!$N$179:$AD$179</c:f>
              <c:numCache>
                <c:formatCode>General</c:formatCode>
                <c:ptCount val="17"/>
                <c:pt idx="0">
                  <c:v>100</c:v>
                </c:pt>
                <c:pt idx="1">
                  <c:v>100.71</c:v>
                </c:pt>
                <c:pt idx="2">
                  <c:v>99.82</c:v>
                </c:pt>
                <c:pt idx="3">
                  <c:v>97.82</c:v>
                </c:pt>
                <c:pt idx="4">
                  <c:v>97.82</c:v>
                </c:pt>
                <c:pt idx="5">
                  <c:v>97.56</c:v>
                </c:pt>
                <c:pt idx="6">
                  <c:v>97.3</c:v>
                </c:pt>
                <c:pt idx="7">
                  <c:v>97.04</c:v>
                </c:pt>
                <c:pt idx="8">
                  <c:v>96.78</c:v>
                </c:pt>
                <c:pt idx="9">
                  <c:v>96.52</c:v>
                </c:pt>
                <c:pt idx="10">
                  <c:v>96.26</c:v>
                </c:pt>
                <c:pt idx="11">
                  <c:v>96</c:v>
                </c:pt>
                <c:pt idx="12">
                  <c:v>95.91</c:v>
                </c:pt>
                <c:pt idx="13">
                  <c:v>95.82</c:v>
                </c:pt>
                <c:pt idx="14">
                  <c:v>95.73</c:v>
                </c:pt>
                <c:pt idx="15">
                  <c:v>95.65</c:v>
                </c:pt>
                <c:pt idx="16">
                  <c:v>95.56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4-489E-B243-A2B4F06D06A3}"/>
            </c:ext>
          </c:extLst>
        </c:ser>
        <c:ser>
          <c:idx val="1"/>
          <c:order val="1"/>
          <c:tx>
            <c:strRef>
              <c:f>'10A'!$M$180</c:f>
              <c:strCache>
                <c:ptCount val="1"/>
                <c:pt idx="0">
                  <c:v>Energiforbrug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'10A'!$N$178:$AD$178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'10A'!$N$180:$AD$180</c:f>
              <c:numCache>
                <c:formatCode>General</c:formatCode>
                <c:ptCount val="17"/>
                <c:pt idx="0">
                  <c:v>100</c:v>
                </c:pt>
                <c:pt idx="1">
                  <c:v>99.28</c:v>
                </c:pt>
                <c:pt idx="2">
                  <c:v>97.07</c:v>
                </c:pt>
                <c:pt idx="3">
                  <c:v>94.04</c:v>
                </c:pt>
                <c:pt idx="4">
                  <c:v>92.75</c:v>
                </c:pt>
                <c:pt idx="5">
                  <c:v>91.47</c:v>
                </c:pt>
                <c:pt idx="6">
                  <c:v>90.55</c:v>
                </c:pt>
                <c:pt idx="7">
                  <c:v>89.63</c:v>
                </c:pt>
                <c:pt idx="8">
                  <c:v>88.71</c:v>
                </c:pt>
                <c:pt idx="9">
                  <c:v>87.95</c:v>
                </c:pt>
                <c:pt idx="10">
                  <c:v>87.18</c:v>
                </c:pt>
                <c:pt idx="11">
                  <c:v>86.42</c:v>
                </c:pt>
                <c:pt idx="12">
                  <c:v>86.21</c:v>
                </c:pt>
                <c:pt idx="13">
                  <c:v>86</c:v>
                </c:pt>
                <c:pt idx="14">
                  <c:v>85.79</c:v>
                </c:pt>
                <c:pt idx="15">
                  <c:v>85.58</c:v>
                </c:pt>
                <c:pt idx="16">
                  <c:v>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4-489E-B243-A2B4F06D06A3}"/>
            </c:ext>
          </c:extLst>
        </c:ser>
        <c:ser>
          <c:idx val="2"/>
          <c:order val="2"/>
          <c:tx>
            <c:strRef>
              <c:f>'10A'!$M$181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'10A'!$N$178:$AD$178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'10A'!$N$181:$AD$181</c:f>
              <c:numCache>
                <c:formatCode>General</c:formatCode>
                <c:ptCount val="17"/>
                <c:pt idx="0">
                  <c:v>100</c:v>
                </c:pt>
                <c:pt idx="1">
                  <c:v>98.58</c:v>
                </c:pt>
                <c:pt idx="2">
                  <c:v>97.24</c:v>
                </c:pt>
                <c:pt idx="3">
                  <c:v>96.14</c:v>
                </c:pt>
                <c:pt idx="4">
                  <c:v>94.81</c:v>
                </c:pt>
                <c:pt idx="5">
                  <c:v>93.76</c:v>
                </c:pt>
                <c:pt idx="6">
                  <c:v>93.06</c:v>
                </c:pt>
                <c:pt idx="7">
                  <c:v>92.37</c:v>
                </c:pt>
                <c:pt idx="8">
                  <c:v>91.67</c:v>
                </c:pt>
                <c:pt idx="9">
                  <c:v>91.12</c:v>
                </c:pt>
                <c:pt idx="10">
                  <c:v>90.57</c:v>
                </c:pt>
                <c:pt idx="11">
                  <c:v>90.02</c:v>
                </c:pt>
                <c:pt idx="12">
                  <c:v>89.88</c:v>
                </c:pt>
                <c:pt idx="13">
                  <c:v>89.75</c:v>
                </c:pt>
                <c:pt idx="14">
                  <c:v>89.61</c:v>
                </c:pt>
                <c:pt idx="15">
                  <c:v>89.47</c:v>
                </c:pt>
                <c:pt idx="16">
                  <c:v>89.34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C4-489E-B243-A2B4F06D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135800"/>
        <c:axId val="655132520"/>
      </c:lineChart>
      <c:catAx>
        <c:axId val="65513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2520"/>
        <c:crosses val="autoZero"/>
        <c:auto val="1"/>
        <c:lblAlgn val="ctr"/>
        <c:lblOffset val="100"/>
        <c:tickLblSkip val="1"/>
        <c:noMultiLvlLbl val="0"/>
      </c:catAx>
      <c:valAx>
        <c:axId val="65513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1.2202671940888903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landbrugsprocesser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3689088330783294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'10B'!$M$4</c:f>
              <c:strCache>
                <c:ptCount val="1"/>
                <c:pt idx="0">
                  <c:v>Husdyrenes fordøjelse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'10B'!$N$4:$BG$4</c:f>
              <c:numCache>
                <c:formatCode>General</c:formatCode>
                <c:ptCount val="46"/>
                <c:pt idx="0">
                  <c:v>4.49</c:v>
                </c:pt>
                <c:pt idx="1">
                  <c:v>4.5199999999999996</c:v>
                </c:pt>
                <c:pt idx="2">
                  <c:v>4.47</c:v>
                </c:pt>
                <c:pt idx="3">
                  <c:v>4.53</c:v>
                </c:pt>
                <c:pt idx="4">
                  <c:v>4.42</c:v>
                </c:pt>
                <c:pt idx="5">
                  <c:v>4.41</c:v>
                </c:pt>
                <c:pt idx="6">
                  <c:v>4.41</c:v>
                </c:pt>
                <c:pt idx="7">
                  <c:v>4.25</c:v>
                </c:pt>
                <c:pt idx="8">
                  <c:v>4.26</c:v>
                </c:pt>
                <c:pt idx="9">
                  <c:v>4.09</c:v>
                </c:pt>
                <c:pt idx="10">
                  <c:v>4.03</c:v>
                </c:pt>
                <c:pt idx="11">
                  <c:v>4.1100000000000003</c:v>
                </c:pt>
                <c:pt idx="12">
                  <c:v>4.05</c:v>
                </c:pt>
                <c:pt idx="13">
                  <c:v>4.01</c:v>
                </c:pt>
                <c:pt idx="14">
                  <c:v>3.89</c:v>
                </c:pt>
                <c:pt idx="15">
                  <c:v>3.87</c:v>
                </c:pt>
                <c:pt idx="16">
                  <c:v>3.87</c:v>
                </c:pt>
                <c:pt idx="17">
                  <c:v>3.96</c:v>
                </c:pt>
                <c:pt idx="18">
                  <c:v>4</c:v>
                </c:pt>
                <c:pt idx="19">
                  <c:v>4</c:v>
                </c:pt>
                <c:pt idx="20">
                  <c:v>4.04</c:v>
                </c:pt>
                <c:pt idx="21">
                  <c:v>3.99</c:v>
                </c:pt>
                <c:pt idx="22">
                  <c:v>4.08</c:v>
                </c:pt>
                <c:pt idx="23">
                  <c:v>4.1100000000000003</c:v>
                </c:pt>
                <c:pt idx="24">
                  <c:v>4.1100000000000003</c:v>
                </c:pt>
                <c:pt idx="25">
                  <c:v>4.08</c:v>
                </c:pt>
                <c:pt idx="26">
                  <c:v>4.13</c:v>
                </c:pt>
                <c:pt idx="27">
                  <c:v>4.1500000000000004</c:v>
                </c:pt>
                <c:pt idx="28">
                  <c:v>4.17</c:v>
                </c:pt>
                <c:pt idx="29">
                  <c:v>4.1100000000000003</c:v>
                </c:pt>
                <c:pt idx="30">
                  <c:v>4.12</c:v>
                </c:pt>
                <c:pt idx="31">
                  <c:v>4.1399999999999997</c:v>
                </c:pt>
                <c:pt idx="32">
                  <c:v>4.0999999999999996</c:v>
                </c:pt>
                <c:pt idx="33">
                  <c:v>4.1100000000000003</c:v>
                </c:pt>
                <c:pt idx="34">
                  <c:v>4.1100000000000003</c:v>
                </c:pt>
                <c:pt idx="35">
                  <c:v>3.97</c:v>
                </c:pt>
                <c:pt idx="36">
                  <c:v>3.96</c:v>
                </c:pt>
                <c:pt idx="37">
                  <c:v>3.94</c:v>
                </c:pt>
                <c:pt idx="38">
                  <c:v>3.91</c:v>
                </c:pt>
                <c:pt idx="39">
                  <c:v>3.9</c:v>
                </c:pt>
                <c:pt idx="40">
                  <c:v>3.88</c:v>
                </c:pt>
                <c:pt idx="41">
                  <c:v>3.86</c:v>
                </c:pt>
                <c:pt idx="42">
                  <c:v>3.84</c:v>
                </c:pt>
                <c:pt idx="43">
                  <c:v>3.82</c:v>
                </c:pt>
                <c:pt idx="44">
                  <c:v>3.8</c:v>
                </c:pt>
                <c:pt idx="45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8-4264-AF04-614C0402F1CD}"/>
            </c:ext>
          </c:extLst>
        </c:ser>
        <c:ser>
          <c:idx val="1"/>
          <c:order val="1"/>
          <c:tx>
            <c:strRef>
              <c:f>'10B'!$M$5</c:f>
              <c:strCache>
                <c:ptCount val="1"/>
                <c:pt idx="0">
                  <c:v>Gødningshåndtering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'10B'!$N$3:$BG$3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'10B'!$N$5:$BG$5</c:f>
              <c:numCache>
                <c:formatCode>General</c:formatCode>
                <c:ptCount val="46"/>
                <c:pt idx="0">
                  <c:v>3.38</c:v>
                </c:pt>
                <c:pt idx="1">
                  <c:v>3.5</c:v>
                </c:pt>
                <c:pt idx="2">
                  <c:v>3.7</c:v>
                </c:pt>
                <c:pt idx="3">
                  <c:v>3.84</c:v>
                </c:pt>
                <c:pt idx="4">
                  <c:v>3.77</c:v>
                </c:pt>
                <c:pt idx="5">
                  <c:v>3.78</c:v>
                </c:pt>
                <c:pt idx="6">
                  <c:v>3.82</c:v>
                </c:pt>
                <c:pt idx="7">
                  <c:v>3.93</c:v>
                </c:pt>
                <c:pt idx="8">
                  <c:v>4.1100000000000003</c:v>
                </c:pt>
                <c:pt idx="9">
                  <c:v>4.04</c:v>
                </c:pt>
                <c:pt idx="10">
                  <c:v>4.1399999999999997</c:v>
                </c:pt>
                <c:pt idx="11">
                  <c:v>4.3099999999999996</c:v>
                </c:pt>
                <c:pt idx="12">
                  <c:v>4.4400000000000004</c:v>
                </c:pt>
                <c:pt idx="13">
                  <c:v>4.5</c:v>
                </c:pt>
                <c:pt idx="14">
                  <c:v>4.5999999999999996</c:v>
                </c:pt>
                <c:pt idx="15">
                  <c:v>4.37</c:v>
                </c:pt>
                <c:pt idx="16">
                  <c:v>4.1500000000000004</c:v>
                </c:pt>
                <c:pt idx="17">
                  <c:v>4.13</c:v>
                </c:pt>
                <c:pt idx="18">
                  <c:v>3.96</c:v>
                </c:pt>
                <c:pt idx="19">
                  <c:v>3.89</c:v>
                </c:pt>
                <c:pt idx="20">
                  <c:v>3.95</c:v>
                </c:pt>
                <c:pt idx="21">
                  <c:v>3.92</c:v>
                </c:pt>
                <c:pt idx="22">
                  <c:v>3.83</c:v>
                </c:pt>
                <c:pt idx="23">
                  <c:v>3.76</c:v>
                </c:pt>
                <c:pt idx="24">
                  <c:v>3.78</c:v>
                </c:pt>
                <c:pt idx="25">
                  <c:v>3.75</c:v>
                </c:pt>
                <c:pt idx="26">
                  <c:v>3.73</c:v>
                </c:pt>
                <c:pt idx="27">
                  <c:v>3.7</c:v>
                </c:pt>
                <c:pt idx="28">
                  <c:v>3.76</c:v>
                </c:pt>
                <c:pt idx="29">
                  <c:v>3.59</c:v>
                </c:pt>
                <c:pt idx="30">
                  <c:v>3.76</c:v>
                </c:pt>
                <c:pt idx="31">
                  <c:v>3.66</c:v>
                </c:pt>
                <c:pt idx="32">
                  <c:v>3.5</c:v>
                </c:pt>
                <c:pt idx="33">
                  <c:v>3.16</c:v>
                </c:pt>
                <c:pt idx="34">
                  <c:v>3.08</c:v>
                </c:pt>
                <c:pt idx="35">
                  <c:v>3.04</c:v>
                </c:pt>
                <c:pt idx="36">
                  <c:v>2.98</c:v>
                </c:pt>
                <c:pt idx="37">
                  <c:v>2.88</c:v>
                </c:pt>
                <c:pt idx="38">
                  <c:v>2.79</c:v>
                </c:pt>
                <c:pt idx="39">
                  <c:v>2.69</c:v>
                </c:pt>
                <c:pt idx="40">
                  <c:v>2.59</c:v>
                </c:pt>
                <c:pt idx="41">
                  <c:v>2.56</c:v>
                </c:pt>
                <c:pt idx="42">
                  <c:v>2.54</c:v>
                </c:pt>
                <c:pt idx="43">
                  <c:v>2.5299999999999998</c:v>
                </c:pt>
                <c:pt idx="44">
                  <c:v>2.5099999999999998</c:v>
                </c:pt>
                <c:pt idx="4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8-4264-AF04-614C0402F1CD}"/>
            </c:ext>
          </c:extLst>
        </c:ser>
        <c:ser>
          <c:idx val="2"/>
          <c:order val="2"/>
          <c:tx>
            <c:strRef>
              <c:f>'10B'!$M$6</c:f>
              <c:strCache>
                <c:ptCount val="1"/>
                <c:pt idx="0">
                  <c:v>Lattergas fra dyrkning af marker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'10B'!$N$3:$BG$3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'10B'!$N$6:$BG$6</c:f>
              <c:numCache>
                <c:formatCode>General</c:formatCode>
                <c:ptCount val="46"/>
                <c:pt idx="0">
                  <c:v>6.03</c:v>
                </c:pt>
                <c:pt idx="1">
                  <c:v>5.74</c:v>
                </c:pt>
                <c:pt idx="2">
                  <c:v>5.46</c:v>
                </c:pt>
                <c:pt idx="3">
                  <c:v>5.23</c:v>
                </c:pt>
                <c:pt idx="4">
                  <c:v>5.23</c:v>
                </c:pt>
                <c:pt idx="5">
                  <c:v>5.27</c:v>
                </c:pt>
                <c:pt idx="6">
                  <c:v>4.84</c:v>
                </c:pt>
                <c:pt idx="7">
                  <c:v>4.91</c:v>
                </c:pt>
                <c:pt idx="8">
                  <c:v>4.7300000000000004</c:v>
                </c:pt>
                <c:pt idx="9">
                  <c:v>4.5599999999999996</c:v>
                </c:pt>
                <c:pt idx="10">
                  <c:v>4.5</c:v>
                </c:pt>
                <c:pt idx="11">
                  <c:v>4.32</c:v>
                </c:pt>
                <c:pt idx="12">
                  <c:v>4.33</c:v>
                </c:pt>
                <c:pt idx="13">
                  <c:v>4.16</c:v>
                </c:pt>
                <c:pt idx="14">
                  <c:v>4.1399999999999997</c:v>
                </c:pt>
                <c:pt idx="15">
                  <c:v>4.1900000000000004</c:v>
                </c:pt>
                <c:pt idx="16">
                  <c:v>4.12</c:v>
                </c:pt>
                <c:pt idx="17">
                  <c:v>4.25</c:v>
                </c:pt>
                <c:pt idx="18">
                  <c:v>4.37</c:v>
                </c:pt>
                <c:pt idx="19">
                  <c:v>4.2699999999999996</c:v>
                </c:pt>
                <c:pt idx="20">
                  <c:v>4.0999999999999996</c:v>
                </c:pt>
                <c:pt idx="21">
                  <c:v>4.17</c:v>
                </c:pt>
                <c:pt idx="22">
                  <c:v>4.1500000000000004</c:v>
                </c:pt>
                <c:pt idx="23">
                  <c:v>4.1900000000000004</c:v>
                </c:pt>
                <c:pt idx="24">
                  <c:v>4.3</c:v>
                </c:pt>
                <c:pt idx="25">
                  <c:v>4.21</c:v>
                </c:pt>
                <c:pt idx="26">
                  <c:v>4.38</c:v>
                </c:pt>
                <c:pt idx="27">
                  <c:v>4.43</c:v>
                </c:pt>
                <c:pt idx="28">
                  <c:v>4.22</c:v>
                </c:pt>
                <c:pt idx="29">
                  <c:v>4.38</c:v>
                </c:pt>
                <c:pt idx="30">
                  <c:v>4.51</c:v>
                </c:pt>
                <c:pt idx="31">
                  <c:v>4.2699999999999996</c:v>
                </c:pt>
                <c:pt idx="32">
                  <c:v>4.18</c:v>
                </c:pt>
                <c:pt idx="33">
                  <c:v>4.1100000000000003</c:v>
                </c:pt>
                <c:pt idx="34">
                  <c:v>4.1100000000000003</c:v>
                </c:pt>
                <c:pt idx="35">
                  <c:v>4.09</c:v>
                </c:pt>
                <c:pt idx="36">
                  <c:v>4.03</c:v>
                </c:pt>
                <c:pt idx="37">
                  <c:v>3.97</c:v>
                </c:pt>
                <c:pt idx="38">
                  <c:v>3.97</c:v>
                </c:pt>
                <c:pt idx="39">
                  <c:v>3.94</c:v>
                </c:pt>
                <c:pt idx="40">
                  <c:v>3.92</c:v>
                </c:pt>
                <c:pt idx="41">
                  <c:v>3.92</c:v>
                </c:pt>
                <c:pt idx="42">
                  <c:v>3.9</c:v>
                </c:pt>
                <c:pt idx="43">
                  <c:v>3.91</c:v>
                </c:pt>
                <c:pt idx="44">
                  <c:v>3.91</c:v>
                </c:pt>
                <c:pt idx="45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18-4264-AF04-614C0402F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38424"/>
        <c:axId val="655135144"/>
      </c:areaChart>
      <c:catAx>
        <c:axId val="655138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5144"/>
        <c:crosses val="autoZero"/>
        <c:auto val="1"/>
        <c:lblAlgn val="ctr"/>
        <c:lblOffset val="100"/>
        <c:tickLblSkip val="5"/>
        <c:noMultiLvlLbl val="0"/>
      </c:catAx>
      <c:valAx>
        <c:axId val="655135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8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husdyrenes fordøjelse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82544687838191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'10B'!$M$29</c:f>
              <c:strCache>
                <c:ptCount val="1"/>
                <c:pt idx="0">
                  <c:v>Andre husdyr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'10B'!$N$28:$BG$28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'10B'!$N$29:$BG$29</c:f>
              <c:numCache>
                <c:formatCode>General</c:formatCode>
                <c:ptCount val="46"/>
                <c:pt idx="0">
                  <c:v>0.13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0.13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0.17</c:v>
                </c:pt>
                <c:pt idx="31">
                  <c:v>0.17</c:v>
                </c:pt>
                <c:pt idx="32">
                  <c:v>0.17</c:v>
                </c:pt>
                <c:pt idx="33">
                  <c:v>0.17</c:v>
                </c:pt>
                <c:pt idx="34">
                  <c:v>0.17</c:v>
                </c:pt>
                <c:pt idx="35">
                  <c:v>0.17</c:v>
                </c:pt>
                <c:pt idx="36">
                  <c:v>0.17</c:v>
                </c:pt>
                <c:pt idx="37">
                  <c:v>0.17</c:v>
                </c:pt>
                <c:pt idx="38">
                  <c:v>0.17</c:v>
                </c:pt>
                <c:pt idx="39">
                  <c:v>0.17</c:v>
                </c:pt>
                <c:pt idx="40">
                  <c:v>0.17</c:v>
                </c:pt>
                <c:pt idx="41">
                  <c:v>0.17</c:v>
                </c:pt>
                <c:pt idx="42">
                  <c:v>0.17</c:v>
                </c:pt>
                <c:pt idx="43">
                  <c:v>0.17</c:v>
                </c:pt>
                <c:pt idx="44">
                  <c:v>0.17</c:v>
                </c:pt>
                <c:pt idx="45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9-44BA-83CA-B06707136471}"/>
            </c:ext>
          </c:extLst>
        </c:ser>
        <c:ser>
          <c:idx val="1"/>
          <c:order val="1"/>
          <c:tx>
            <c:strRef>
              <c:f>'10B'!$M$30</c:f>
              <c:strCache>
                <c:ptCount val="1"/>
                <c:pt idx="0">
                  <c:v>Øvrige kvæg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'10B'!$N$28:$BG$28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'10B'!$N$30:$BG$30</c:f>
              <c:numCache>
                <c:formatCode>General</c:formatCode>
                <c:ptCount val="46"/>
                <c:pt idx="0">
                  <c:v>1.37</c:v>
                </c:pt>
                <c:pt idx="1">
                  <c:v>1.39</c:v>
                </c:pt>
                <c:pt idx="2">
                  <c:v>1.4</c:v>
                </c:pt>
                <c:pt idx="3">
                  <c:v>1.39</c:v>
                </c:pt>
                <c:pt idx="4">
                  <c:v>1.32</c:v>
                </c:pt>
                <c:pt idx="5">
                  <c:v>1.32</c:v>
                </c:pt>
                <c:pt idx="6">
                  <c:v>1.32</c:v>
                </c:pt>
                <c:pt idx="7">
                  <c:v>1.28</c:v>
                </c:pt>
                <c:pt idx="8">
                  <c:v>1.25</c:v>
                </c:pt>
                <c:pt idx="9">
                  <c:v>1.21</c:v>
                </c:pt>
                <c:pt idx="10">
                  <c:v>1.2</c:v>
                </c:pt>
                <c:pt idx="11">
                  <c:v>1.24</c:v>
                </c:pt>
                <c:pt idx="12">
                  <c:v>1.19</c:v>
                </c:pt>
                <c:pt idx="13">
                  <c:v>1.1399999999999999</c:v>
                </c:pt>
                <c:pt idx="14">
                  <c:v>1.0900000000000001</c:v>
                </c:pt>
                <c:pt idx="15">
                  <c:v>1.05</c:v>
                </c:pt>
                <c:pt idx="16">
                  <c:v>1.08</c:v>
                </c:pt>
                <c:pt idx="17">
                  <c:v>1.1499999999999999</c:v>
                </c:pt>
                <c:pt idx="18">
                  <c:v>1.1599999999999999</c:v>
                </c:pt>
                <c:pt idx="19">
                  <c:v>1.1100000000000001</c:v>
                </c:pt>
                <c:pt idx="20">
                  <c:v>1.1200000000000001</c:v>
                </c:pt>
                <c:pt idx="21">
                  <c:v>1.1299999999999999</c:v>
                </c:pt>
                <c:pt idx="22">
                  <c:v>1.1399999999999999</c:v>
                </c:pt>
                <c:pt idx="23">
                  <c:v>1.17</c:v>
                </c:pt>
                <c:pt idx="24">
                  <c:v>1.1499999999999999</c:v>
                </c:pt>
                <c:pt idx="25">
                  <c:v>1.1200000000000001</c:v>
                </c:pt>
                <c:pt idx="26">
                  <c:v>1.1100000000000001</c:v>
                </c:pt>
                <c:pt idx="27">
                  <c:v>1.08</c:v>
                </c:pt>
                <c:pt idx="28">
                  <c:v>1.06</c:v>
                </c:pt>
                <c:pt idx="29">
                  <c:v>1.03</c:v>
                </c:pt>
                <c:pt idx="30">
                  <c:v>1.04</c:v>
                </c:pt>
                <c:pt idx="31">
                  <c:v>1.03</c:v>
                </c:pt>
                <c:pt idx="32">
                  <c:v>1.01</c:v>
                </c:pt>
                <c:pt idx="33">
                  <c:v>1.01</c:v>
                </c:pt>
                <c:pt idx="34">
                  <c:v>1.01</c:v>
                </c:pt>
                <c:pt idx="35">
                  <c:v>1</c:v>
                </c:pt>
                <c:pt idx="36">
                  <c:v>0.99</c:v>
                </c:pt>
                <c:pt idx="37">
                  <c:v>0.99</c:v>
                </c:pt>
                <c:pt idx="38">
                  <c:v>0.98</c:v>
                </c:pt>
                <c:pt idx="39">
                  <c:v>0.98</c:v>
                </c:pt>
                <c:pt idx="40">
                  <c:v>0.97</c:v>
                </c:pt>
                <c:pt idx="41">
                  <c:v>0.96</c:v>
                </c:pt>
                <c:pt idx="42">
                  <c:v>0.95</c:v>
                </c:pt>
                <c:pt idx="43">
                  <c:v>0.95</c:v>
                </c:pt>
                <c:pt idx="44">
                  <c:v>0.94</c:v>
                </c:pt>
                <c:pt idx="45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9-44BA-83CA-B06707136471}"/>
            </c:ext>
          </c:extLst>
        </c:ser>
        <c:ser>
          <c:idx val="2"/>
          <c:order val="2"/>
          <c:tx>
            <c:strRef>
              <c:f>'10B'!$M$31</c:f>
              <c:strCache>
                <c:ptCount val="1"/>
                <c:pt idx="0">
                  <c:v>Malkekvæg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'10B'!$N$31:$BG$31</c:f>
              <c:numCache>
                <c:formatCode>General</c:formatCode>
                <c:ptCount val="46"/>
                <c:pt idx="0">
                  <c:v>2.69</c:v>
                </c:pt>
                <c:pt idx="1">
                  <c:v>2.69</c:v>
                </c:pt>
                <c:pt idx="2">
                  <c:v>2.6</c:v>
                </c:pt>
                <c:pt idx="3">
                  <c:v>2.65</c:v>
                </c:pt>
                <c:pt idx="4">
                  <c:v>2.62</c:v>
                </c:pt>
                <c:pt idx="5">
                  <c:v>2.62</c:v>
                </c:pt>
                <c:pt idx="6">
                  <c:v>2.61</c:v>
                </c:pt>
                <c:pt idx="7">
                  <c:v>2.48</c:v>
                </c:pt>
                <c:pt idx="8">
                  <c:v>2.4900000000000002</c:v>
                </c:pt>
                <c:pt idx="9">
                  <c:v>2.36</c:v>
                </c:pt>
                <c:pt idx="10">
                  <c:v>2.31</c:v>
                </c:pt>
                <c:pt idx="11">
                  <c:v>2.31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2.21</c:v>
                </c:pt>
                <c:pt idx="15">
                  <c:v>2.2400000000000002</c:v>
                </c:pt>
                <c:pt idx="16">
                  <c:v>2.21</c:v>
                </c:pt>
                <c:pt idx="17">
                  <c:v>2.2000000000000002</c:v>
                </c:pt>
                <c:pt idx="18">
                  <c:v>2.25</c:v>
                </c:pt>
                <c:pt idx="19">
                  <c:v>2.33</c:v>
                </c:pt>
                <c:pt idx="20">
                  <c:v>2.35</c:v>
                </c:pt>
                <c:pt idx="21">
                  <c:v>2.31</c:v>
                </c:pt>
                <c:pt idx="22">
                  <c:v>2.41</c:v>
                </c:pt>
                <c:pt idx="23">
                  <c:v>2.41</c:v>
                </c:pt>
                <c:pt idx="24">
                  <c:v>2.42</c:v>
                </c:pt>
                <c:pt idx="25">
                  <c:v>2.42</c:v>
                </c:pt>
                <c:pt idx="26">
                  <c:v>2.5</c:v>
                </c:pt>
                <c:pt idx="27">
                  <c:v>2.54</c:v>
                </c:pt>
                <c:pt idx="28">
                  <c:v>2.56</c:v>
                </c:pt>
                <c:pt idx="29">
                  <c:v>2.5499999999999998</c:v>
                </c:pt>
                <c:pt idx="30">
                  <c:v>2.5</c:v>
                </c:pt>
                <c:pt idx="31">
                  <c:v>2.5499999999999998</c:v>
                </c:pt>
                <c:pt idx="32">
                  <c:v>2.5299999999999998</c:v>
                </c:pt>
                <c:pt idx="33">
                  <c:v>2.5499999999999998</c:v>
                </c:pt>
                <c:pt idx="34">
                  <c:v>2.57</c:v>
                </c:pt>
                <c:pt idx="35">
                  <c:v>2.42</c:v>
                </c:pt>
                <c:pt idx="36">
                  <c:v>2.41</c:v>
                </c:pt>
                <c:pt idx="37">
                  <c:v>2.4</c:v>
                </c:pt>
                <c:pt idx="38">
                  <c:v>2.39</c:v>
                </c:pt>
                <c:pt idx="39">
                  <c:v>2.38</c:v>
                </c:pt>
                <c:pt idx="40">
                  <c:v>2.37</c:v>
                </c:pt>
                <c:pt idx="41">
                  <c:v>2.36</c:v>
                </c:pt>
                <c:pt idx="42">
                  <c:v>2.35</c:v>
                </c:pt>
                <c:pt idx="43">
                  <c:v>2.34</c:v>
                </c:pt>
                <c:pt idx="44">
                  <c:v>2.33</c:v>
                </c:pt>
                <c:pt idx="45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59-44BA-83CA-B06707136471}"/>
            </c:ext>
          </c:extLst>
        </c:ser>
        <c:ser>
          <c:idx val="3"/>
          <c:order val="3"/>
          <c:tx>
            <c:strRef>
              <c:f>'10B'!$M$32</c:f>
              <c:strCache>
                <c:ptCount val="1"/>
                <c:pt idx="0">
                  <c:v>Grise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cat>
            <c:strRef>
              <c:f>'10B'!$N$28:$BG$28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'10B'!$N$32:$BG$32</c:f>
              <c:numCache>
                <c:formatCode>General</c:formatCode>
                <c:ptCount val="46"/>
                <c:pt idx="0">
                  <c:v>0.28999999999999998</c:v>
                </c:pt>
                <c:pt idx="1">
                  <c:v>0.3</c:v>
                </c:pt>
                <c:pt idx="2">
                  <c:v>0.32</c:v>
                </c:pt>
                <c:pt idx="3">
                  <c:v>0.35</c:v>
                </c:pt>
                <c:pt idx="4">
                  <c:v>0.34</c:v>
                </c:pt>
                <c:pt idx="5">
                  <c:v>0.34</c:v>
                </c:pt>
                <c:pt idx="6">
                  <c:v>0.34</c:v>
                </c:pt>
                <c:pt idx="7">
                  <c:v>0.35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0.4</c:v>
                </c:pt>
                <c:pt idx="12">
                  <c:v>0.41</c:v>
                </c:pt>
                <c:pt idx="13">
                  <c:v>0.41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0.42</c:v>
                </c:pt>
                <c:pt idx="18">
                  <c:v>0.4</c:v>
                </c:pt>
                <c:pt idx="19">
                  <c:v>0.39</c:v>
                </c:pt>
                <c:pt idx="20">
                  <c:v>0.4</c:v>
                </c:pt>
                <c:pt idx="21">
                  <c:v>0.4</c:v>
                </c:pt>
                <c:pt idx="22">
                  <c:v>0.38</c:v>
                </c:pt>
                <c:pt idx="23">
                  <c:v>0.38</c:v>
                </c:pt>
                <c:pt idx="24">
                  <c:v>0.39</c:v>
                </c:pt>
                <c:pt idx="25">
                  <c:v>0.39</c:v>
                </c:pt>
                <c:pt idx="26">
                  <c:v>0.38</c:v>
                </c:pt>
                <c:pt idx="27">
                  <c:v>0.38</c:v>
                </c:pt>
                <c:pt idx="28">
                  <c:v>0.39</c:v>
                </c:pt>
                <c:pt idx="29">
                  <c:v>0.37</c:v>
                </c:pt>
                <c:pt idx="30">
                  <c:v>0.41</c:v>
                </c:pt>
                <c:pt idx="31">
                  <c:v>0.39</c:v>
                </c:pt>
                <c:pt idx="32">
                  <c:v>0.39</c:v>
                </c:pt>
                <c:pt idx="33">
                  <c:v>0.37</c:v>
                </c:pt>
                <c:pt idx="34">
                  <c:v>0.37</c:v>
                </c:pt>
                <c:pt idx="35">
                  <c:v>0.38</c:v>
                </c:pt>
                <c:pt idx="36">
                  <c:v>0.38</c:v>
                </c:pt>
                <c:pt idx="37">
                  <c:v>0.38</c:v>
                </c:pt>
                <c:pt idx="38">
                  <c:v>0.37</c:v>
                </c:pt>
                <c:pt idx="39">
                  <c:v>0.37</c:v>
                </c:pt>
                <c:pt idx="40">
                  <c:v>0.37</c:v>
                </c:pt>
                <c:pt idx="41">
                  <c:v>0.37</c:v>
                </c:pt>
                <c:pt idx="42">
                  <c:v>0.36</c:v>
                </c:pt>
                <c:pt idx="43">
                  <c:v>0.36</c:v>
                </c:pt>
                <c:pt idx="44">
                  <c:v>0.36</c:v>
                </c:pt>
                <c:pt idx="45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9-44BA-83CA-B06707136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36128"/>
        <c:axId val="655133504"/>
      </c:areaChart>
      <c:catAx>
        <c:axId val="65513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3504"/>
        <c:crosses val="autoZero"/>
        <c:auto val="1"/>
        <c:lblAlgn val="ctr"/>
        <c:lblOffset val="100"/>
        <c:tickLblSkip val="5"/>
        <c:noMultiLvlLbl val="0"/>
      </c:catAx>
      <c:valAx>
        <c:axId val="65513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6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gødningshåndtering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2867485166249954E-2"/>
          <c:y val="0.14755181590778141"/>
          <c:w val="0.68360889426067795"/>
          <c:h val="0.73457563913445711"/>
        </c:manualLayout>
      </c:layout>
      <c:areaChart>
        <c:grouping val="stacked"/>
        <c:varyColors val="0"/>
        <c:ser>
          <c:idx val="0"/>
          <c:order val="0"/>
          <c:tx>
            <c:strRef>
              <c:f>'10B'!$M$54</c:f>
              <c:strCache>
                <c:ptCount val="1"/>
                <c:pt idx="0">
                  <c:v>Andre husdyr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'10B'!$N$53:$BG$53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'10B'!$N$54:$BG$54</c:f>
              <c:numCache>
                <c:formatCode>General</c:formatCode>
                <c:ptCount val="4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0.12</c:v>
                </c:pt>
                <c:pt idx="15">
                  <c:v>0.12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  <c:pt idx="20">
                  <c:v>0.13</c:v>
                </c:pt>
                <c:pt idx="21">
                  <c:v>0.13</c:v>
                </c:pt>
                <c:pt idx="22">
                  <c:v>0.13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0.12</c:v>
                </c:pt>
                <c:pt idx="30">
                  <c:v>0.12</c:v>
                </c:pt>
                <c:pt idx="31">
                  <c:v>0.06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7.0000000000000007E-2</c:v>
                </c:pt>
                <c:pt idx="4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D-4EC2-9937-4AE9A40ED762}"/>
            </c:ext>
          </c:extLst>
        </c:ser>
        <c:ser>
          <c:idx val="1"/>
          <c:order val="1"/>
          <c:tx>
            <c:strRef>
              <c:f>'10B'!$M$55</c:f>
              <c:strCache>
                <c:ptCount val="1"/>
                <c:pt idx="0">
                  <c:v>Øvrige kvæg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'10B'!$N$53:$BG$53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'10B'!$N$55:$BG$55</c:f>
              <c:numCache>
                <c:formatCode>General</c:formatCode>
                <c:ptCount val="46"/>
                <c:pt idx="0">
                  <c:v>0.61</c:v>
                </c:pt>
                <c:pt idx="1">
                  <c:v>0.64</c:v>
                </c:pt>
                <c:pt idx="2">
                  <c:v>0.68</c:v>
                </c:pt>
                <c:pt idx="3">
                  <c:v>0.68</c:v>
                </c:pt>
                <c:pt idx="4">
                  <c:v>0.65</c:v>
                </c:pt>
                <c:pt idx="5">
                  <c:v>0.66</c:v>
                </c:pt>
                <c:pt idx="6">
                  <c:v>0.67</c:v>
                </c:pt>
                <c:pt idx="7">
                  <c:v>0.67</c:v>
                </c:pt>
                <c:pt idx="8">
                  <c:v>0.65</c:v>
                </c:pt>
                <c:pt idx="9">
                  <c:v>0.63</c:v>
                </c:pt>
                <c:pt idx="10">
                  <c:v>0.64</c:v>
                </c:pt>
                <c:pt idx="11">
                  <c:v>0.68</c:v>
                </c:pt>
                <c:pt idx="12">
                  <c:v>0.68</c:v>
                </c:pt>
                <c:pt idx="13">
                  <c:v>0.66</c:v>
                </c:pt>
                <c:pt idx="14">
                  <c:v>0.69</c:v>
                </c:pt>
                <c:pt idx="15">
                  <c:v>0.65</c:v>
                </c:pt>
                <c:pt idx="16">
                  <c:v>0.65</c:v>
                </c:pt>
                <c:pt idx="17">
                  <c:v>0.69</c:v>
                </c:pt>
                <c:pt idx="18">
                  <c:v>0.69</c:v>
                </c:pt>
                <c:pt idx="19">
                  <c:v>0.67</c:v>
                </c:pt>
                <c:pt idx="20">
                  <c:v>0.67</c:v>
                </c:pt>
                <c:pt idx="21">
                  <c:v>0.68</c:v>
                </c:pt>
                <c:pt idx="22">
                  <c:v>0.65</c:v>
                </c:pt>
                <c:pt idx="23">
                  <c:v>0.6</c:v>
                </c:pt>
                <c:pt idx="24">
                  <c:v>0.59</c:v>
                </c:pt>
                <c:pt idx="25">
                  <c:v>0.57999999999999996</c:v>
                </c:pt>
                <c:pt idx="26">
                  <c:v>0.57999999999999996</c:v>
                </c:pt>
                <c:pt idx="27">
                  <c:v>0.56999999999999995</c:v>
                </c:pt>
                <c:pt idx="28">
                  <c:v>0.56000000000000005</c:v>
                </c:pt>
                <c:pt idx="29">
                  <c:v>0.54</c:v>
                </c:pt>
                <c:pt idx="30">
                  <c:v>0.54</c:v>
                </c:pt>
                <c:pt idx="31">
                  <c:v>0.53</c:v>
                </c:pt>
                <c:pt idx="32">
                  <c:v>0.52</c:v>
                </c:pt>
                <c:pt idx="33">
                  <c:v>0.53</c:v>
                </c:pt>
                <c:pt idx="34">
                  <c:v>0.54</c:v>
                </c:pt>
                <c:pt idx="35">
                  <c:v>0.55000000000000004</c:v>
                </c:pt>
                <c:pt idx="36">
                  <c:v>0.54</c:v>
                </c:pt>
                <c:pt idx="37">
                  <c:v>0.52</c:v>
                </c:pt>
                <c:pt idx="38">
                  <c:v>0.51</c:v>
                </c:pt>
                <c:pt idx="39">
                  <c:v>0.49</c:v>
                </c:pt>
                <c:pt idx="40">
                  <c:v>0.48</c:v>
                </c:pt>
                <c:pt idx="41">
                  <c:v>0.47</c:v>
                </c:pt>
                <c:pt idx="42">
                  <c:v>0.47</c:v>
                </c:pt>
                <c:pt idx="43">
                  <c:v>0.46</c:v>
                </c:pt>
                <c:pt idx="44">
                  <c:v>0.46</c:v>
                </c:pt>
                <c:pt idx="45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CD-4EC2-9937-4AE9A40ED762}"/>
            </c:ext>
          </c:extLst>
        </c:ser>
        <c:ser>
          <c:idx val="2"/>
          <c:order val="2"/>
          <c:tx>
            <c:strRef>
              <c:f>'10B'!$M$56</c:f>
              <c:strCache>
                <c:ptCount val="1"/>
                <c:pt idx="0">
                  <c:v>Malkekvæg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'10B'!$N$56:$BG$56</c:f>
              <c:numCache>
                <c:formatCode>General</c:formatCode>
                <c:ptCount val="46"/>
                <c:pt idx="0">
                  <c:v>0.84</c:v>
                </c:pt>
                <c:pt idx="1">
                  <c:v>0.85</c:v>
                </c:pt>
                <c:pt idx="2">
                  <c:v>0.83</c:v>
                </c:pt>
                <c:pt idx="3">
                  <c:v>0.84</c:v>
                </c:pt>
                <c:pt idx="4">
                  <c:v>0.83</c:v>
                </c:pt>
                <c:pt idx="5">
                  <c:v>0.85</c:v>
                </c:pt>
                <c:pt idx="6">
                  <c:v>0.86</c:v>
                </c:pt>
                <c:pt idx="7">
                  <c:v>0.87</c:v>
                </c:pt>
                <c:pt idx="8">
                  <c:v>0.91</c:v>
                </c:pt>
                <c:pt idx="9">
                  <c:v>0.87</c:v>
                </c:pt>
                <c:pt idx="10">
                  <c:v>0.95</c:v>
                </c:pt>
                <c:pt idx="11">
                  <c:v>0.94</c:v>
                </c:pt>
                <c:pt idx="12">
                  <c:v>0.96</c:v>
                </c:pt>
                <c:pt idx="13">
                  <c:v>1</c:v>
                </c:pt>
                <c:pt idx="14">
                  <c:v>0.99</c:v>
                </c:pt>
                <c:pt idx="15">
                  <c:v>1.01</c:v>
                </c:pt>
                <c:pt idx="16">
                  <c:v>0.97</c:v>
                </c:pt>
                <c:pt idx="17">
                  <c:v>0.93</c:v>
                </c:pt>
                <c:pt idx="18">
                  <c:v>0.95</c:v>
                </c:pt>
                <c:pt idx="19">
                  <c:v>0.97</c:v>
                </c:pt>
                <c:pt idx="20">
                  <c:v>0.98</c:v>
                </c:pt>
                <c:pt idx="21">
                  <c:v>0.96</c:v>
                </c:pt>
                <c:pt idx="22">
                  <c:v>1.03</c:v>
                </c:pt>
                <c:pt idx="23">
                  <c:v>1.05</c:v>
                </c:pt>
                <c:pt idx="24">
                  <c:v>1.03</c:v>
                </c:pt>
                <c:pt idx="25">
                  <c:v>1.03</c:v>
                </c:pt>
                <c:pt idx="26">
                  <c:v>1.05</c:v>
                </c:pt>
                <c:pt idx="27">
                  <c:v>1.06</c:v>
                </c:pt>
                <c:pt idx="28">
                  <c:v>1.07</c:v>
                </c:pt>
                <c:pt idx="29">
                  <c:v>1.04</c:v>
                </c:pt>
                <c:pt idx="30">
                  <c:v>1.04</c:v>
                </c:pt>
                <c:pt idx="31">
                  <c:v>1.05</c:v>
                </c:pt>
                <c:pt idx="32">
                  <c:v>0.98</c:v>
                </c:pt>
                <c:pt idx="33">
                  <c:v>0.96</c:v>
                </c:pt>
                <c:pt idx="34">
                  <c:v>0.92</c:v>
                </c:pt>
                <c:pt idx="35">
                  <c:v>0.88</c:v>
                </c:pt>
                <c:pt idx="36">
                  <c:v>0.85</c:v>
                </c:pt>
                <c:pt idx="37">
                  <c:v>0.82</c:v>
                </c:pt>
                <c:pt idx="38">
                  <c:v>0.78</c:v>
                </c:pt>
                <c:pt idx="39">
                  <c:v>0.74</c:v>
                </c:pt>
                <c:pt idx="40">
                  <c:v>0.7</c:v>
                </c:pt>
                <c:pt idx="41">
                  <c:v>0.7</c:v>
                </c:pt>
                <c:pt idx="42">
                  <c:v>0.7</c:v>
                </c:pt>
                <c:pt idx="43">
                  <c:v>0.71</c:v>
                </c:pt>
                <c:pt idx="44">
                  <c:v>0.71</c:v>
                </c:pt>
                <c:pt idx="45">
                  <c:v>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CD-4EC2-9937-4AE9A40ED762}"/>
            </c:ext>
          </c:extLst>
        </c:ser>
        <c:ser>
          <c:idx val="3"/>
          <c:order val="3"/>
          <c:tx>
            <c:strRef>
              <c:f>'10B'!$M$57</c:f>
              <c:strCache>
                <c:ptCount val="1"/>
                <c:pt idx="0">
                  <c:v>Grise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cat>
            <c:strRef>
              <c:f>'10B'!$N$53:$BG$53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'10B'!$N$57:$BG$57</c:f>
              <c:numCache>
                <c:formatCode>General</c:formatCode>
                <c:ptCount val="46"/>
                <c:pt idx="0">
                  <c:v>1.66</c:v>
                </c:pt>
                <c:pt idx="1">
                  <c:v>1.75</c:v>
                </c:pt>
                <c:pt idx="2">
                  <c:v>1.92</c:v>
                </c:pt>
                <c:pt idx="3">
                  <c:v>2.06</c:v>
                </c:pt>
                <c:pt idx="4">
                  <c:v>2.02</c:v>
                </c:pt>
                <c:pt idx="5">
                  <c:v>2.02</c:v>
                </c:pt>
                <c:pt idx="6">
                  <c:v>2.04</c:v>
                </c:pt>
                <c:pt idx="7">
                  <c:v>2.13</c:v>
                </c:pt>
                <c:pt idx="8">
                  <c:v>2.2799999999999998</c:v>
                </c:pt>
                <c:pt idx="9">
                  <c:v>2.27</c:v>
                </c:pt>
                <c:pt idx="10">
                  <c:v>2.29</c:v>
                </c:pt>
                <c:pt idx="11">
                  <c:v>2.41</c:v>
                </c:pt>
                <c:pt idx="12">
                  <c:v>2.52</c:v>
                </c:pt>
                <c:pt idx="13">
                  <c:v>2.56</c:v>
                </c:pt>
                <c:pt idx="14">
                  <c:v>2.64</c:v>
                </c:pt>
                <c:pt idx="15">
                  <c:v>2.4300000000000002</c:v>
                </c:pt>
                <c:pt idx="16">
                  <c:v>2.2400000000000002</c:v>
                </c:pt>
                <c:pt idx="17">
                  <c:v>2.23</c:v>
                </c:pt>
                <c:pt idx="18">
                  <c:v>2.0499999999999998</c:v>
                </c:pt>
                <c:pt idx="19">
                  <c:v>1.98</c:v>
                </c:pt>
                <c:pt idx="20">
                  <c:v>2.0299999999999998</c:v>
                </c:pt>
                <c:pt idx="21">
                  <c:v>2</c:v>
                </c:pt>
                <c:pt idx="22">
                  <c:v>1.88</c:v>
                </c:pt>
                <c:pt idx="23">
                  <c:v>1.85</c:v>
                </c:pt>
                <c:pt idx="24">
                  <c:v>1.9</c:v>
                </c:pt>
                <c:pt idx="25">
                  <c:v>1.86</c:v>
                </c:pt>
                <c:pt idx="26">
                  <c:v>1.83</c:v>
                </c:pt>
                <c:pt idx="27">
                  <c:v>1.81</c:v>
                </c:pt>
                <c:pt idx="28">
                  <c:v>1.87</c:v>
                </c:pt>
                <c:pt idx="29">
                  <c:v>1.76</c:v>
                </c:pt>
                <c:pt idx="30">
                  <c:v>1.94</c:v>
                </c:pt>
                <c:pt idx="31">
                  <c:v>1.92</c:v>
                </c:pt>
                <c:pt idx="32">
                  <c:v>1.83</c:v>
                </c:pt>
                <c:pt idx="33">
                  <c:v>1.5</c:v>
                </c:pt>
                <c:pt idx="34">
                  <c:v>1.45</c:v>
                </c:pt>
                <c:pt idx="35">
                  <c:v>1.45</c:v>
                </c:pt>
                <c:pt idx="36">
                  <c:v>1.43</c:v>
                </c:pt>
                <c:pt idx="37">
                  <c:v>1.38</c:v>
                </c:pt>
                <c:pt idx="38">
                  <c:v>1.34</c:v>
                </c:pt>
                <c:pt idx="39">
                  <c:v>1.29</c:v>
                </c:pt>
                <c:pt idx="40">
                  <c:v>1.25</c:v>
                </c:pt>
                <c:pt idx="41">
                  <c:v>1.23</c:v>
                </c:pt>
                <c:pt idx="42">
                  <c:v>1.21</c:v>
                </c:pt>
                <c:pt idx="43">
                  <c:v>1.2</c:v>
                </c:pt>
                <c:pt idx="44">
                  <c:v>1.18</c:v>
                </c:pt>
                <c:pt idx="45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CD-4EC2-9937-4AE9A40ED762}"/>
            </c:ext>
          </c:extLst>
        </c:ser>
        <c:ser>
          <c:idx val="4"/>
          <c:order val="4"/>
          <c:tx>
            <c:strRef>
              <c:f>'10B'!$M$58</c:f>
              <c:strCache>
                <c:ptCount val="1"/>
                <c:pt idx="0">
                  <c:v>Indirekte lattergas - alle husdyr*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'10B'!$N$53:$BG$53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'10B'!$N$58:$BG$58</c:f>
              <c:numCache>
                <c:formatCode>General</c:formatCode>
                <c:ptCount val="46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0.13</c:v>
                </c:pt>
                <c:pt idx="23">
                  <c:v>0.13</c:v>
                </c:pt>
                <c:pt idx="24">
                  <c:v>0.13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0.12</c:v>
                </c:pt>
                <c:pt idx="29">
                  <c:v>0.11</c:v>
                </c:pt>
                <c:pt idx="30">
                  <c:v>0.12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0.08</c:v>
                </c:pt>
                <c:pt idx="42">
                  <c:v>0.08</c:v>
                </c:pt>
                <c:pt idx="43">
                  <c:v>0.08</c:v>
                </c:pt>
                <c:pt idx="44">
                  <c:v>0.08</c:v>
                </c:pt>
                <c:pt idx="45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CD-4EC2-9937-4AE9A40E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31536"/>
        <c:axId val="655143344"/>
      </c:areaChart>
      <c:catAx>
        <c:axId val="65513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3344"/>
        <c:crosses val="autoZero"/>
        <c:auto val="1"/>
        <c:lblAlgn val="ctr"/>
        <c:lblOffset val="100"/>
        <c:tickLblSkip val="5"/>
        <c:noMultiLvlLbl val="0"/>
      </c:catAx>
      <c:valAx>
        <c:axId val="65514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1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62282931337868"/>
          <c:y val="0.2660236835281613"/>
          <c:w val="0.19006114359858517"/>
          <c:h val="0.497555501739562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Gylle afsat til biogas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780931728906352E-2"/>
          <c:y val="0.14824247203119256"/>
          <c:w val="0.89025594994756585"/>
          <c:h val="0.67499870693183861"/>
        </c:manualLayout>
      </c:layout>
      <c:areaChart>
        <c:grouping val="stacked"/>
        <c:varyColors val="0"/>
        <c:ser>
          <c:idx val="0"/>
          <c:order val="0"/>
          <c:tx>
            <c:strRef>
              <c:f>'10B'!$M$79</c:f>
              <c:strCache>
                <c:ptCount val="1"/>
                <c:pt idx="0">
                  <c:v>Kvæggylle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'10B'!$N$78:$AC$78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'10B'!$N$79:$AC$79</c:f>
              <c:numCache>
                <c:formatCode>General</c:formatCode>
                <c:ptCount val="16"/>
                <c:pt idx="0">
                  <c:v>5.17</c:v>
                </c:pt>
                <c:pt idx="1">
                  <c:v>5.93</c:v>
                </c:pt>
                <c:pt idx="2">
                  <c:v>7.78</c:v>
                </c:pt>
                <c:pt idx="3">
                  <c:v>8.15</c:v>
                </c:pt>
                <c:pt idx="4">
                  <c:v>9.1300000000000008</c:v>
                </c:pt>
                <c:pt idx="5">
                  <c:v>9.82</c:v>
                </c:pt>
                <c:pt idx="6">
                  <c:v>10.06</c:v>
                </c:pt>
                <c:pt idx="7">
                  <c:v>10.57</c:v>
                </c:pt>
                <c:pt idx="8">
                  <c:v>11.15</c:v>
                </c:pt>
                <c:pt idx="9">
                  <c:v>11.79</c:v>
                </c:pt>
                <c:pt idx="10">
                  <c:v>12.41</c:v>
                </c:pt>
                <c:pt idx="11">
                  <c:v>12.41</c:v>
                </c:pt>
                <c:pt idx="12">
                  <c:v>12.06</c:v>
                </c:pt>
                <c:pt idx="13">
                  <c:v>11.32</c:v>
                </c:pt>
                <c:pt idx="14">
                  <c:v>11.05</c:v>
                </c:pt>
                <c:pt idx="15">
                  <c:v>10.39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A-49EA-B485-A83C98937EDF}"/>
            </c:ext>
          </c:extLst>
        </c:ser>
        <c:ser>
          <c:idx val="1"/>
          <c:order val="1"/>
          <c:tx>
            <c:strRef>
              <c:f>'10B'!$M$80</c:f>
              <c:strCache>
                <c:ptCount val="1"/>
                <c:pt idx="0">
                  <c:v>Svinegylle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'10B'!$N$78:$AC$78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'10B'!$N$80:$AC$80</c:f>
              <c:numCache>
                <c:formatCode>General</c:formatCode>
                <c:ptCount val="16"/>
                <c:pt idx="0">
                  <c:v>3.14</c:v>
                </c:pt>
                <c:pt idx="1">
                  <c:v>3.65</c:v>
                </c:pt>
                <c:pt idx="2">
                  <c:v>4.79</c:v>
                </c:pt>
                <c:pt idx="3">
                  <c:v>4.95</c:v>
                </c:pt>
                <c:pt idx="4">
                  <c:v>5.54</c:v>
                </c:pt>
                <c:pt idx="5">
                  <c:v>5.96</c:v>
                </c:pt>
                <c:pt idx="6">
                  <c:v>6.11</c:v>
                </c:pt>
                <c:pt idx="7">
                  <c:v>6.42</c:v>
                </c:pt>
                <c:pt idx="8">
                  <c:v>6.77</c:v>
                </c:pt>
                <c:pt idx="9">
                  <c:v>7.16</c:v>
                </c:pt>
                <c:pt idx="10">
                  <c:v>7.54</c:v>
                </c:pt>
                <c:pt idx="11">
                  <c:v>7.54</c:v>
                </c:pt>
                <c:pt idx="12">
                  <c:v>7.32</c:v>
                </c:pt>
                <c:pt idx="13">
                  <c:v>6.87</c:v>
                </c:pt>
                <c:pt idx="14">
                  <c:v>6.71</c:v>
                </c:pt>
                <c:pt idx="15">
                  <c:v>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EA-49EA-B485-A83C98937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39736"/>
        <c:axId val="655148264"/>
      </c:areaChart>
      <c:catAx>
        <c:axId val="65513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8264"/>
        <c:crosses val="autoZero"/>
        <c:auto val="1"/>
        <c:lblAlgn val="ctr"/>
        <c:lblOffset val="100"/>
        <c:tickLblSkip val="5"/>
        <c:noMultiLvlLbl val="0"/>
      </c:catAx>
      <c:valAx>
        <c:axId val="655148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39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Procentvis andel af svin med gyllekøling i stald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8.283962247382734E-2"/>
          <c:y val="0.14824247203119256"/>
          <c:w val="0.80682337676187765"/>
          <c:h val="0.731551171416993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'10B'!$N$103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'10B'!$M$104:$M$106</c:f>
              <c:strCache>
                <c:ptCount val="3"/>
                <c:pt idx="0">
                  <c:v>Søer</c:v>
                </c:pt>
                <c:pt idx="1">
                  <c:v>Smågrise</c:v>
                </c:pt>
                <c:pt idx="2">
                  <c:v>Slagtegrise</c:v>
                </c:pt>
              </c:strCache>
            </c:strRef>
          </c:cat>
          <c:val>
            <c:numRef>
              <c:f>'10B'!$N$104:$N$106</c:f>
              <c:numCache>
                <c:formatCode>0%</c:formatCode>
                <c:ptCount val="3"/>
                <c:pt idx="0">
                  <c:v>7.0000000000000007E-2</c:v>
                </c:pt>
                <c:pt idx="1">
                  <c:v>7.0000000000000007E-2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5-47F1-B2D1-7EDB751E020C}"/>
            </c:ext>
          </c:extLst>
        </c:ser>
        <c:ser>
          <c:idx val="1"/>
          <c:order val="1"/>
          <c:tx>
            <c:strRef>
              <c:f>'10B'!$O$103</c:f>
              <c:strCache>
                <c:ptCount val="1"/>
                <c:pt idx="0">
                  <c:v>2030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invertIfNegative val="0"/>
          <c:cat>
            <c:strRef>
              <c:f>'10B'!$M$104:$M$106</c:f>
              <c:strCache>
                <c:ptCount val="3"/>
                <c:pt idx="0">
                  <c:v>Søer</c:v>
                </c:pt>
                <c:pt idx="1">
                  <c:v>Smågrise</c:v>
                </c:pt>
                <c:pt idx="2">
                  <c:v>Slagtegrise</c:v>
                </c:pt>
              </c:strCache>
            </c:strRef>
          </c:cat>
          <c:val>
            <c:numRef>
              <c:f>'10B'!$O$104:$O$106</c:f>
              <c:numCache>
                <c:formatCode>0%</c:formatCode>
                <c:ptCount val="3"/>
                <c:pt idx="0">
                  <c:v>0.4</c:v>
                </c:pt>
                <c:pt idx="1">
                  <c:v>0.27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5-47F1-B2D1-7EDB751E020C}"/>
            </c:ext>
          </c:extLst>
        </c:ser>
        <c:ser>
          <c:idx val="2"/>
          <c:order val="2"/>
          <c:tx>
            <c:strRef>
              <c:f>'10B'!$P$103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'10B'!$M$104:$M$106</c:f>
              <c:strCache>
                <c:ptCount val="3"/>
                <c:pt idx="0">
                  <c:v>Søer</c:v>
                </c:pt>
                <c:pt idx="1">
                  <c:v>Smågrise</c:v>
                </c:pt>
                <c:pt idx="2">
                  <c:v>Slagtegrise</c:v>
                </c:pt>
              </c:strCache>
            </c:strRef>
          </c:cat>
          <c:val>
            <c:numRef>
              <c:f>'10B'!$P$104:$P$106</c:f>
              <c:numCache>
                <c:formatCode>0%</c:formatCode>
                <c:ptCount val="3"/>
                <c:pt idx="0">
                  <c:v>0.52</c:v>
                </c:pt>
                <c:pt idx="1">
                  <c:v>0.37</c:v>
                </c:pt>
                <c:pt idx="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5-47F1-B2D1-7EDB751E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55141048"/>
        <c:axId val="655143672"/>
      </c:barChart>
      <c:catAx>
        <c:axId val="65514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3672"/>
        <c:crosses val="autoZero"/>
        <c:auto val="1"/>
        <c:lblAlgn val="ctr"/>
        <c:lblOffset val="100"/>
        <c:tickLblSkip val="1"/>
        <c:noMultiLvlLbl val="0"/>
      </c:catAx>
      <c:valAx>
        <c:axId val="65514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Lattergasudledning fra dyrkning af marker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5.7467161977213348E-2"/>
          <c:y val="0.14824247203119256"/>
          <c:w val="0.64453866799381454"/>
          <c:h val="0.73155117141699377"/>
        </c:manualLayout>
      </c:layout>
      <c:areaChart>
        <c:grouping val="stacked"/>
        <c:varyColors val="0"/>
        <c:ser>
          <c:idx val="0"/>
          <c:order val="0"/>
          <c:tx>
            <c:strRef>
              <c:f>'10B'!$M$129</c:f>
              <c:strCache>
                <c:ptCount val="1"/>
                <c:pt idx="0">
                  <c:v>Øvrige**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'10B'!$N$129:$BG$129</c:f>
              <c:numCache>
                <c:formatCode>General</c:formatCode>
                <c:ptCount val="46"/>
                <c:pt idx="0">
                  <c:v>0.62</c:v>
                </c:pt>
                <c:pt idx="1">
                  <c:v>0.51</c:v>
                </c:pt>
                <c:pt idx="2">
                  <c:v>0.4</c:v>
                </c:pt>
                <c:pt idx="3">
                  <c:v>0.35</c:v>
                </c:pt>
                <c:pt idx="4">
                  <c:v>0.41</c:v>
                </c:pt>
                <c:pt idx="5">
                  <c:v>0.54</c:v>
                </c:pt>
                <c:pt idx="6">
                  <c:v>0.42</c:v>
                </c:pt>
                <c:pt idx="7">
                  <c:v>0.48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0.27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0.16</c:v>
                </c:pt>
                <c:pt idx="15">
                  <c:v>0.22</c:v>
                </c:pt>
                <c:pt idx="16">
                  <c:v>0.2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0.16</c:v>
                </c:pt>
                <c:pt idx="21">
                  <c:v>0.17</c:v>
                </c:pt>
                <c:pt idx="22">
                  <c:v>0.19</c:v>
                </c:pt>
                <c:pt idx="23">
                  <c:v>0.25</c:v>
                </c:pt>
                <c:pt idx="24">
                  <c:v>0.24</c:v>
                </c:pt>
                <c:pt idx="25">
                  <c:v>0.18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0.19</c:v>
                </c:pt>
                <c:pt idx="30">
                  <c:v>0.26</c:v>
                </c:pt>
                <c:pt idx="31">
                  <c:v>0.28000000000000003</c:v>
                </c:pt>
                <c:pt idx="32">
                  <c:v>0.24</c:v>
                </c:pt>
                <c:pt idx="33">
                  <c:v>0.24</c:v>
                </c:pt>
                <c:pt idx="34">
                  <c:v>0.24</c:v>
                </c:pt>
                <c:pt idx="35">
                  <c:v>0.24</c:v>
                </c:pt>
                <c:pt idx="36">
                  <c:v>0.23</c:v>
                </c:pt>
                <c:pt idx="37">
                  <c:v>0.23</c:v>
                </c:pt>
                <c:pt idx="38">
                  <c:v>0.23</c:v>
                </c:pt>
                <c:pt idx="39">
                  <c:v>0.23</c:v>
                </c:pt>
                <c:pt idx="40">
                  <c:v>0.23</c:v>
                </c:pt>
                <c:pt idx="41">
                  <c:v>0.23</c:v>
                </c:pt>
                <c:pt idx="42">
                  <c:v>0.23</c:v>
                </c:pt>
                <c:pt idx="43">
                  <c:v>0.23</c:v>
                </c:pt>
                <c:pt idx="44">
                  <c:v>0.23</c:v>
                </c:pt>
                <c:pt idx="4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8-4ACC-9D10-8F691C17AA57}"/>
            </c:ext>
          </c:extLst>
        </c:ser>
        <c:ser>
          <c:idx val="1"/>
          <c:order val="1"/>
          <c:tx>
            <c:strRef>
              <c:f>'10B'!$M$130</c:f>
              <c:strCache>
                <c:ptCount val="1"/>
                <c:pt idx="0">
                  <c:v>Indirekte lattergasudledning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'10B'!$N$130:$BG$130</c:f>
              <c:numCache>
                <c:formatCode>General</c:formatCode>
                <c:ptCount val="46"/>
                <c:pt idx="0">
                  <c:v>1.21</c:v>
                </c:pt>
                <c:pt idx="1">
                  <c:v>1.1499999999999999</c:v>
                </c:pt>
                <c:pt idx="2">
                  <c:v>1.1399999999999999</c:v>
                </c:pt>
                <c:pt idx="3">
                  <c:v>1.1200000000000001</c:v>
                </c:pt>
                <c:pt idx="4">
                  <c:v>1.1499999999999999</c:v>
                </c:pt>
                <c:pt idx="5">
                  <c:v>1.04</c:v>
                </c:pt>
                <c:pt idx="6">
                  <c:v>0.88</c:v>
                </c:pt>
                <c:pt idx="7">
                  <c:v>0.87</c:v>
                </c:pt>
                <c:pt idx="8">
                  <c:v>0.94</c:v>
                </c:pt>
                <c:pt idx="9">
                  <c:v>0.9</c:v>
                </c:pt>
                <c:pt idx="10">
                  <c:v>0.83</c:v>
                </c:pt>
                <c:pt idx="11">
                  <c:v>0.77</c:v>
                </c:pt>
                <c:pt idx="12">
                  <c:v>0.79</c:v>
                </c:pt>
                <c:pt idx="13">
                  <c:v>0.67</c:v>
                </c:pt>
                <c:pt idx="14">
                  <c:v>0.72</c:v>
                </c:pt>
                <c:pt idx="15">
                  <c:v>0.69</c:v>
                </c:pt>
                <c:pt idx="16">
                  <c:v>0.69</c:v>
                </c:pt>
                <c:pt idx="17">
                  <c:v>0.75</c:v>
                </c:pt>
                <c:pt idx="18">
                  <c:v>0.72</c:v>
                </c:pt>
                <c:pt idx="19">
                  <c:v>0.69</c:v>
                </c:pt>
                <c:pt idx="20">
                  <c:v>0.7</c:v>
                </c:pt>
                <c:pt idx="21">
                  <c:v>0.7</c:v>
                </c:pt>
                <c:pt idx="22">
                  <c:v>0.69</c:v>
                </c:pt>
                <c:pt idx="23">
                  <c:v>0.68</c:v>
                </c:pt>
                <c:pt idx="24">
                  <c:v>0.67</c:v>
                </c:pt>
                <c:pt idx="25">
                  <c:v>0.71</c:v>
                </c:pt>
                <c:pt idx="26">
                  <c:v>0.71</c:v>
                </c:pt>
                <c:pt idx="27">
                  <c:v>0.7</c:v>
                </c:pt>
                <c:pt idx="28">
                  <c:v>0.69</c:v>
                </c:pt>
                <c:pt idx="29">
                  <c:v>0.7</c:v>
                </c:pt>
                <c:pt idx="30">
                  <c:v>0.68</c:v>
                </c:pt>
                <c:pt idx="31">
                  <c:v>0.67</c:v>
                </c:pt>
                <c:pt idx="32">
                  <c:v>0.64</c:v>
                </c:pt>
                <c:pt idx="33">
                  <c:v>0.63</c:v>
                </c:pt>
                <c:pt idx="34">
                  <c:v>0.63</c:v>
                </c:pt>
                <c:pt idx="35">
                  <c:v>0.63</c:v>
                </c:pt>
                <c:pt idx="36">
                  <c:v>0.61</c:v>
                </c:pt>
                <c:pt idx="37">
                  <c:v>0.6</c:v>
                </c:pt>
                <c:pt idx="38">
                  <c:v>0.6</c:v>
                </c:pt>
                <c:pt idx="39">
                  <c:v>0.59</c:v>
                </c:pt>
                <c:pt idx="40">
                  <c:v>0.59</c:v>
                </c:pt>
                <c:pt idx="41">
                  <c:v>0.59</c:v>
                </c:pt>
                <c:pt idx="42">
                  <c:v>0.59</c:v>
                </c:pt>
                <c:pt idx="43">
                  <c:v>0.59</c:v>
                </c:pt>
                <c:pt idx="44">
                  <c:v>0.59</c:v>
                </c:pt>
                <c:pt idx="4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8-4ACC-9D10-8F691C17AA57}"/>
            </c:ext>
          </c:extLst>
        </c:ser>
        <c:ser>
          <c:idx val="2"/>
          <c:order val="2"/>
          <c:tx>
            <c:strRef>
              <c:f>'10B'!$M$131</c:f>
              <c:strCache>
                <c:ptCount val="1"/>
                <c:pt idx="0">
                  <c:v>Mineralisering*</c:v>
                </c:pt>
              </c:strCache>
            </c:strRef>
          </c:tx>
          <c:spPr>
            <a:solidFill>
              <a:srgbClr val="1DE2CD"/>
            </a:solidFill>
            <a:ln w="12700">
              <a:solidFill>
                <a:srgbClr val="17B5A4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'10B'!$N$131:$BG$131</c:f>
              <c:numCache>
                <c:formatCode>General</c:formatCode>
                <c:ptCount val="46"/>
                <c:pt idx="0">
                  <c:v>0.18</c:v>
                </c:pt>
                <c:pt idx="1">
                  <c:v>0.12</c:v>
                </c:pt>
                <c:pt idx="2">
                  <c:v>0.21</c:v>
                </c:pt>
                <c:pt idx="3">
                  <c:v>0.13</c:v>
                </c:pt>
                <c:pt idx="4">
                  <c:v>0.1</c:v>
                </c:pt>
                <c:pt idx="5">
                  <c:v>0.11</c:v>
                </c:pt>
                <c:pt idx="6">
                  <c:v>7.0000000000000007E-2</c:v>
                </c:pt>
                <c:pt idx="7">
                  <c:v>0.09</c:v>
                </c:pt>
                <c:pt idx="8">
                  <c:v>7.0000000000000007E-2</c:v>
                </c:pt>
                <c:pt idx="9">
                  <c:v>0.09</c:v>
                </c:pt>
                <c:pt idx="10">
                  <c:v>0.09</c:v>
                </c:pt>
                <c:pt idx="11">
                  <c:v>0.05</c:v>
                </c:pt>
                <c:pt idx="12">
                  <c:v>0.12</c:v>
                </c:pt>
                <c:pt idx="13">
                  <c:v>0.1</c:v>
                </c:pt>
                <c:pt idx="14">
                  <c:v>7.0000000000000007E-2</c:v>
                </c:pt>
                <c:pt idx="15">
                  <c:v>0.06</c:v>
                </c:pt>
                <c:pt idx="16">
                  <c:v>0.1</c:v>
                </c:pt>
                <c:pt idx="17">
                  <c:v>0.15</c:v>
                </c:pt>
                <c:pt idx="18">
                  <c:v>0.1</c:v>
                </c:pt>
                <c:pt idx="19">
                  <c:v>0.06</c:v>
                </c:pt>
                <c:pt idx="20">
                  <c:v>0.03</c:v>
                </c:pt>
                <c:pt idx="21">
                  <c:v>0.06</c:v>
                </c:pt>
                <c:pt idx="22">
                  <c:v>0.05</c:v>
                </c:pt>
                <c:pt idx="23">
                  <c:v>0.03</c:v>
                </c:pt>
                <c:pt idx="24">
                  <c:v>7.0000000000000007E-2</c:v>
                </c:pt>
                <c:pt idx="25">
                  <c:v>0.03</c:v>
                </c:pt>
                <c:pt idx="26">
                  <c:v>0.04</c:v>
                </c:pt>
                <c:pt idx="27">
                  <c:v>0.03</c:v>
                </c:pt>
                <c:pt idx="28">
                  <c:v>0.11</c:v>
                </c:pt>
                <c:pt idx="29">
                  <c:v>0.08</c:v>
                </c:pt>
                <c:pt idx="30">
                  <c:v>0.06</c:v>
                </c:pt>
                <c:pt idx="31">
                  <c:v>0.04</c:v>
                </c:pt>
                <c:pt idx="32">
                  <c:v>0.03</c:v>
                </c:pt>
                <c:pt idx="33">
                  <c:v>0.04</c:v>
                </c:pt>
                <c:pt idx="34">
                  <c:v>0.06</c:v>
                </c:pt>
                <c:pt idx="35">
                  <c:v>0.06</c:v>
                </c:pt>
                <c:pt idx="36">
                  <c:v>0.05</c:v>
                </c:pt>
                <c:pt idx="37">
                  <c:v>0.04</c:v>
                </c:pt>
                <c:pt idx="38">
                  <c:v>0.05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0.03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8-4ACC-9D10-8F691C17AA57}"/>
            </c:ext>
          </c:extLst>
        </c:ser>
        <c:ser>
          <c:idx val="3"/>
          <c:order val="3"/>
          <c:tx>
            <c:strRef>
              <c:f>'10B'!$M$132</c:f>
              <c:strCache>
                <c:ptCount val="1"/>
                <c:pt idx="0">
                  <c:v>Afgræsning 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'10B'!$N$132:$BG$132</c:f>
              <c:numCache>
                <c:formatCode>General</c:formatCode>
                <c:ptCount val="46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0.05</c:v>
                </c:pt>
                <c:pt idx="13">
                  <c:v>0.05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28-4ACC-9D10-8F691C17AA57}"/>
            </c:ext>
          </c:extLst>
        </c:ser>
        <c:ser>
          <c:idx val="4"/>
          <c:order val="4"/>
          <c:tx>
            <c:strRef>
              <c:f>'10B'!$M$133</c:f>
              <c:strCache>
                <c:ptCount val="1"/>
                <c:pt idx="0">
                  <c:v>Dyrkning af kulstofrig jord 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'10B'!$N$133:$BG$133</c:f>
              <c:numCache>
                <c:formatCode>General</c:formatCode>
                <c:ptCount val="46"/>
                <c:pt idx="0">
                  <c:v>0.73</c:v>
                </c:pt>
                <c:pt idx="1">
                  <c:v>0.72</c:v>
                </c:pt>
                <c:pt idx="2">
                  <c:v>0.71</c:v>
                </c:pt>
                <c:pt idx="3">
                  <c:v>0.71</c:v>
                </c:pt>
                <c:pt idx="4">
                  <c:v>0.7</c:v>
                </c:pt>
                <c:pt idx="5">
                  <c:v>0.69</c:v>
                </c:pt>
                <c:pt idx="6">
                  <c:v>0.69</c:v>
                </c:pt>
                <c:pt idx="7">
                  <c:v>0.68</c:v>
                </c:pt>
                <c:pt idx="8">
                  <c:v>0.67</c:v>
                </c:pt>
                <c:pt idx="9">
                  <c:v>0.67</c:v>
                </c:pt>
                <c:pt idx="10">
                  <c:v>0.66</c:v>
                </c:pt>
                <c:pt idx="11">
                  <c:v>0.65</c:v>
                </c:pt>
                <c:pt idx="12">
                  <c:v>0.64</c:v>
                </c:pt>
                <c:pt idx="13">
                  <c:v>0.64</c:v>
                </c:pt>
                <c:pt idx="14">
                  <c:v>0.63</c:v>
                </c:pt>
                <c:pt idx="15">
                  <c:v>0.62</c:v>
                </c:pt>
                <c:pt idx="16">
                  <c:v>0.62</c:v>
                </c:pt>
                <c:pt idx="17">
                  <c:v>0.61</c:v>
                </c:pt>
                <c:pt idx="18">
                  <c:v>0.6</c:v>
                </c:pt>
                <c:pt idx="19">
                  <c:v>0.6</c:v>
                </c:pt>
                <c:pt idx="20">
                  <c:v>0.59</c:v>
                </c:pt>
                <c:pt idx="21">
                  <c:v>0.57999999999999996</c:v>
                </c:pt>
                <c:pt idx="22">
                  <c:v>0.56999999999999995</c:v>
                </c:pt>
                <c:pt idx="23">
                  <c:v>0.56000000000000005</c:v>
                </c:pt>
                <c:pt idx="24">
                  <c:v>0.56000000000000005</c:v>
                </c:pt>
                <c:pt idx="25">
                  <c:v>0.55000000000000004</c:v>
                </c:pt>
                <c:pt idx="26">
                  <c:v>0.54</c:v>
                </c:pt>
                <c:pt idx="27">
                  <c:v>0.54</c:v>
                </c:pt>
                <c:pt idx="28">
                  <c:v>0.54</c:v>
                </c:pt>
                <c:pt idx="29">
                  <c:v>0.54</c:v>
                </c:pt>
                <c:pt idx="30">
                  <c:v>0.53</c:v>
                </c:pt>
                <c:pt idx="31">
                  <c:v>0.53</c:v>
                </c:pt>
                <c:pt idx="32">
                  <c:v>0.53</c:v>
                </c:pt>
                <c:pt idx="33">
                  <c:v>0.52</c:v>
                </c:pt>
                <c:pt idx="34">
                  <c:v>0.51</c:v>
                </c:pt>
                <c:pt idx="35">
                  <c:v>0.5</c:v>
                </c:pt>
                <c:pt idx="36">
                  <c:v>0.47</c:v>
                </c:pt>
                <c:pt idx="37">
                  <c:v>0.44</c:v>
                </c:pt>
                <c:pt idx="38">
                  <c:v>0.43</c:v>
                </c:pt>
                <c:pt idx="39">
                  <c:v>0.42</c:v>
                </c:pt>
                <c:pt idx="40">
                  <c:v>0.41</c:v>
                </c:pt>
                <c:pt idx="41">
                  <c:v>0.41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28-4ACC-9D10-8F691C17AA57}"/>
            </c:ext>
          </c:extLst>
        </c:ser>
        <c:ser>
          <c:idx val="5"/>
          <c:order val="5"/>
          <c:tx>
            <c:strRef>
              <c:f>'10B'!$M$134</c:f>
              <c:strCache>
                <c:ptCount val="1"/>
                <c:pt idx="0">
                  <c:v>Handelsgødning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'10B'!$N$134:$BG$134</c:f>
              <c:numCache>
                <c:formatCode>General</c:formatCode>
                <c:ptCount val="46"/>
                <c:pt idx="0">
                  <c:v>1.67</c:v>
                </c:pt>
                <c:pt idx="1">
                  <c:v>1.64</c:v>
                </c:pt>
                <c:pt idx="2">
                  <c:v>1.54</c:v>
                </c:pt>
                <c:pt idx="3">
                  <c:v>1.39</c:v>
                </c:pt>
                <c:pt idx="4">
                  <c:v>1.36</c:v>
                </c:pt>
                <c:pt idx="5">
                  <c:v>1.32</c:v>
                </c:pt>
                <c:pt idx="6">
                  <c:v>1.21</c:v>
                </c:pt>
                <c:pt idx="7">
                  <c:v>1.2</c:v>
                </c:pt>
                <c:pt idx="8">
                  <c:v>1.18</c:v>
                </c:pt>
                <c:pt idx="9">
                  <c:v>1.0900000000000001</c:v>
                </c:pt>
                <c:pt idx="10">
                  <c:v>1.05</c:v>
                </c:pt>
                <c:pt idx="11">
                  <c:v>0.97</c:v>
                </c:pt>
                <c:pt idx="12">
                  <c:v>0.88</c:v>
                </c:pt>
                <c:pt idx="13">
                  <c:v>0.84</c:v>
                </c:pt>
                <c:pt idx="14">
                  <c:v>0.86</c:v>
                </c:pt>
                <c:pt idx="15">
                  <c:v>0.86</c:v>
                </c:pt>
                <c:pt idx="16">
                  <c:v>0.8</c:v>
                </c:pt>
                <c:pt idx="17">
                  <c:v>0.81</c:v>
                </c:pt>
                <c:pt idx="18">
                  <c:v>0.92</c:v>
                </c:pt>
                <c:pt idx="19">
                  <c:v>0.88</c:v>
                </c:pt>
                <c:pt idx="20">
                  <c:v>0.83</c:v>
                </c:pt>
                <c:pt idx="21">
                  <c:v>0.85</c:v>
                </c:pt>
                <c:pt idx="22">
                  <c:v>0.83</c:v>
                </c:pt>
                <c:pt idx="23">
                  <c:v>0.83</c:v>
                </c:pt>
                <c:pt idx="24">
                  <c:v>0.85</c:v>
                </c:pt>
                <c:pt idx="25">
                  <c:v>0.88</c:v>
                </c:pt>
                <c:pt idx="26">
                  <c:v>1.01</c:v>
                </c:pt>
                <c:pt idx="27">
                  <c:v>1.04</c:v>
                </c:pt>
                <c:pt idx="28">
                  <c:v>0.93</c:v>
                </c:pt>
                <c:pt idx="29">
                  <c:v>0.98</c:v>
                </c:pt>
                <c:pt idx="30">
                  <c:v>1.05</c:v>
                </c:pt>
                <c:pt idx="31">
                  <c:v>0.95</c:v>
                </c:pt>
                <c:pt idx="32">
                  <c:v>0.97</c:v>
                </c:pt>
                <c:pt idx="33">
                  <c:v>0.92</c:v>
                </c:pt>
                <c:pt idx="34">
                  <c:v>0.92</c:v>
                </c:pt>
                <c:pt idx="35">
                  <c:v>0.91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28-4ACC-9D10-8F691C17AA57}"/>
            </c:ext>
          </c:extLst>
        </c:ser>
        <c:ser>
          <c:idx val="6"/>
          <c:order val="6"/>
          <c:tx>
            <c:strRef>
              <c:f>'10B'!$M$135</c:f>
              <c:strCache>
                <c:ptCount val="1"/>
                <c:pt idx="0">
                  <c:v>Afgrøderester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'10B'!$N$135:$BG$135</c:f>
              <c:numCache>
                <c:formatCode>General</c:formatCode>
                <c:ptCount val="46"/>
                <c:pt idx="0">
                  <c:v>0.67</c:v>
                </c:pt>
                <c:pt idx="1">
                  <c:v>0.64</c:v>
                </c:pt>
                <c:pt idx="2">
                  <c:v>0.49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0.65</c:v>
                </c:pt>
                <c:pt idx="6">
                  <c:v>0.66</c:v>
                </c:pt>
                <c:pt idx="7">
                  <c:v>0.69</c:v>
                </c:pt>
                <c:pt idx="8">
                  <c:v>0.67</c:v>
                </c:pt>
                <c:pt idx="9">
                  <c:v>0.64</c:v>
                </c:pt>
                <c:pt idx="10">
                  <c:v>0.7</c:v>
                </c:pt>
                <c:pt idx="11">
                  <c:v>0.73</c:v>
                </c:pt>
                <c:pt idx="12">
                  <c:v>0.71</c:v>
                </c:pt>
                <c:pt idx="13">
                  <c:v>0.75</c:v>
                </c:pt>
                <c:pt idx="14">
                  <c:v>0.75</c:v>
                </c:pt>
                <c:pt idx="15">
                  <c:v>0.78</c:v>
                </c:pt>
                <c:pt idx="16">
                  <c:v>0.79</c:v>
                </c:pt>
                <c:pt idx="17">
                  <c:v>0.77</c:v>
                </c:pt>
                <c:pt idx="18">
                  <c:v>0.84</c:v>
                </c:pt>
                <c:pt idx="19">
                  <c:v>0.93</c:v>
                </c:pt>
                <c:pt idx="20">
                  <c:v>0.85</c:v>
                </c:pt>
                <c:pt idx="21">
                  <c:v>0.89</c:v>
                </c:pt>
                <c:pt idx="22">
                  <c:v>0.89</c:v>
                </c:pt>
                <c:pt idx="23">
                  <c:v>0.9</c:v>
                </c:pt>
                <c:pt idx="24">
                  <c:v>0.97</c:v>
                </c:pt>
                <c:pt idx="25">
                  <c:v>0.92</c:v>
                </c:pt>
                <c:pt idx="26">
                  <c:v>0.91</c:v>
                </c:pt>
                <c:pt idx="27">
                  <c:v>0.94</c:v>
                </c:pt>
                <c:pt idx="28">
                  <c:v>0.73</c:v>
                </c:pt>
                <c:pt idx="29">
                  <c:v>0.95</c:v>
                </c:pt>
                <c:pt idx="30">
                  <c:v>0.96</c:v>
                </c:pt>
                <c:pt idx="31">
                  <c:v>0.89</c:v>
                </c:pt>
                <c:pt idx="32">
                  <c:v>0.89</c:v>
                </c:pt>
                <c:pt idx="33">
                  <c:v>0.86</c:v>
                </c:pt>
                <c:pt idx="34">
                  <c:v>0.87</c:v>
                </c:pt>
                <c:pt idx="35">
                  <c:v>0.86</c:v>
                </c:pt>
                <c:pt idx="36">
                  <c:v>0.87</c:v>
                </c:pt>
                <c:pt idx="37">
                  <c:v>0.89</c:v>
                </c:pt>
                <c:pt idx="38">
                  <c:v>0.89</c:v>
                </c:pt>
                <c:pt idx="39">
                  <c:v>0.89</c:v>
                </c:pt>
                <c:pt idx="40">
                  <c:v>0.89</c:v>
                </c:pt>
                <c:pt idx="41">
                  <c:v>0.89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28-4ACC-9D10-8F691C17AA57}"/>
            </c:ext>
          </c:extLst>
        </c:ser>
        <c:ser>
          <c:idx val="7"/>
          <c:order val="7"/>
          <c:tx>
            <c:strRef>
              <c:f>'10B'!$M$136</c:f>
              <c:strCache>
                <c:ptCount val="1"/>
                <c:pt idx="0">
                  <c:v>Husdyrgødning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'10B'!$N$136:$BG$136</c:f>
              <c:numCache>
                <c:formatCode>General</c:formatCode>
                <c:ptCount val="46"/>
                <c:pt idx="0">
                  <c:v>0.88</c:v>
                </c:pt>
                <c:pt idx="1">
                  <c:v>0.88</c:v>
                </c:pt>
                <c:pt idx="2">
                  <c:v>0.88</c:v>
                </c:pt>
                <c:pt idx="3">
                  <c:v>0.88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0.83</c:v>
                </c:pt>
                <c:pt idx="9">
                  <c:v>0.82</c:v>
                </c:pt>
                <c:pt idx="10">
                  <c:v>0.81</c:v>
                </c:pt>
                <c:pt idx="11">
                  <c:v>0.84</c:v>
                </c:pt>
                <c:pt idx="12">
                  <c:v>0.86</c:v>
                </c:pt>
                <c:pt idx="13">
                  <c:v>0.86</c:v>
                </c:pt>
                <c:pt idx="14">
                  <c:v>0.88</c:v>
                </c:pt>
                <c:pt idx="15">
                  <c:v>0.89</c:v>
                </c:pt>
                <c:pt idx="16">
                  <c:v>0.86</c:v>
                </c:pt>
                <c:pt idx="17">
                  <c:v>0.91</c:v>
                </c:pt>
                <c:pt idx="18">
                  <c:v>0.89</c:v>
                </c:pt>
                <c:pt idx="19">
                  <c:v>0.86</c:v>
                </c:pt>
                <c:pt idx="20">
                  <c:v>0.87</c:v>
                </c:pt>
                <c:pt idx="21">
                  <c:v>0.86</c:v>
                </c:pt>
                <c:pt idx="22">
                  <c:v>0.86</c:v>
                </c:pt>
                <c:pt idx="23">
                  <c:v>0.86</c:v>
                </c:pt>
                <c:pt idx="24">
                  <c:v>0.87</c:v>
                </c:pt>
                <c:pt idx="25">
                  <c:v>0.87</c:v>
                </c:pt>
                <c:pt idx="26">
                  <c:v>0.88</c:v>
                </c:pt>
                <c:pt idx="27">
                  <c:v>0.89</c:v>
                </c:pt>
                <c:pt idx="28">
                  <c:v>0.91</c:v>
                </c:pt>
                <c:pt idx="29">
                  <c:v>0.87</c:v>
                </c:pt>
                <c:pt idx="30">
                  <c:v>0.9</c:v>
                </c:pt>
                <c:pt idx="31">
                  <c:v>0.83</c:v>
                </c:pt>
                <c:pt idx="32">
                  <c:v>0.82</c:v>
                </c:pt>
                <c:pt idx="33">
                  <c:v>0.81</c:v>
                </c:pt>
                <c:pt idx="34">
                  <c:v>0.81</c:v>
                </c:pt>
                <c:pt idx="35">
                  <c:v>0.82</c:v>
                </c:pt>
                <c:pt idx="36">
                  <c:v>0.82</c:v>
                </c:pt>
                <c:pt idx="37">
                  <c:v>0.81</c:v>
                </c:pt>
                <c:pt idx="38">
                  <c:v>0.8</c:v>
                </c:pt>
                <c:pt idx="39">
                  <c:v>0.8</c:v>
                </c:pt>
                <c:pt idx="40">
                  <c:v>0.79</c:v>
                </c:pt>
                <c:pt idx="41">
                  <c:v>0.79</c:v>
                </c:pt>
                <c:pt idx="42">
                  <c:v>0.78</c:v>
                </c:pt>
                <c:pt idx="43">
                  <c:v>0.78</c:v>
                </c:pt>
                <c:pt idx="44">
                  <c:v>0.77</c:v>
                </c:pt>
                <c:pt idx="45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28-4ACC-9D10-8F691C17AA57}"/>
            </c:ext>
          </c:extLst>
        </c:ser>
        <c:ser>
          <c:idx val="8"/>
          <c:order val="8"/>
          <c:tx>
            <c:strRef>
              <c:f>'10B'!$M$137</c:f>
              <c:strCache>
                <c:ptCount val="1"/>
                <c:pt idx="0">
                  <c:v>Andet organisk gødning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'10B'!$N$128:$BG$128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'10B'!$N$137:$BG$137</c:f>
              <c:numCache>
                <c:formatCode>General</c:formatCode>
                <c:ptCount val="46"/>
                <c:pt idx="0">
                  <c:v>0.02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0.03</c:v>
                </c:pt>
                <c:pt idx="10">
                  <c:v>0.04</c:v>
                </c:pt>
                <c:pt idx="11">
                  <c:v>0.05</c:v>
                </c:pt>
                <c:pt idx="12">
                  <c:v>0.04</c:v>
                </c:pt>
                <c:pt idx="13">
                  <c:v>0.03</c:v>
                </c:pt>
                <c:pt idx="14">
                  <c:v>0.03</c:v>
                </c:pt>
                <c:pt idx="15">
                  <c:v>0.02</c:v>
                </c:pt>
                <c:pt idx="16">
                  <c:v>0.02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0.03</c:v>
                </c:pt>
                <c:pt idx="29">
                  <c:v>0.04</c:v>
                </c:pt>
                <c:pt idx="30">
                  <c:v>0.04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28-4ACC-9D10-8F691C17A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5140064"/>
        <c:axId val="655144984"/>
      </c:areaChart>
      <c:catAx>
        <c:axId val="6551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4984"/>
        <c:crosses val="autoZero"/>
        <c:auto val="1"/>
        <c:lblAlgn val="ctr"/>
        <c:lblOffset val="100"/>
        <c:tickLblSkip val="5"/>
        <c:noMultiLvlLbl val="0"/>
      </c:catAx>
      <c:valAx>
        <c:axId val="65514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0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malkekvæg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844624398253535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'10B'!$M$154</c:f>
              <c:strCache>
                <c:ptCount val="1"/>
                <c:pt idx="0">
                  <c:v>Konventionelle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'10B'!$N$153:$P$153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'10B'!$N$154:$P$154</c:f>
              <c:numCache>
                <c:formatCode>General</c:formatCode>
                <c:ptCount val="3"/>
                <c:pt idx="0">
                  <c:v>469.96</c:v>
                </c:pt>
                <c:pt idx="1">
                  <c:v>440.79</c:v>
                </c:pt>
                <c:pt idx="2">
                  <c:v>412.62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D-4DE0-99B9-6E01BAF4A154}"/>
            </c:ext>
          </c:extLst>
        </c:ser>
        <c:ser>
          <c:idx val="1"/>
          <c:order val="1"/>
          <c:tx>
            <c:strRef>
              <c:f>'10B'!$M$155</c:f>
              <c:strCache>
                <c:ptCount val="1"/>
                <c:pt idx="0">
                  <c:v>Økologiske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'10B'!$N$153:$P$153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'10B'!$N$155:$P$155</c:f>
              <c:numCache>
                <c:formatCode>General</c:formatCode>
                <c:ptCount val="3"/>
                <c:pt idx="0">
                  <c:v>82.55</c:v>
                </c:pt>
                <c:pt idx="1">
                  <c:v>82.21</c:v>
                </c:pt>
                <c:pt idx="2">
                  <c:v>81.430000000000007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D-4DE0-99B9-6E01BAF4A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5146624"/>
        <c:axId val="655150232"/>
      </c:barChart>
      <c:catAx>
        <c:axId val="6551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50232"/>
        <c:crosses val="autoZero"/>
        <c:auto val="1"/>
        <c:lblAlgn val="ctr"/>
        <c:lblOffset val="100"/>
        <c:tickLblSkip val="1"/>
        <c:noMultiLvlLbl val="0"/>
      </c:catAx>
      <c:valAx>
        <c:axId val="65515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551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Metanudledning fra fordøjelse per malkeko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5101821099376798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'10B'!$M$179</c:f>
              <c:strCache>
                <c:ptCount val="1"/>
                <c:pt idx="0">
                  <c:v>Konventionelle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'10B'!$N$178:$AA$178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'10B'!$N$179:$AA$179</c:f>
              <c:numCache>
                <c:formatCode>General</c:formatCode>
                <c:ptCount val="14"/>
                <c:pt idx="0">
                  <c:v>162.78</c:v>
                </c:pt>
                <c:pt idx="1">
                  <c:v>163.68</c:v>
                </c:pt>
                <c:pt idx="2">
                  <c:v>164.79</c:v>
                </c:pt>
                <c:pt idx="3">
                  <c:v>155.6</c:v>
                </c:pt>
                <c:pt idx="4">
                  <c:v>156.63999999999999</c:v>
                </c:pt>
                <c:pt idx="5">
                  <c:v>157.96</c:v>
                </c:pt>
                <c:pt idx="6">
                  <c:v>159</c:v>
                </c:pt>
                <c:pt idx="7">
                  <c:v>160.32</c:v>
                </c:pt>
                <c:pt idx="8">
                  <c:v>161.38999999999999</c:v>
                </c:pt>
                <c:pt idx="9">
                  <c:v>162.43</c:v>
                </c:pt>
                <c:pt idx="10">
                  <c:v>163.51</c:v>
                </c:pt>
                <c:pt idx="11">
                  <c:v>164.81</c:v>
                </c:pt>
                <c:pt idx="12">
                  <c:v>165.87</c:v>
                </c:pt>
                <c:pt idx="13">
                  <c:v>166.89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D-4359-83BE-95F3982BAAD1}"/>
            </c:ext>
          </c:extLst>
        </c:ser>
        <c:ser>
          <c:idx val="1"/>
          <c:order val="1"/>
          <c:tx>
            <c:strRef>
              <c:f>'10B'!$M$180</c:f>
              <c:strCache>
                <c:ptCount val="1"/>
                <c:pt idx="0">
                  <c:v>Økologiske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'10B'!$N$178:$AA$178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'10B'!$N$180:$AA$180</c:f>
              <c:numCache>
                <c:formatCode>General</c:formatCode>
                <c:ptCount val="14"/>
                <c:pt idx="0">
                  <c:v>157.65</c:v>
                </c:pt>
                <c:pt idx="1">
                  <c:v>159.06</c:v>
                </c:pt>
                <c:pt idx="2">
                  <c:v>160.31</c:v>
                </c:pt>
                <c:pt idx="3">
                  <c:v>161.5</c:v>
                </c:pt>
                <c:pt idx="4">
                  <c:v>162.44</c:v>
                </c:pt>
                <c:pt idx="5">
                  <c:v>163.16999999999999</c:v>
                </c:pt>
                <c:pt idx="6">
                  <c:v>164.11</c:v>
                </c:pt>
                <c:pt idx="7">
                  <c:v>164.83</c:v>
                </c:pt>
                <c:pt idx="8">
                  <c:v>165.73</c:v>
                </c:pt>
                <c:pt idx="9">
                  <c:v>166.47</c:v>
                </c:pt>
                <c:pt idx="10">
                  <c:v>167.39</c:v>
                </c:pt>
                <c:pt idx="11">
                  <c:v>168.13</c:v>
                </c:pt>
                <c:pt idx="12">
                  <c:v>169.04</c:v>
                </c:pt>
                <c:pt idx="13">
                  <c:v>169.76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D-4359-83BE-95F3982BA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034624"/>
        <c:axId val="666025768"/>
      </c:lineChart>
      <c:catAx>
        <c:axId val="6660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25768"/>
        <c:crosses val="autoZero"/>
        <c:auto val="1"/>
        <c:lblAlgn val="ctr"/>
        <c:lblOffset val="100"/>
        <c:tickLblSkip val="1"/>
        <c:noMultiLvlLbl val="0"/>
      </c:catAx>
      <c:valAx>
        <c:axId val="66602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kg CH4 per dyr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3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Konventionelle og økologiske landbrugsareal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8.7377046266507885E-2"/>
          <c:y val="0.14824247203119256"/>
          <c:w val="0.86595741277261351"/>
          <c:h val="0.68804927565918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'10B'!$M$204</c:f>
              <c:strCache>
                <c:ptCount val="1"/>
                <c:pt idx="0">
                  <c:v>Konventionelt landbrugsareal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'10B'!$N$203:$P$203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'10B'!$N$204:$P$204</c:f>
              <c:numCache>
                <c:formatCode>General</c:formatCode>
                <c:ptCount val="3"/>
                <c:pt idx="0">
                  <c:v>2346</c:v>
                </c:pt>
                <c:pt idx="1">
                  <c:v>2109</c:v>
                </c:pt>
                <c:pt idx="2">
                  <c:v>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8-45F7-92D9-28F8941DF343}"/>
            </c:ext>
          </c:extLst>
        </c:ser>
        <c:ser>
          <c:idx val="1"/>
          <c:order val="1"/>
          <c:tx>
            <c:strRef>
              <c:f>'10B'!$M$205</c:f>
              <c:strCache>
                <c:ptCount val="1"/>
                <c:pt idx="0">
                  <c:v>Økologisk landbrugsareal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'10B'!$N$203:$P$203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'10B'!$N$205:$P$205</c:f>
              <c:numCache>
                <c:formatCode>General</c:formatCode>
                <c:ptCount val="3"/>
                <c:pt idx="0">
                  <c:v>272</c:v>
                </c:pt>
                <c:pt idx="1">
                  <c:v>321</c:v>
                </c:pt>
                <c:pt idx="2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8-45F7-92D9-28F8941DF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66028064"/>
        <c:axId val="666034952"/>
      </c:barChart>
      <c:catAx>
        <c:axId val="66602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34952"/>
        <c:crosses val="autoZero"/>
        <c:auto val="1"/>
        <c:lblAlgn val="ctr"/>
        <c:lblOffset val="100"/>
        <c:tickLblSkip val="1"/>
        <c:noMultiLvlLbl val="0"/>
      </c:catAx>
      <c:valAx>
        <c:axId val="66603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ha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2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husholdninger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9384595290517603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'3A'!$M$29</c:f>
              <c:strCache>
                <c:ptCount val="1"/>
                <c:pt idx="0">
                  <c:v>Belysning og el-apparater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'3A'!$N$28:$BG$28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'3A'!$N$29:$BG$29</c:f>
              <c:numCache>
                <c:formatCode>General</c:formatCode>
                <c:ptCount val="46"/>
                <c:pt idx="0">
                  <c:v>26.24</c:v>
                </c:pt>
                <c:pt idx="1">
                  <c:v>27.04</c:v>
                </c:pt>
                <c:pt idx="2">
                  <c:v>27.7</c:v>
                </c:pt>
                <c:pt idx="3">
                  <c:v>27.71</c:v>
                </c:pt>
                <c:pt idx="4">
                  <c:v>28.58</c:v>
                </c:pt>
                <c:pt idx="5">
                  <c:v>28.09</c:v>
                </c:pt>
                <c:pt idx="6">
                  <c:v>28.49</c:v>
                </c:pt>
                <c:pt idx="7">
                  <c:v>28.55</c:v>
                </c:pt>
                <c:pt idx="8">
                  <c:v>28.67</c:v>
                </c:pt>
                <c:pt idx="9">
                  <c:v>29.05</c:v>
                </c:pt>
                <c:pt idx="10">
                  <c:v>29.73</c:v>
                </c:pt>
                <c:pt idx="11">
                  <c:v>29.73</c:v>
                </c:pt>
                <c:pt idx="12">
                  <c:v>30.24</c:v>
                </c:pt>
                <c:pt idx="13">
                  <c:v>30.22</c:v>
                </c:pt>
                <c:pt idx="14">
                  <c:v>30.93</c:v>
                </c:pt>
                <c:pt idx="15">
                  <c:v>31.57</c:v>
                </c:pt>
                <c:pt idx="16">
                  <c:v>32.18</c:v>
                </c:pt>
                <c:pt idx="17">
                  <c:v>32.24</c:v>
                </c:pt>
                <c:pt idx="18">
                  <c:v>31.96</c:v>
                </c:pt>
                <c:pt idx="19">
                  <c:v>31.17</c:v>
                </c:pt>
                <c:pt idx="20">
                  <c:v>31.62</c:v>
                </c:pt>
                <c:pt idx="21">
                  <c:v>31.01</c:v>
                </c:pt>
                <c:pt idx="22">
                  <c:v>30.64</c:v>
                </c:pt>
                <c:pt idx="23">
                  <c:v>31.55</c:v>
                </c:pt>
                <c:pt idx="24">
                  <c:v>30.94</c:v>
                </c:pt>
                <c:pt idx="25">
                  <c:v>31.17</c:v>
                </c:pt>
                <c:pt idx="26">
                  <c:v>31.45</c:v>
                </c:pt>
                <c:pt idx="27">
                  <c:v>30.09</c:v>
                </c:pt>
                <c:pt idx="28">
                  <c:v>29.82</c:v>
                </c:pt>
                <c:pt idx="29">
                  <c:v>31.35</c:v>
                </c:pt>
                <c:pt idx="30">
                  <c:v>32.04</c:v>
                </c:pt>
                <c:pt idx="31">
                  <c:v>33.200000000000003</c:v>
                </c:pt>
                <c:pt idx="32">
                  <c:v>33.29</c:v>
                </c:pt>
                <c:pt idx="33">
                  <c:v>33.31</c:v>
                </c:pt>
                <c:pt idx="34">
                  <c:v>33.299999999999997</c:v>
                </c:pt>
                <c:pt idx="35">
                  <c:v>33.25</c:v>
                </c:pt>
                <c:pt idx="36">
                  <c:v>32.67</c:v>
                </c:pt>
                <c:pt idx="37">
                  <c:v>32.08</c:v>
                </c:pt>
                <c:pt idx="38">
                  <c:v>31.39</c:v>
                </c:pt>
                <c:pt idx="39">
                  <c:v>30.69</c:v>
                </c:pt>
                <c:pt idx="40">
                  <c:v>29.99</c:v>
                </c:pt>
                <c:pt idx="41">
                  <c:v>29.73</c:v>
                </c:pt>
                <c:pt idx="42">
                  <c:v>29.46</c:v>
                </c:pt>
                <c:pt idx="43">
                  <c:v>29.19</c:v>
                </c:pt>
                <c:pt idx="44">
                  <c:v>28.93</c:v>
                </c:pt>
                <c:pt idx="45">
                  <c:v>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9-4A23-9467-44A3F80E2003}"/>
            </c:ext>
          </c:extLst>
        </c:ser>
        <c:ser>
          <c:idx val="1"/>
          <c:order val="1"/>
          <c:tx>
            <c:strRef>
              <c:f>'3A'!$M$30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'3A'!$N$28:$BG$28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'3A'!$N$30:$BG$30</c:f>
              <c:numCache>
                <c:formatCode>General</c:formatCode>
                <c:ptCount val="46"/>
                <c:pt idx="0">
                  <c:v>1.63</c:v>
                </c:pt>
                <c:pt idx="1">
                  <c:v>1.66</c:v>
                </c:pt>
                <c:pt idx="2">
                  <c:v>1.62</c:v>
                </c:pt>
                <c:pt idx="3">
                  <c:v>1.69</c:v>
                </c:pt>
                <c:pt idx="4">
                  <c:v>1.83</c:v>
                </c:pt>
                <c:pt idx="5">
                  <c:v>1.88</c:v>
                </c:pt>
                <c:pt idx="6">
                  <c:v>2.0299999999999998</c:v>
                </c:pt>
                <c:pt idx="7">
                  <c:v>1.97</c:v>
                </c:pt>
                <c:pt idx="8">
                  <c:v>1.94</c:v>
                </c:pt>
                <c:pt idx="9">
                  <c:v>1.97</c:v>
                </c:pt>
                <c:pt idx="10">
                  <c:v>2</c:v>
                </c:pt>
                <c:pt idx="11">
                  <c:v>1.99</c:v>
                </c:pt>
                <c:pt idx="12">
                  <c:v>1.9</c:v>
                </c:pt>
                <c:pt idx="13">
                  <c:v>1.91</c:v>
                </c:pt>
                <c:pt idx="14">
                  <c:v>1.94</c:v>
                </c:pt>
                <c:pt idx="15">
                  <c:v>1.89</c:v>
                </c:pt>
                <c:pt idx="16">
                  <c:v>1.87</c:v>
                </c:pt>
                <c:pt idx="17">
                  <c:v>1.84</c:v>
                </c:pt>
                <c:pt idx="18">
                  <c:v>1.72</c:v>
                </c:pt>
                <c:pt idx="19">
                  <c:v>1.64</c:v>
                </c:pt>
                <c:pt idx="20">
                  <c:v>1.65</c:v>
                </c:pt>
                <c:pt idx="21">
                  <c:v>1.51</c:v>
                </c:pt>
                <c:pt idx="22">
                  <c:v>1.44</c:v>
                </c:pt>
                <c:pt idx="23">
                  <c:v>1.32</c:v>
                </c:pt>
                <c:pt idx="24">
                  <c:v>1.25</c:v>
                </c:pt>
                <c:pt idx="25">
                  <c:v>1.29</c:v>
                </c:pt>
                <c:pt idx="26">
                  <c:v>1.23</c:v>
                </c:pt>
                <c:pt idx="27">
                  <c:v>1.18</c:v>
                </c:pt>
                <c:pt idx="28">
                  <c:v>1.1399999999999999</c:v>
                </c:pt>
                <c:pt idx="29">
                  <c:v>1.07</c:v>
                </c:pt>
                <c:pt idx="30">
                  <c:v>0.92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  <c:pt idx="35">
                  <c:v>0.9</c:v>
                </c:pt>
                <c:pt idx="36">
                  <c:v>0.9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  <c:pt idx="40">
                  <c:v>0.9</c:v>
                </c:pt>
                <c:pt idx="41">
                  <c:v>0.9</c:v>
                </c:pt>
                <c:pt idx="42">
                  <c:v>0.9</c:v>
                </c:pt>
                <c:pt idx="43">
                  <c:v>0.9</c:v>
                </c:pt>
                <c:pt idx="44">
                  <c:v>0.9</c:v>
                </c:pt>
                <c:pt idx="4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9-4A23-9467-44A3F80E2003}"/>
            </c:ext>
          </c:extLst>
        </c:ser>
        <c:ser>
          <c:idx val="2"/>
          <c:order val="2"/>
          <c:tx>
            <c:strRef>
              <c:f>'3A'!$M$31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'3A'!$N$28:$BG$28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'3A'!$N$31:$BG$31</c:f>
              <c:numCache>
                <c:formatCode>General</c:formatCode>
                <c:ptCount val="46"/>
                <c:pt idx="0">
                  <c:v>141.46</c:v>
                </c:pt>
                <c:pt idx="1">
                  <c:v>155.24</c:v>
                </c:pt>
                <c:pt idx="2">
                  <c:v>147.87</c:v>
                </c:pt>
                <c:pt idx="3">
                  <c:v>162.9</c:v>
                </c:pt>
                <c:pt idx="4">
                  <c:v>155.32</c:v>
                </c:pt>
                <c:pt idx="5">
                  <c:v>159.93</c:v>
                </c:pt>
                <c:pt idx="6">
                  <c:v>172.29</c:v>
                </c:pt>
                <c:pt idx="7">
                  <c:v>159.37</c:v>
                </c:pt>
                <c:pt idx="8">
                  <c:v>158.58000000000001</c:v>
                </c:pt>
                <c:pt idx="9">
                  <c:v>153.38</c:v>
                </c:pt>
                <c:pt idx="10">
                  <c:v>145.43</c:v>
                </c:pt>
                <c:pt idx="11">
                  <c:v>155.91</c:v>
                </c:pt>
                <c:pt idx="12">
                  <c:v>150.97</c:v>
                </c:pt>
                <c:pt idx="13">
                  <c:v>155.75</c:v>
                </c:pt>
                <c:pt idx="14">
                  <c:v>154.74</c:v>
                </c:pt>
                <c:pt idx="15">
                  <c:v>156.52000000000001</c:v>
                </c:pt>
                <c:pt idx="16">
                  <c:v>155.94</c:v>
                </c:pt>
                <c:pt idx="17">
                  <c:v>155.94</c:v>
                </c:pt>
                <c:pt idx="18">
                  <c:v>155.69999999999999</c:v>
                </c:pt>
                <c:pt idx="19">
                  <c:v>156.91</c:v>
                </c:pt>
                <c:pt idx="20">
                  <c:v>177.2</c:v>
                </c:pt>
                <c:pt idx="21">
                  <c:v>156.61000000000001</c:v>
                </c:pt>
                <c:pt idx="22">
                  <c:v>155.11000000000001</c:v>
                </c:pt>
                <c:pt idx="23">
                  <c:v>155.68</c:v>
                </c:pt>
                <c:pt idx="24">
                  <c:v>142.15</c:v>
                </c:pt>
                <c:pt idx="25">
                  <c:v>154.53</c:v>
                </c:pt>
                <c:pt idx="26">
                  <c:v>160.63999999999999</c:v>
                </c:pt>
                <c:pt idx="27">
                  <c:v>157.44999999999999</c:v>
                </c:pt>
                <c:pt idx="28">
                  <c:v>155.61000000000001</c:v>
                </c:pt>
                <c:pt idx="29">
                  <c:v>151.49</c:v>
                </c:pt>
                <c:pt idx="30">
                  <c:v>146.52000000000001</c:v>
                </c:pt>
                <c:pt idx="31">
                  <c:v>155.1</c:v>
                </c:pt>
                <c:pt idx="32">
                  <c:v>145.54</c:v>
                </c:pt>
                <c:pt idx="33">
                  <c:v>145.16</c:v>
                </c:pt>
                <c:pt idx="34">
                  <c:v>144.9</c:v>
                </c:pt>
                <c:pt idx="35">
                  <c:v>144.93</c:v>
                </c:pt>
                <c:pt idx="36">
                  <c:v>143.94</c:v>
                </c:pt>
                <c:pt idx="37">
                  <c:v>142.96</c:v>
                </c:pt>
                <c:pt idx="38">
                  <c:v>142.16</c:v>
                </c:pt>
                <c:pt idx="39">
                  <c:v>141.37</c:v>
                </c:pt>
                <c:pt idx="40">
                  <c:v>140.58000000000001</c:v>
                </c:pt>
                <c:pt idx="41">
                  <c:v>139.41999999999999</c:v>
                </c:pt>
                <c:pt idx="42">
                  <c:v>138.26</c:v>
                </c:pt>
                <c:pt idx="43">
                  <c:v>137.1</c:v>
                </c:pt>
                <c:pt idx="44">
                  <c:v>135.94</c:v>
                </c:pt>
                <c:pt idx="45">
                  <c:v>134.78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9-4A23-9467-44A3F80E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752560"/>
        <c:axId val="580755840"/>
      </c:areaChart>
      <c:catAx>
        <c:axId val="58075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0755840"/>
        <c:crosses val="autoZero"/>
        <c:auto val="1"/>
        <c:lblAlgn val="ctr"/>
        <c:lblOffset val="100"/>
        <c:tickLblSkip val="5"/>
        <c:noMultiLvlLbl val="0"/>
      </c:catAx>
      <c:valAx>
        <c:axId val="58075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0752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landbrugets processer i hhv. KF23 og KF22</a:t>
            </a:r>
          </a:p>
        </c:rich>
      </c:tx>
      <c:layout>
        <c:manualLayout>
          <c:xMode val="edge"/>
          <c:yMode val="edge"/>
          <c:x val="0.11849516736948165"/>
          <c:y val="1.2638228551582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'10B'!$M$229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'10B'!$N$228:$BG$228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'10B'!$N$229:$BG$229</c:f>
              <c:numCache>
                <c:formatCode>General</c:formatCode>
                <c:ptCount val="46"/>
                <c:pt idx="0">
                  <c:v>13.29</c:v>
                </c:pt>
                <c:pt idx="1">
                  <c:v>13.15</c:v>
                </c:pt>
                <c:pt idx="2">
                  <c:v>12.98</c:v>
                </c:pt>
                <c:pt idx="3">
                  <c:v>12.93</c:v>
                </c:pt>
                <c:pt idx="4">
                  <c:v>12.74</c:v>
                </c:pt>
                <c:pt idx="5">
                  <c:v>12.78</c:v>
                </c:pt>
                <c:pt idx="6">
                  <c:v>12.4</c:v>
                </c:pt>
                <c:pt idx="7">
                  <c:v>12.41</c:v>
                </c:pt>
                <c:pt idx="8">
                  <c:v>12.39</c:v>
                </c:pt>
                <c:pt idx="9">
                  <c:v>12</c:v>
                </c:pt>
                <c:pt idx="10">
                  <c:v>11.97</c:v>
                </c:pt>
                <c:pt idx="11">
                  <c:v>12.01</c:v>
                </c:pt>
                <c:pt idx="12">
                  <c:v>12.06</c:v>
                </c:pt>
                <c:pt idx="13">
                  <c:v>11.86</c:v>
                </c:pt>
                <c:pt idx="14">
                  <c:v>11.78</c:v>
                </c:pt>
                <c:pt idx="15">
                  <c:v>11.59</c:v>
                </c:pt>
                <c:pt idx="16">
                  <c:v>11.31</c:v>
                </c:pt>
                <c:pt idx="17">
                  <c:v>11.5</c:v>
                </c:pt>
                <c:pt idx="18">
                  <c:v>11.49</c:v>
                </c:pt>
                <c:pt idx="19">
                  <c:v>11.31</c:v>
                </c:pt>
                <c:pt idx="20">
                  <c:v>11.24</c:v>
                </c:pt>
                <c:pt idx="21">
                  <c:v>11.22</c:v>
                </c:pt>
                <c:pt idx="22">
                  <c:v>11.23</c:v>
                </c:pt>
                <c:pt idx="23">
                  <c:v>11.23</c:v>
                </c:pt>
                <c:pt idx="24">
                  <c:v>11.36</c:v>
                </c:pt>
                <c:pt idx="25">
                  <c:v>11.24</c:v>
                </c:pt>
                <c:pt idx="26">
                  <c:v>11.41</c:v>
                </c:pt>
                <c:pt idx="27">
                  <c:v>11.48</c:v>
                </c:pt>
                <c:pt idx="28">
                  <c:v>11.33</c:v>
                </c:pt>
                <c:pt idx="29">
                  <c:v>11.31</c:v>
                </c:pt>
                <c:pt idx="30">
                  <c:v>11.41</c:v>
                </c:pt>
                <c:pt idx="31">
                  <c:v>11.15</c:v>
                </c:pt>
                <c:pt idx="32">
                  <c:v>11.11</c:v>
                </c:pt>
                <c:pt idx="33">
                  <c:v>10.72</c:v>
                </c:pt>
                <c:pt idx="34">
                  <c:v>10.69</c:v>
                </c:pt>
                <c:pt idx="35">
                  <c:v>10.59</c:v>
                </c:pt>
                <c:pt idx="36">
                  <c:v>10.52</c:v>
                </c:pt>
                <c:pt idx="37">
                  <c:v>10.49</c:v>
                </c:pt>
                <c:pt idx="38">
                  <c:v>10.45</c:v>
                </c:pt>
                <c:pt idx="39">
                  <c:v>10.39</c:v>
                </c:pt>
                <c:pt idx="40">
                  <c:v>10.34</c:v>
                </c:pt>
                <c:pt idx="41">
                  <c:v>10.29</c:v>
                </c:pt>
                <c:pt idx="42">
                  <c:v>10.25</c:v>
                </c:pt>
                <c:pt idx="43">
                  <c:v>10.220000000000001</c:v>
                </c:pt>
                <c:pt idx="44">
                  <c:v>10.18</c:v>
                </c:pt>
                <c:pt idx="45">
                  <c:v>10.130000000000001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C-410E-9ABA-4712E67728D1}"/>
            </c:ext>
          </c:extLst>
        </c:ser>
        <c:ser>
          <c:idx val="1"/>
          <c:order val="1"/>
          <c:tx>
            <c:strRef>
              <c:f>'10B'!$M$230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'10B'!$N$228:$BG$228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'10B'!$N$230:$BG$230</c:f>
              <c:numCache>
                <c:formatCode>General</c:formatCode>
                <c:ptCount val="46"/>
                <c:pt idx="0">
                  <c:v>13.9</c:v>
                </c:pt>
                <c:pt idx="1">
                  <c:v>13.77</c:v>
                </c:pt>
                <c:pt idx="2">
                  <c:v>13.62</c:v>
                </c:pt>
                <c:pt idx="3">
                  <c:v>13.6</c:v>
                </c:pt>
                <c:pt idx="4">
                  <c:v>13.41</c:v>
                </c:pt>
                <c:pt idx="5">
                  <c:v>13.45</c:v>
                </c:pt>
                <c:pt idx="6">
                  <c:v>13.06</c:v>
                </c:pt>
                <c:pt idx="7">
                  <c:v>13.1</c:v>
                </c:pt>
                <c:pt idx="8">
                  <c:v>13.1</c:v>
                </c:pt>
                <c:pt idx="9">
                  <c:v>12.7</c:v>
                </c:pt>
                <c:pt idx="10">
                  <c:v>12.67</c:v>
                </c:pt>
                <c:pt idx="11">
                  <c:v>12.74</c:v>
                </c:pt>
                <c:pt idx="12">
                  <c:v>12.82</c:v>
                </c:pt>
                <c:pt idx="13">
                  <c:v>12.66</c:v>
                </c:pt>
                <c:pt idx="14">
                  <c:v>12.63</c:v>
                </c:pt>
                <c:pt idx="15">
                  <c:v>12.43</c:v>
                </c:pt>
                <c:pt idx="16">
                  <c:v>12.14</c:v>
                </c:pt>
                <c:pt idx="17">
                  <c:v>12.34</c:v>
                </c:pt>
                <c:pt idx="18">
                  <c:v>12.33</c:v>
                </c:pt>
                <c:pt idx="19">
                  <c:v>12.16</c:v>
                </c:pt>
                <c:pt idx="20">
                  <c:v>12.08</c:v>
                </c:pt>
                <c:pt idx="21">
                  <c:v>12.08</c:v>
                </c:pt>
                <c:pt idx="22">
                  <c:v>12.06</c:v>
                </c:pt>
                <c:pt idx="23">
                  <c:v>12.06</c:v>
                </c:pt>
                <c:pt idx="24">
                  <c:v>12.19</c:v>
                </c:pt>
                <c:pt idx="25">
                  <c:v>12.03</c:v>
                </c:pt>
                <c:pt idx="26">
                  <c:v>12.24</c:v>
                </c:pt>
                <c:pt idx="27">
                  <c:v>12.28</c:v>
                </c:pt>
                <c:pt idx="28">
                  <c:v>12.15</c:v>
                </c:pt>
                <c:pt idx="29">
                  <c:v>12.08</c:v>
                </c:pt>
                <c:pt idx="30">
                  <c:v>12.39</c:v>
                </c:pt>
                <c:pt idx="31">
                  <c:v>12.07</c:v>
                </c:pt>
                <c:pt idx="32">
                  <c:v>11.78</c:v>
                </c:pt>
                <c:pt idx="33">
                  <c:v>11.37</c:v>
                </c:pt>
                <c:pt idx="34">
                  <c:v>11.3</c:v>
                </c:pt>
                <c:pt idx="35">
                  <c:v>11.1</c:v>
                </c:pt>
                <c:pt idx="36">
                  <c:v>10.97</c:v>
                </c:pt>
                <c:pt idx="37">
                  <c:v>10.79</c:v>
                </c:pt>
                <c:pt idx="38">
                  <c:v>10.68</c:v>
                </c:pt>
                <c:pt idx="39">
                  <c:v>10.53</c:v>
                </c:pt>
                <c:pt idx="40">
                  <c:v>10.39</c:v>
                </c:pt>
                <c:pt idx="41">
                  <c:v>10.33</c:v>
                </c:pt>
                <c:pt idx="42">
                  <c:v>10.28</c:v>
                </c:pt>
                <c:pt idx="43">
                  <c:v>10.26</c:v>
                </c:pt>
                <c:pt idx="44">
                  <c:v>10.210000000000001</c:v>
                </c:pt>
                <c:pt idx="45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C-410E-9ABA-4712E6772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6027408"/>
        <c:axId val="666033640"/>
      </c:lineChart>
      <c:catAx>
        <c:axId val="6660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33640"/>
        <c:crosses val="autoZero"/>
        <c:auto val="1"/>
        <c:lblAlgn val="ctr"/>
        <c:lblOffset val="100"/>
        <c:tickLblSkip val="5"/>
        <c:noMultiLvlLbl val="0"/>
      </c:catAx>
      <c:valAx>
        <c:axId val="66603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7.4513938127402325E-3"/>
              <c:y val="6.65825666086060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landbrugsprocesser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780931728906352E-2"/>
          <c:y val="0.14824247203119256"/>
          <c:w val="0.69047972840866667"/>
          <c:h val="0.73155117141699377"/>
        </c:manualLayout>
      </c:layout>
      <c:areaChart>
        <c:grouping val="stacked"/>
        <c:varyColors val="0"/>
        <c:ser>
          <c:idx val="0"/>
          <c:order val="0"/>
          <c:tx>
            <c:strRef>
              <c:f>'10B'!$M$254</c:f>
              <c:strCache>
                <c:ptCount val="1"/>
                <c:pt idx="0">
                  <c:v>Andre husdyr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'10B'!$N$253:$BG$253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'10B'!$N$254:$BG$254</c:f>
              <c:numCache>
                <c:formatCode>General</c:formatCode>
                <c:ptCount val="46"/>
                <c:pt idx="0">
                  <c:v>0.23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0.23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0.26</c:v>
                </c:pt>
                <c:pt idx="11">
                  <c:v>0.27</c:v>
                </c:pt>
                <c:pt idx="12">
                  <c:v>0.27</c:v>
                </c:pt>
                <c:pt idx="13">
                  <c:v>0.28000000000000003</c:v>
                </c:pt>
                <c:pt idx="14">
                  <c:v>0.28999999999999998</c:v>
                </c:pt>
                <c:pt idx="15">
                  <c:v>0.3</c:v>
                </c:pt>
                <c:pt idx="16">
                  <c:v>0.31</c:v>
                </c:pt>
                <c:pt idx="17">
                  <c:v>0.31</c:v>
                </c:pt>
                <c:pt idx="18">
                  <c:v>0.32</c:v>
                </c:pt>
                <c:pt idx="19">
                  <c:v>0.31</c:v>
                </c:pt>
                <c:pt idx="20">
                  <c:v>0.3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0.28000000000000003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0.28999999999999998</c:v>
                </c:pt>
                <c:pt idx="31">
                  <c:v>0.23</c:v>
                </c:pt>
                <c:pt idx="32">
                  <c:v>0.24</c:v>
                </c:pt>
                <c:pt idx="33">
                  <c:v>0.24</c:v>
                </c:pt>
                <c:pt idx="34">
                  <c:v>0.24</c:v>
                </c:pt>
                <c:pt idx="35">
                  <c:v>0.24</c:v>
                </c:pt>
                <c:pt idx="36">
                  <c:v>0.24</c:v>
                </c:pt>
                <c:pt idx="37">
                  <c:v>0.24</c:v>
                </c:pt>
                <c:pt idx="38">
                  <c:v>0.24</c:v>
                </c:pt>
                <c:pt idx="39">
                  <c:v>0.24</c:v>
                </c:pt>
                <c:pt idx="40">
                  <c:v>0.24</c:v>
                </c:pt>
                <c:pt idx="41">
                  <c:v>0.24</c:v>
                </c:pt>
                <c:pt idx="42">
                  <c:v>0.24</c:v>
                </c:pt>
                <c:pt idx="43">
                  <c:v>0.24</c:v>
                </c:pt>
                <c:pt idx="44">
                  <c:v>0.24</c:v>
                </c:pt>
                <c:pt idx="4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F-41D8-ACD5-17AFB680DFD5}"/>
            </c:ext>
          </c:extLst>
        </c:ser>
        <c:ser>
          <c:idx val="1"/>
          <c:order val="1"/>
          <c:tx>
            <c:strRef>
              <c:f>'10B'!$M$255</c:f>
              <c:strCache>
                <c:ptCount val="1"/>
                <c:pt idx="0">
                  <c:v>Grise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cat>
            <c:strRef>
              <c:f>'10B'!$N$253:$BG$253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'10B'!$N$255:$BG$255</c:f>
              <c:numCache>
                <c:formatCode>General</c:formatCode>
                <c:ptCount val="46"/>
                <c:pt idx="0">
                  <c:v>2.12</c:v>
                </c:pt>
                <c:pt idx="1">
                  <c:v>2.2200000000000002</c:v>
                </c:pt>
                <c:pt idx="2">
                  <c:v>2.42</c:v>
                </c:pt>
                <c:pt idx="3">
                  <c:v>2.58</c:v>
                </c:pt>
                <c:pt idx="4">
                  <c:v>2.5299999999999998</c:v>
                </c:pt>
                <c:pt idx="5">
                  <c:v>2.52</c:v>
                </c:pt>
                <c:pt idx="6">
                  <c:v>2.54</c:v>
                </c:pt>
                <c:pt idx="7">
                  <c:v>2.65</c:v>
                </c:pt>
                <c:pt idx="8">
                  <c:v>2.82</c:v>
                </c:pt>
                <c:pt idx="9">
                  <c:v>2.81</c:v>
                </c:pt>
                <c:pt idx="10">
                  <c:v>2.82</c:v>
                </c:pt>
                <c:pt idx="11">
                  <c:v>2.97</c:v>
                </c:pt>
                <c:pt idx="12">
                  <c:v>3.1</c:v>
                </c:pt>
                <c:pt idx="13">
                  <c:v>3.13</c:v>
                </c:pt>
                <c:pt idx="14">
                  <c:v>3.23</c:v>
                </c:pt>
                <c:pt idx="15">
                  <c:v>3</c:v>
                </c:pt>
                <c:pt idx="16">
                  <c:v>2.8</c:v>
                </c:pt>
                <c:pt idx="17">
                  <c:v>2.8</c:v>
                </c:pt>
                <c:pt idx="18">
                  <c:v>2.59</c:v>
                </c:pt>
                <c:pt idx="19">
                  <c:v>2.5099999999999998</c:v>
                </c:pt>
                <c:pt idx="20">
                  <c:v>2.56</c:v>
                </c:pt>
                <c:pt idx="21">
                  <c:v>2.54</c:v>
                </c:pt>
                <c:pt idx="22">
                  <c:v>2.4</c:v>
                </c:pt>
                <c:pt idx="23">
                  <c:v>2.35</c:v>
                </c:pt>
                <c:pt idx="24">
                  <c:v>2.41</c:v>
                </c:pt>
                <c:pt idx="25">
                  <c:v>2.38</c:v>
                </c:pt>
                <c:pt idx="26">
                  <c:v>2.33</c:v>
                </c:pt>
                <c:pt idx="27">
                  <c:v>2.2999999999999998</c:v>
                </c:pt>
                <c:pt idx="28">
                  <c:v>2.38</c:v>
                </c:pt>
                <c:pt idx="29">
                  <c:v>2.2400000000000002</c:v>
                </c:pt>
                <c:pt idx="30">
                  <c:v>2.4700000000000002</c:v>
                </c:pt>
                <c:pt idx="31">
                  <c:v>2.41</c:v>
                </c:pt>
                <c:pt idx="32">
                  <c:v>2.3199999999999998</c:v>
                </c:pt>
                <c:pt idx="33">
                  <c:v>1.97</c:v>
                </c:pt>
                <c:pt idx="34">
                  <c:v>1.91</c:v>
                </c:pt>
                <c:pt idx="35">
                  <c:v>1.92</c:v>
                </c:pt>
                <c:pt idx="36">
                  <c:v>1.9</c:v>
                </c:pt>
                <c:pt idx="37">
                  <c:v>1.85</c:v>
                </c:pt>
                <c:pt idx="38">
                  <c:v>1.81</c:v>
                </c:pt>
                <c:pt idx="39">
                  <c:v>1.75</c:v>
                </c:pt>
                <c:pt idx="40">
                  <c:v>1.71</c:v>
                </c:pt>
                <c:pt idx="41">
                  <c:v>1.68</c:v>
                </c:pt>
                <c:pt idx="42">
                  <c:v>1.66</c:v>
                </c:pt>
                <c:pt idx="43">
                  <c:v>1.64</c:v>
                </c:pt>
                <c:pt idx="44">
                  <c:v>1.62</c:v>
                </c:pt>
                <c:pt idx="45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F-41D8-ACD5-17AFB680DFD5}"/>
            </c:ext>
          </c:extLst>
        </c:ser>
        <c:ser>
          <c:idx val="2"/>
          <c:order val="2"/>
          <c:tx>
            <c:strRef>
              <c:f>'10B'!$M$256</c:f>
              <c:strCache>
                <c:ptCount val="1"/>
                <c:pt idx="0">
                  <c:v>Kvæg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'10B'!$N$253:$BG$253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'10B'!$N$256:$BG$256</c:f>
              <c:numCache>
                <c:formatCode>General</c:formatCode>
                <c:ptCount val="46"/>
                <c:pt idx="0">
                  <c:v>5.52</c:v>
                </c:pt>
                <c:pt idx="1">
                  <c:v>5.57</c:v>
                </c:pt>
                <c:pt idx="2">
                  <c:v>5.5</c:v>
                </c:pt>
                <c:pt idx="3">
                  <c:v>5.56</c:v>
                </c:pt>
                <c:pt idx="4">
                  <c:v>5.43</c:v>
                </c:pt>
                <c:pt idx="5">
                  <c:v>5.44</c:v>
                </c:pt>
                <c:pt idx="6">
                  <c:v>5.45</c:v>
                </c:pt>
                <c:pt idx="7">
                  <c:v>5.29</c:v>
                </c:pt>
                <c:pt idx="8">
                  <c:v>5.29</c:v>
                </c:pt>
                <c:pt idx="9">
                  <c:v>5.07</c:v>
                </c:pt>
                <c:pt idx="10">
                  <c:v>5.0999999999999996</c:v>
                </c:pt>
                <c:pt idx="11">
                  <c:v>5.18</c:v>
                </c:pt>
                <c:pt idx="12">
                  <c:v>5.12</c:v>
                </c:pt>
                <c:pt idx="13">
                  <c:v>5.09</c:v>
                </c:pt>
                <c:pt idx="14">
                  <c:v>4.97</c:v>
                </c:pt>
                <c:pt idx="15">
                  <c:v>4.95</c:v>
                </c:pt>
                <c:pt idx="16">
                  <c:v>4.91</c:v>
                </c:pt>
                <c:pt idx="17">
                  <c:v>4.97</c:v>
                </c:pt>
                <c:pt idx="18">
                  <c:v>5.0599999999999996</c:v>
                </c:pt>
                <c:pt idx="19">
                  <c:v>5.07</c:v>
                </c:pt>
                <c:pt idx="20">
                  <c:v>5.13</c:v>
                </c:pt>
                <c:pt idx="21">
                  <c:v>5.09</c:v>
                </c:pt>
                <c:pt idx="22">
                  <c:v>5.24</c:v>
                </c:pt>
                <c:pt idx="23">
                  <c:v>5.23</c:v>
                </c:pt>
                <c:pt idx="24">
                  <c:v>5.2</c:v>
                </c:pt>
                <c:pt idx="25">
                  <c:v>5.16</c:v>
                </c:pt>
                <c:pt idx="26">
                  <c:v>5.24</c:v>
                </c:pt>
                <c:pt idx="27">
                  <c:v>5.25</c:v>
                </c:pt>
                <c:pt idx="28">
                  <c:v>5.25</c:v>
                </c:pt>
                <c:pt idx="29">
                  <c:v>5.17</c:v>
                </c:pt>
                <c:pt idx="30">
                  <c:v>5.12</c:v>
                </c:pt>
                <c:pt idx="31">
                  <c:v>5.16</c:v>
                </c:pt>
                <c:pt idx="32">
                  <c:v>5.04</c:v>
                </c:pt>
                <c:pt idx="33">
                  <c:v>5.0599999999999996</c:v>
                </c:pt>
                <c:pt idx="34">
                  <c:v>5.03</c:v>
                </c:pt>
                <c:pt idx="35">
                  <c:v>4.8499999999999996</c:v>
                </c:pt>
                <c:pt idx="36">
                  <c:v>4.8</c:v>
                </c:pt>
                <c:pt idx="37">
                  <c:v>4.7300000000000004</c:v>
                </c:pt>
                <c:pt idx="38">
                  <c:v>4.66</c:v>
                </c:pt>
                <c:pt idx="39">
                  <c:v>4.59</c:v>
                </c:pt>
                <c:pt idx="40">
                  <c:v>4.5199999999999996</c:v>
                </c:pt>
                <c:pt idx="41">
                  <c:v>4.49</c:v>
                </c:pt>
                <c:pt idx="42">
                  <c:v>4.47</c:v>
                </c:pt>
                <c:pt idx="43">
                  <c:v>4.46</c:v>
                </c:pt>
                <c:pt idx="44">
                  <c:v>4.4400000000000004</c:v>
                </c:pt>
                <c:pt idx="45">
                  <c:v>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0F-41D8-ACD5-17AFB680DFD5}"/>
            </c:ext>
          </c:extLst>
        </c:ser>
        <c:ser>
          <c:idx val="3"/>
          <c:order val="3"/>
          <c:tx>
            <c:strRef>
              <c:f>'10B'!$M$257</c:f>
              <c:strCache>
                <c:ptCount val="1"/>
                <c:pt idx="0">
                  <c:v>Lattergas fra dyrkning af marker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cat>
            <c:strRef>
              <c:f>'10B'!$N$253:$BG$253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'10B'!$N$257:$BG$257</c:f>
              <c:numCache>
                <c:formatCode>General</c:formatCode>
                <c:ptCount val="46"/>
                <c:pt idx="0">
                  <c:v>6.03</c:v>
                </c:pt>
                <c:pt idx="1">
                  <c:v>5.74</c:v>
                </c:pt>
                <c:pt idx="2">
                  <c:v>5.46</c:v>
                </c:pt>
                <c:pt idx="3">
                  <c:v>5.23</c:v>
                </c:pt>
                <c:pt idx="4">
                  <c:v>5.23</c:v>
                </c:pt>
                <c:pt idx="5">
                  <c:v>5.27</c:v>
                </c:pt>
                <c:pt idx="6">
                  <c:v>4.84</c:v>
                </c:pt>
                <c:pt idx="7">
                  <c:v>4.91</c:v>
                </c:pt>
                <c:pt idx="8">
                  <c:v>4.7300000000000004</c:v>
                </c:pt>
                <c:pt idx="9">
                  <c:v>4.5599999999999996</c:v>
                </c:pt>
                <c:pt idx="10">
                  <c:v>4.5</c:v>
                </c:pt>
                <c:pt idx="11">
                  <c:v>4.32</c:v>
                </c:pt>
                <c:pt idx="12">
                  <c:v>4.33</c:v>
                </c:pt>
                <c:pt idx="13">
                  <c:v>4.16</c:v>
                </c:pt>
                <c:pt idx="14">
                  <c:v>4.1399999999999997</c:v>
                </c:pt>
                <c:pt idx="15">
                  <c:v>4.1900000000000004</c:v>
                </c:pt>
                <c:pt idx="16">
                  <c:v>4.12</c:v>
                </c:pt>
                <c:pt idx="17">
                  <c:v>4.25</c:v>
                </c:pt>
                <c:pt idx="18">
                  <c:v>4.37</c:v>
                </c:pt>
                <c:pt idx="19">
                  <c:v>4.2699999999999996</c:v>
                </c:pt>
                <c:pt idx="20">
                  <c:v>4.0999999999999996</c:v>
                </c:pt>
                <c:pt idx="21">
                  <c:v>4.17</c:v>
                </c:pt>
                <c:pt idx="22">
                  <c:v>4.1500000000000004</c:v>
                </c:pt>
                <c:pt idx="23">
                  <c:v>4.1900000000000004</c:v>
                </c:pt>
                <c:pt idx="24">
                  <c:v>4.3</c:v>
                </c:pt>
                <c:pt idx="25">
                  <c:v>4.21</c:v>
                </c:pt>
                <c:pt idx="26">
                  <c:v>4.38</c:v>
                </c:pt>
                <c:pt idx="27">
                  <c:v>4.43</c:v>
                </c:pt>
                <c:pt idx="28">
                  <c:v>4.22</c:v>
                </c:pt>
                <c:pt idx="29">
                  <c:v>4.38</c:v>
                </c:pt>
                <c:pt idx="30">
                  <c:v>4.51</c:v>
                </c:pt>
                <c:pt idx="31">
                  <c:v>4.2699999999999996</c:v>
                </c:pt>
                <c:pt idx="32">
                  <c:v>4.18</c:v>
                </c:pt>
                <c:pt idx="33">
                  <c:v>4.1100000000000003</c:v>
                </c:pt>
                <c:pt idx="34">
                  <c:v>4.1100000000000003</c:v>
                </c:pt>
                <c:pt idx="35">
                  <c:v>4.09</c:v>
                </c:pt>
                <c:pt idx="36">
                  <c:v>4.03</c:v>
                </c:pt>
                <c:pt idx="37">
                  <c:v>3.97</c:v>
                </c:pt>
                <c:pt idx="38">
                  <c:v>3.97</c:v>
                </c:pt>
                <c:pt idx="39">
                  <c:v>3.94</c:v>
                </c:pt>
                <c:pt idx="40">
                  <c:v>3.92</c:v>
                </c:pt>
                <c:pt idx="41">
                  <c:v>3.92</c:v>
                </c:pt>
                <c:pt idx="42">
                  <c:v>3.9</c:v>
                </c:pt>
                <c:pt idx="43">
                  <c:v>3.91</c:v>
                </c:pt>
                <c:pt idx="44">
                  <c:v>3.91</c:v>
                </c:pt>
                <c:pt idx="45">
                  <c:v>3.91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0F-41D8-ACD5-17AFB680D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028392"/>
        <c:axId val="666026424"/>
      </c:areaChart>
      <c:catAx>
        <c:axId val="66602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26424"/>
        <c:crosses val="autoZero"/>
        <c:auto val="1"/>
        <c:lblAlgn val="ctr"/>
        <c:lblOffset val="100"/>
        <c:tickLblSkip val="5"/>
        <c:noMultiLvlLbl val="0"/>
      </c:catAx>
      <c:valAx>
        <c:axId val="66602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66028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148522066795844"/>
          <c:y val="0.40278302521774068"/>
          <c:w val="0.21497076127335094"/>
          <c:h val="0.367593074361181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LULUCF-sektoren, ekskl. skov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0141788259879843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'10C'!$M$4</c:f>
              <c:strCache>
                <c:ptCount val="1"/>
                <c:pt idx="0">
                  <c:v>Bebyggelse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'10C'!$N$3:$BG$3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'10C'!$N$4:$BG$4</c:f>
              <c:numCache>
                <c:formatCode>General</c:formatCode>
                <c:ptCount val="46"/>
                <c:pt idx="0">
                  <c:v>0.47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0.45</c:v>
                </c:pt>
                <c:pt idx="5">
                  <c:v>0.44</c:v>
                </c:pt>
                <c:pt idx="6">
                  <c:v>0.42</c:v>
                </c:pt>
                <c:pt idx="7">
                  <c:v>0.4</c:v>
                </c:pt>
                <c:pt idx="8">
                  <c:v>0.38</c:v>
                </c:pt>
                <c:pt idx="9">
                  <c:v>0.36</c:v>
                </c:pt>
                <c:pt idx="10">
                  <c:v>0.34</c:v>
                </c:pt>
                <c:pt idx="11">
                  <c:v>0.33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0.26</c:v>
                </c:pt>
                <c:pt idx="18">
                  <c:v>0.25</c:v>
                </c:pt>
                <c:pt idx="19">
                  <c:v>0.25</c:v>
                </c:pt>
                <c:pt idx="20">
                  <c:v>0.24</c:v>
                </c:pt>
                <c:pt idx="21">
                  <c:v>0.23</c:v>
                </c:pt>
                <c:pt idx="22">
                  <c:v>0.3</c:v>
                </c:pt>
                <c:pt idx="23">
                  <c:v>0.25</c:v>
                </c:pt>
                <c:pt idx="24">
                  <c:v>0.26</c:v>
                </c:pt>
                <c:pt idx="25">
                  <c:v>0.22</c:v>
                </c:pt>
                <c:pt idx="26">
                  <c:v>0.3</c:v>
                </c:pt>
                <c:pt idx="27">
                  <c:v>0.22</c:v>
                </c:pt>
                <c:pt idx="28">
                  <c:v>0.23</c:v>
                </c:pt>
                <c:pt idx="29">
                  <c:v>0.21</c:v>
                </c:pt>
                <c:pt idx="30">
                  <c:v>0.24</c:v>
                </c:pt>
                <c:pt idx="31">
                  <c:v>0.23</c:v>
                </c:pt>
                <c:pt idx="32">
                  <c:v>0.24</c:v>
                </c:pt>
                <c:pt idx="33">
                  <c:v>0.24</c:v>
                </c:pt>
                <c:pt idx="34">
                  <c:v>0.25</c:v>
                </c:pt>
                <c:pt idx="35">
                  <c:v>0.26</c:v>
                </c:pt>
                <c:pt idx="36">
                  <c:v>0.26</c:v>
                </c:pt>
                <c:pt idx="37">
                  <c:v>0.27</c:v>
                </c:pt>
                <c:pt idx="38">
                  <c:v>0.28000000000000003</c:v>
                </c:pt>
                <c:pt idx="39">
                  <c:v>0.28000000000000003</c:v>
                </c:pt>
                <c:pt idx="40">
                  <c:v>0.28999999999999998</c:v>
                </c:pt>
                <c:pt idx="41">
                  <c:v>0.3</c:v>
                </c:pt>
                <c:pt idx="42">
                  <c:v>0.3</c:v>
                </c:pt>
                <c:pt idx="43">
                  <c:v>0.31</c:v>
                </c:pt>
                <c:pt idx="44">
                  <c:v>0.32</c:v>
                </c:pt>
                <c:pt idx="4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6-4671-A78F-EF848BA35266}"/>
            </c:ext>
          </c:extLst>
        </c:ser>
        <c:ser>
          <c:idx val="1"/>
          <c:order val="1"/>
          <c:tx>
            <c:strRef>
              <c:f>'10C'!$M$5</c:f>
              <c:strCache>
                <c:ptCount val="1"/>
                <c:pt idx="0">
                  <c:v>Vådområder 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cat>
            <c:strRef>
              <c:f>'10C'!$N$3:$BG$3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'10C'!$N$5:$BG$5</c:f>
              <c:numCache>
                <c:formatCode>General</c:formatCode>
                <c:ptCount val="4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0.09</c:v>
                </c:pt>
                <c:pt idx="4">
                  <c:v>0.08</c:v>
                </c:pt>
                <c:pt idx="5">
                  <c:v>0.08</c:v>
                </c:pt>
                <c:pt idx="6">
                  <c:v>0.09</c:v>
                </c:pt>
                <c:pt idx="7">
                  <c:v>0.12</c:v>
                </c:pt>
                <c:pt idx="8">
                  <c:v>0.1</c:v>
                </c:pt>
                <c:pt idx="9">
                  <c:v>0.08</c:v>
                </c:pt>
                <c:pt idx="10">
                  <c:v>0.08</c:v>
                </c:pt>
                <c:pt idx="11">
                  <c:v>0.09</c:v>
                </c:pt>
                <c:pt idx="12">
                  <c:v>0.1</c:v>
                </c:pt>
                <c:pt idx="13">
                  <c:v>0.09</c:v>
                </c:pt>
                <c:pt idx="14">
                  <c:v>0.1</c:v>
                </c:pt>
                <c:pt idx="15">
                  <c:v>0.11</c:v>
                </c:pt>
                <c:pt idx="16">
                  <c:v>0.11</c:v>
                </c:pt>
                <c:pt idx="17">
                  <c:v>0.09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0.09</c:v>
                </c:pt>
                <c:pt idx="22">
                  <c:v>0.08</c:v>
                </c:pt>
                <c:pt idx="23">
                  <c:v>0.06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0.05</c:v>
                </c:pt>
                <c:pt idx="28">
                  <c:v>0.08</c:v>
                </c:pt>
                <c:pt idx="29">
                  <c:v>7.0000000000000007E-2</c:v>
                </c:pt>
                <c:pt idx="30">
                  <c:v>0.11</c:v>
                </c:pt>
                <c:pt idx="31">
                  <c:v>0.09</c:v>
                </c:pt>
                <c:pt idx="32">
                  <c:v>0.08</c:v>
                </c:pt>
                <c:pt idx="33">
                  <c:v>0.09</c:v>
                </c:pt>
                <c:pt idx="34">
                  <c:v>0.1</c:v>
                </c:pt>
                <c:pt idx="35">
                  <c:v>0.13</c:v>
                </c:pt>
                <c:pt idx="36">
                  <c:v>0.18</c:v>
                </c:pt>
                <c:pt idx="37">
                  <c:v>0.25</c:v>
                </c:pt>
                <c:pt idx="38">
                  <c:v>0.3</c:v>
                </c:pt>
                <c:pt idx="39">
                  <c:v>0.28000000000000003</c:v>
                </c:pt>
                <c:pt idx="40">
                  <c:v>0.31</c:v>
                </c:pt>
                <c:pt idx="41">
                  <c:v>0.33</c:v>
                </c:pt>
                <c:pt idx="42">
                  <c:v>0.34</c:v>
                </c:pt>
                <c:pt idx="43">
                  <c:v>0.34</c:v>
                </c:pt>
                <c:pt idx="44">
                  <c:v>0.34</c:v>
                </c:pt>
                <c:pt idx="45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C6-4671-A78F-EF848BA35266}"/>
            </c:ext>
          </c:extLst>
        </c:ser>
        <c:ser>
          <c:idx val="2"/>
          <c:order val="2"/>
          <c:tx>
            <c:strRef>
              <c:f>'10C'!$M$6</c:f>
              <c:strCache>
                <c:ptCount val="1"/>
                <c:pt idx="0">
                  <c:v>Græsarealer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'10C'!$N$3:$BG$3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'10C'!$N$6:$BG$6</c:f>
              <c:numCache>
                <c:formatCode>General</c:formatCode>
                <c:ptCount val="46"/>
                <c:pt idx="0">
                  <c:v>2.2400000000000002</c:v>
                </c:pt>
                <c:pt idx="1">
                  <c:v>2.2200000000000002</c:v>
                </c:pt>
                <c:pt idx="2">
                  <c:v>2.2000000000000002</c:v>
                </c:pt>
                <c:pt idx="3">
                  <c:v>2.19</c:v>
                </c:pt>
                <c:pt idx="4">
                  <c:v>2.16</c:v>
                </c:pt>
                <c:pt idx="5">
                  <c:v>2.1</c:v>
                </c:pt>
                <c:pt idx="6">
                  <c:v>2.12</c:v>
                </c:pt>
                <c:pt idx="7">
                  <c:v>2.11</c:v>
                </c:pt>
                <c:pt idx="8">
                  <c:v>2.0699999999999998</c:v>
                </c:pt>
                <c:pt idx="9">
                  <c:v>2.02</c:v>
                </c:pt>
                <c:pt idx="10">
                  <c:v>1.99</c:v>
                </c:pt>
                <c:pt idx="11">
                  <c:v>1.97</c:v>
                </c:pt>
                <c:pt idx="12">
                  <c:v>1.95</c:v>
                </c:pt>
                <c:pt idx="13">
                  <c:v>1.93</c:v>
                </c:pt>
                <c:pt idx="14">
                  <c:v>1.92</c:v>
                </c:pt>
                <c:pt idx="15">
                  <c:v>1.92</c:v>
                </c:pt>
                <c:pt idx="16">
                  <c:v>1.91</c:v>
                </c:pt>
                <c:pt idx="17">
                  <c:v>1.87</c:v>
                </c:pt>
                <c:pt idx="18">
                  <c:v>1.86</c:v>
                </c:pt>
                <c:pt idx="19">
                  <c:v>1.83</c:v>
                </c:pt>
                <c:pt idx="20">
                  <c:v>1.89</c:v>
                </c:pt>
                <c:pt idx="21">
                  <c:v>1.86</c:v>
                </c:pt>
                <c:pt idx="22">
                  <c:v>1.85</c:v>
                </c:pt>
                <c:pt idx="23">
                  <c:v>1.86</c:v>
                </c:pt>
                <c:pt idx="24">
                  <c:v>2.04</c:v>
                </c:pt>
                <c:pt idx="25">
                  <c:v>2.13</c:v>
                </c:pt>
                <c:pt idx="26">
                  <c:v>2.16</c:v>
                </c:pt>
                <c:pt idx="27">
                  <c:v>2.0699999999999998</c:v>
                </c:pt>
                <c:pt idx="28">
                  <c:v>2.25</c:v>
                </c:pt>
                <c:pt idx="29">
                  <c:v>2.17</c:v>
                </c:pt>
                <c:pt idx="30">
                  <c:v>2.19</c:v>
                </c:pt>
                <c:pt idx="31">
                  <c:v>2.3199999999999998</c:v>
                </c:pt>
                <c:pt idx="32">
                  <c:v>2.17</c:v>
                </c:pt>
                <c:pt idx="33">
                  <c:v>2.17</c:v>
                </c:pt>
                <c:pt idx="34">
                  <c:v>2.14</c:v>
                </c:pt>
                <c:pt idx="35">
                  <c:v>2.09</c:v>
                </c:pt>
                <c:pt idx="36">
                  <c:v>2.0299999999999998</c:v>
                </c:pt>
                <c:pt idx="37">
                  <c:v>1.92</c:v>
                </c:pt>
                <c:pt idx="38">
                  <c:v>1.83</c:v>
                </c:pt>
                <c:pt idx="39">
                  <c:v>1.78</c:v>
                </c:pt>
                <c:pt idx="40">
                  <c:v>1.74</c:v>
                </c:pt>
                <c:pt idx="41">
                  <c:v>1.71</c:v>
                </c:pt>
                <c:pt idx="42">
                  <c:v>1.69</c:v>
                </c:pt>
                <c:pt idx="43">
                  <c:v>1.68</c:v>
                </c:pt>
                <c:pt idx="44">
                  <c:v>1.68</c:v>
                </c:pt>
                <c:pt idx="45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C6-4671-A78F-EF848BA35266}"/>
            </c:ext>
          </c:extLst>
        </c:ser>
        <c:ser>
          <c:idx val="3"/>
          <c:order val="3"/>
          <c:tx>
            <c:strRef>
              <c:f>'10C'!$M$7</c:f>
              <c:strCache>
                <c:ptCount val="1"/>
                <c:pt idx="0">
                  <c:v>Dyrket mark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'10C'!$N$7:$BG$7</c:f>
              <c:numCache>
                <c:formatCode>General</c:formatCode>
                <c:ptCount val="46"/>
                <c:pt idx="0">
                  <c:v>5.31</c:v>
                </c:pt>
                <c:pt idx="1">
                  <c:v>4.53</c:v>
                </c:pt>
                <c:pt idx="2">
                  <c:v>5.66</c:v>
                </c:pt>
                <c:pt idx="3">
                  <c:v>4.5599999999999996</c:v>
                </c:pt>
                <c:pt idx="4">
                  <c:v>4.03</c:v>
                </c:pt>
                <c:pt idx="5">
                  <c:v>4.16</c:v>
                </c:pt>
                <c:pt idx="6">
                  <c:v>3.52</c:v>
                </c:pt>
                <c:pt idx="7">
                  <c:v>3.88</c:v>
                </c:pt>
                <c:pt idx="8">
                  <c:v>3.73</c:v>
                </c:pt>
                <c:pt idx="9">
                  <c:v>3.97</c:v>
                </c:pt>
                <c:pt idx="10">
                  <c:v>4.05</c:v>
                </c:pt>
                <c:pt idx="11">
                  <c:v>3.37</c:v>
                </c:pt>
                <c:pt idx="12">
                  <c:v>4.32</c:v>
                </c:pt>
                <c:pt idx="13">
                  <c:v>4.09</c:v>
                </c:pt>
                <c:pt idx="14">
                  <c:v>3.81</c:v>
                </c:pt>
                <c:pt idx="15">
                  <c:v>3.61</c:v>
                </c:pt>
                <c:pt idx="16">
                  <c:v>4.0199999999999996</c:v>
                </c:pt>
                <c:pt idx="17">
                  <c:v>4.6500000000000004</c:v>
                </c:pt>
                <c:pt idx="18">
                  <c:v>4.0599999999999996</c:v>
                </c:pt>
                <c:pt idx="19">
                  <c:v>3.36</c:v>
                </c:pt>
                <c:pt idx="20">
                  <c:v>2.57</c:v>
                </c:pt>
                <c:pt idx="21">
                  <c:v>3.06</c:v>
                </c:pt>
                <c:pt idx="22">
                  <c:v>2.94</c:v>
                </c:pt>
                <c:pt idx="23">
                  <c:v>2.4700000000000002</c:v>
                </c:pt>
                <c:pt idx="24">
                  <c:v>3.59</c:v>
                </c:pt>
                <c:pt idx="25">
                  <c:v>2.59</c:v>
                </c:pt>
                <c:pt idx="26">
                  <c:v>2.68</c:v>
                </c:pt>
                <c:pt idx="27">
                  <c:v>2.25</c:v>
                </c:pt>
                <c:pt idx="28">
                  <c:v>3.38</c:v>
                </c:pt>
                <c:pt idx="29">
                  <c:v>3.06</c:v>
                </c:pt>
                <c:pt idx="30">
                  <c:v>2.83</c:v>
                </c:pt>
                <c:pt idx="31">
                  <c:v>2.76</c:v>
                </c:pt>
                <c:pt idx="32">
                  <c:v>1.92</c:v>
                </c:pt>
                <c:pt idx="33">
                  <c:v>2.39</c:v>
                </c:pt>
                <c:pt idx="34">
                  <c:v>2.67</c:v>
                </c:pt>
                <c:pt idx="35">
                  <c:v>2.63</c:v>
                </c:pt>
                <c:pt idx="36">
                  <c:v>2.4500000000000002</c:v>
                </c:pt>
                <c:pt idx="37">
                  <c:v>2.12</c:v>
                </c:pt>
                <c:pt idx="38">
                  <c:v>2.04</c:v>
                </c:pt>
                <c:pt idx="39">
                  <c:v>2.0099999999999998</c:v>
                </c:pt>
                <c:pt idx="40">
                  <c:v>1.93</c:v>
                </c:pt>
                <c:pt idx="41">
                  <c:v>1.82</c:v>
                </c:pt>
                <c:pt idx="42">
                  <c:v>1.84</c:v>
                </c:pt>
                <c:pt idx="43">
                  <c:v>1.78</c:v>
                </c:pt>
                <c:pt idx="44">
                  <c:v>1.91</c:v>
                </c:pt>
                <c:pt idx="45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C6-4671-A78F-EF848BA3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897448"/>
        <c:axId val="644899744"/>
      </c:areaChart>
      <c:catAx>
        <c:axId val="64489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899744"/>
        <c:crosses val="autoZero"/>
        <c:auto val="1"/>
        <c:lblAlgn val="ctr"/>
        <c:lblOffset val="100"/>
        <c:tickLblSkip val="5"/>
        <c:noMultiLvlLbl val="0"/>
      </c:catAx>
      <c:valAx>
        <c:axId val="64489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897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og optag fra landbrugsarealer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02955554726276"/>
          <c:h val="0.827277238404379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'10C'!$M$30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'10C'!$N$28:$BG$28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'10C'!$N$30:$BG$30</c:f>
              <c:numCache>
                <c:formatCode>General</c:formatCode>
                <c:ptCount val="46"/>
                <c:pt idx="0">
                  <c:v>0.19</c:v>
                </c:pt>
                <c:pt idx="1">
                  <c:v>0.21</c:v>
                </c:pt>
                <c:pt idx="2">
                  <c:v>0.19</c:v>
                </c:pt>
                <c:pt idx="3">
                  <c:v>0.19</c:v>
                </c:pt>
                <c:pt idx="4">
                  <c:v>0.15</c:v>
                </c:pt>
                <c:pt idx="5">
                  <c:v>0.03</c:v>
                </c:pt>
                <c:pt idx="6">
                  <c:v>7.0000000000000007E-2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0.02</c:v>
                </c:pt>
                <c:pt idx="13">
                  <c:v>0.04</c:v>
                </c:pt>
                <c:pt idx="14">
                  <c:v>0.04</c:v>
                </c:pt>
                <c:pt idx="15">
                  <c:v>0.14000000000000001</c:v>
                </c:pt>
                <c:pt idx="16">
                  <c:v>0.06</c:v>
                </c:pt>
                <c:pt idx="17">
                  <c:v>0.1</c:v>
                </c:pt>
                <c:pt idx="18">
                  <c:v>0.13</c:v>
                </c:pt>
                <c:pt idx="19">
                  <c:v>0.09</c:v>
                </c:pt>
                <c:pt idx="20">
                  <c:v>0.08</c:v>
                </c:pt>
                <c:pt idx="21">
                  <c:v>0.13</c:v>
                </c:pt>
                <c:pt idx="22">
                  <c:v>0.19</c:v>
                </c:pt>
                <c:pt idx="23">
                  <c:v>-0.02</c:v>
                </c:pt>
                <c:pt idx="24">
                  <c:v>0.6</c:v>
                </c:pt>
                <c:pt idx="25">
                  <c:v>0.39</c:v>
                </c:pt>
                <c:pt idx="26">
                  <c:v>0.35</c:v>
                </c:pt>
                <c:pt idx="27">
                  <c:v>0.13</c:v>
                </c:pt>
                <c:pt idx="28">
                  <c:v>0.2</c:v>
                </c:pt>
                <c:pt idx="29">
                  <c:v>0.18</c:v>
                </c:pt>
                <c:pt idx="30">
                  <c:v>0.36</c:v>
                </c:pt>
                <c:pt idx="31">
                  <c:v>0.82</c:v>
                </c:pt>
                <c:pt idx="32">
                  <c:v>0.23</c:v>
                </c:pt>
                <c:pt idx="33">
                  <c:v>0.24</c:v>
                </c:pt>
                <c:pt idx="34">
                  <c:v>0.28000000000000003</c:v>
                </c:pt>
                <c:pt idx="35">
                  <c:v>0.34</c:v>
                </c:pt>
                <c:pt idx="36">
                  <c:v>0.42</c:v>
                </c:pt>
                <c:pt idx="37">
                  <c:v>0.42</c:v>
                </c:pt>
                <c:pt idx="38">
                  <c:v>0.31</c:v>
                </c:pt>
                <c:pt idx="39">
                  <c:v>0.28000000000000003</c:v>
                </c:pt>
                <c:pt idx="40">
                  <c:v>0.24</c:v>
                </c:pt>
                <c:pt idx="41">
                  <c:v>0.21</c:v>
                </c:pt>
                <c:pt idx="42">
                  <c:v>0.18</c:v>
                </c:pt>
                <c:pt idx="43">
                  <c:v>0.14000000000000001</c:v>
                </c:pt>
                <c:pt idx="44">
                  <c:v>0.15</c:v>
                </c:pt>
                <c:pt idx="4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0-44B5-A5AD-6E221CC3F14E}"/>
            </c:ext>
          </c:extLst>
        </c:ser>
        <c:ser>
          <c:idx val="2"/>
          <c:order val="2"/>
          <c:tx>
            <c:strRef>
              <c:f>'10C'!$M$31</c:f>
              <c:strCache>
                <c:ptCount val="1"/>
                <c:pt idx="0">
                  <c:v>Mineraljord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'10C'!$N$28:$BG$28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'10C'!$N$31:$BG$31</c:f>
              <c:numCache>
                <c:formatCode>General</c:formatCode>
                <c:ptCount val="46"/>
                <c:pt idx="0">
                  <c:v>1.07</c:v>
                </c:pt>
                <c:pt idx="1">
                  <c:v>0.3</c:v>
                </c:pt>
                <c:pt idx="2">
                  <c:v>1.48</c:v>
                </c:pt>
                <c:pt idx="3">
                  <c:v>0.42</c:v>
                </c:pt>
                <c:pt idx="4">
                  <c:v>-0.04</c:v>
                </c:pt>
                <c:pt idx="5">
                  <c:v>0.21</c:v>
                </c:pt>
                <c:pt idx="6">
                  <c:v>-0.39</c:v>
                </c:pt>
                <c:pt idx="7">
                  <c:v>-0.02</c:v>
                </c:pt>
                <c:pt idx="8">
                  <c:v>-0.11</c:v>
                </c:pt>
                <c:pt idx="9">
                  <c:v>0.17</c:v>
                </c:pt>
                <c:pt idx="10">
                  <c:v>0.28000000000000003</c:v>
                </c:pt>
                <c:pt idx="11">
                  <c:v>-0.37</c:v>
                </c:pt>
                <c:pt idx="12">
                  <c:v>0.67</c:v>
                </c:pt>
                <c:pt idx="13">
                  <c:v>0.45</c:v>
                </c:pt>
                <c:pt idx="14">
                  <c:v>0.22</c:v>
                </c:pt>
                <c:pt idx="15">
                  <c:v>-0.01</c:v>
                </c:pt>
                <c:pt idx="16">
                  <c:v>0.52</c:v>
                </c:pt>
                <c:pt idx="17">
                  <c:v>1.1200000000000001</c:v>
                </c:pt>
                <c:pt idx="18">
                  <c:v>0.53</c:v>
                </c:pt>
                <c:pt idx="19">
                  <c:v>-0.09</c:v>
                </c:pt>
                <c:pt idx="20">
                  <c:v>-0.78</c:v>
                </c:pt>
                <c:pt idx="21">
                  <c:v>-0.31</c:v>
                </c:pt>
                <c:pt idx="22">
                  <c:v>-0.41</c:v>
                </c:pt>
                <c:pt idx="23">
                  <c:v>-0.63</c:v>
                </c:pt>
                <c:pt idx="24">
                  <c:v>0.11</c:v>
                </c:pt>
                <c:pt idx="25">
                  <c:v>-0.66</c:v>
                </c:pt>
                <c:pt idx="26">
                  <c:v>-0.41</c:v>
                </c:pt>
                <c:pt idx="27">
                  <c:v>-0.66</c:v>
                </c:pt>
                <c:pt idx="28">
                  <c:v>0.57999999999999996</c:v>
                </c:pt>
                <c:pt idx="29">
                  <c:v>0.23</c:v>
                </c:pt>
                <c:pt idx="30">
                  <c:v>-0.13</c:v>
                </c:pt>
                <c:pt idx="31">
                  <c:v>-0.53</c:v>
                </c:pt>
                <c:pt idx="32">
                  <c:v>-0.87</c:v>
                </c:pt>
                <c:pt idx="33">
                  <c:v>-0.38</c:v>
                </c:pt>
                <c:pt idx="34">
                  <c:v>-0.1</c:v>
                </c:pt>
                <c:pt idx="35">
                  <c:v>-0.1</c:v>
                </c:pt>
                <c:pt idx="36">
                  <c:v>-0.2</c:v>
                </c:pt>
                <c:pt idx="37">
                  <c:v>-0.39</c:v>
                </c:pt>
                <c:pt idx="38">
                  <c:v>-0.33</c:v>
                </c:pt>
                <c:pt idx="39">
                  <c:v>-0.32</c:v>
                </c:pt>
                <c:pt idx="40">
                  <c:v>-0.31</c:v>
                </c:pt>
                <c:pt idx="41">
                  <c:v>-0.39</c:v>
                </c:pt>
                <c:pt idx="42">
                  <c:v>-0.33</c:v>
                </c:pt>
                <c:pt idx="43">
                  <c:v>-0.36</c:v>
                </c:pt>
                <c:pt idx="44">
                  <c:v>-0.23</c:v>
                </c:pt>
                <c:pt idx="45">
                  <c:v>-0.26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0-44B5-A5AD-6E221CC3F14E}"/>
            </c:ext>
          </c:extLst>
        </c:ser>
        <c:ser>
          <c:idx val="3"/>
          <c:order val="3"/>
          <c:tx>
            <c:strRef>
              <c:f>'10C'!$M$32</c:f>
              <c:strCache>
                <c:ptCount val="1"/>
                <c:pt idx="0">
                  <c:v>Kulstofrig jord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invertIfNegative val="0"/>
          <c:cat>
            <c:strRef>
              <c:f>'10C'!$N$28:$BG$28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'10C'!$N$32:$BG$32</c:f>
              <c:numCache>
                <c:formatCode>General</c:formatCode>
                <c:ptCount val="46"/>
                <c:pt idx="0">
                  <c:v>6.4</c:v>
                </c:pt>
                <c:pt idx="1">
                  <c:v>6.34</c:v>
                </c:pt>
                <c:pt idx="2">
                  <c:v>6.28</c:v>
                </c:pt>
                <c:pt idx="3">
                  <c:v>6.22</c:v>
                </c:pt>
                <c:pt idx="4">
                  <c:v>6.16</c:v>
                </c:pt>
                <c:pt idx="5">
                  <c:v>6.1</c:v>
                </c:pt>
                <c:pt idx="6">
                  <c:v>6.04</c:v>
                </c:pt>
                <c:pt idx="7">
                  <c:v>5.98</c:v>
                </c:pt>
                <c:pt idx="8">
                  <c:v>5.92</c:v>
                </c:pt>
                <c:pt idx="9">
                  <c:v>5.86</c:v>
                </c:pt>
                <c:pt idx="10">
                  <c:v>5.79</c:v>
                </c:pt>
                <c:pt idx="11">
                  <c:v>5.73</c:v>
                </c:pt>
                <c:pt idx="12">
                  <c:v>5.67</c:v>
                </c:pt>
                <c:pt idx="13">
                  <c:v>5.61</c:v>
                </c:pt>
                <c:pt idx="14">
                  <c:v>5.55</c:v>
                </c:pt>
                <c:pt idx="15">
                  <c:v>5.49</c:v>
                </c:pt>
                <c:pt idx="16">
                  <c:v>5.43</c:v>
                </c:pt>
                <c:pt idx="17">
                  <c:v>5.37</c:v>
                </c:pt>
                <c:pt idx="18">
                  <c:v>5.31</c:v>
                </c:pt>
                <c:pt idx="19">
                  <c:v>5.25</c:v>
                </c:pt>
                <c:pt idx="20">
                  <c:v>5.23</c:v>
                </c:pt>
                <c:pt idx="21">
                  <c:v>5.17</c:v>
                </c:pt>
                <c:pt idx="22">
                  <c:v>5.07</c:v>
                </c:pt>
                <c:pt idx="23">
                  <c:v>5.01</c:v>
                </c:pt>
                <c:pt idx="24">
                  <c:v>4.95</c:v>
                </c:pt>
                <c:pt idx="25">
                  <c:v>4.9000000000000004</c:v>
                </c:pt>
                <c:pt idx="26">
                  <c:v>4.87</c:v>
                </c:pt>
                <c:pt idx="27">
                  <c:v>4.87</c:v>
                </c:pt>
                <c:pt idx="28">
                  <c:v>4.84</c:v>
                </c:pt>
                <c:pt idx="29">
                  <c:v>4.84</c:v>
                </c:pt>
                <c:pt idx="30">
                  <c:v>4.8</c:v>
                </c:pt>
                <c:pt idx="31">
                  <c:v>4.79</c:v>
                </c:pt>
                <c:pt idx="32">
                  <c:v>4.75</c:v>
                </c:pt>
                <c:pt idx="33">
                  <c:v>4.72</c:v>
                </c:pt>
                <c:pt idx="34">
                  <c:v>4.63</c:v>
                </c:pt>
                <c:pt idx="35">
                  <c:v>4.49</c:v>
                </c:pt>
                <c:pt idx="36">
                  <c:v>4.2300000000000004</c:v>
                </c:pt>
                <c:pt idx="37">
                  <c:v>3.99</c:v>
                </c:pt>
                <c:pt idx="38">
                  <c:v>3.89</c:v>
                </c:pt>
                <c:pt idx="39">
                  <c:v>3.8</c:v>
                </c:pt>
                <c:pt idx="40">
                  <c:v>3.71</c:v>
                </c:pt>
                <c:pt idx="41">
                  <c:v>3.69</c:v>
                </c:pt>
                <c:pt idx="42">
                  <c:v>3.66</c:v>
                </c:pt>
                <c:pt idx="43">
                  <c:v>3.66</c:v>
                </c:pt>
                <c:pt idx="44">
                  <c:v>3.66</c:v>
                </c:pt>
                <c:pt idx="45">
                  <c:v>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0-44B5-A5AD-6E221CC3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4904664"/>
        <c:axId val="644899416"/>
      </c:barChart>
      <c:lineChart>
        <c:grouping val="standard"/>
        <c:varyColors val="0"/>
        <c:ser>
          <c:idx val="0"/>
          <c:order val="0"/>
          <c:tx>
            <c:strRef>
              <c:f>'10C'!$M$29</c:f>
              <c:strCache>
                <c:ptCount val="1"/>
                <c:pt idx="0">
                  <c:v>Netto udledning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'10C'!$N$29:$BG$29</c:f>
              <c:numCache>
                <c:formatCode>General</c:formatCode>
                <c:ptCount val="46"/>
                <c:pt idx="0">
                  <c:v>7.66</c:v>
                </c:pt>
                <c:pt idx="1">
                  <c:v>6.85</c:v>
                </c:pt>
                <c:pt idx="2">
                  <c:v>7.95</c:v>
                </c:pt>
                <c:pt idx="3">
                  <c:v>6.83</c:v>
                </c:pt>
                <c:pt idx="4">
                  <c:v>6.26</c:v>
                </c:pt>
                <c:pt idx="5">
                  <c:v>6.33</c:v>
                </c:pt>
                <c:pt idx="6">
                  <c:v>5.72</c:v>
                </c:pt>
                <c:pt idx="7">
                  <c:v>6.1</c:v>
                </c:pt>
                <c:pt idx="8">
                  <c:v>5.88</c:v>
                </c:pt>
                <c:pt idx="9">
                  <c:v>6.07</c:v>
                </c:pt>
                <c:pt idx="10">
                  <c:v>6.11</c:v>
                </c:pt>
                <c:pt idx="11">
                  <c:v>5.42</c:v>
                </c:pt>
                <c:pt idx="12">
                  <c:v>6.36</c:v>
                </c:pt>
                <c:pt idx="13">
                  <c:v>6.1</c:v>
                </c:pt>
                <c:pt idx="14">
                  <c:v>5.81</c:v>
                </c:pt>
                <c:pt idx="15">
                  <c:v>5.62</c:v>
                </c:pt>
                <c:pt idx="16">
                  <c:v>6.01</c:v>
                </c:pt>
                <c:pt idx="17">
                  <c:v>6.59</c:v>
                </c:pt>
                <c:pt idx="18">
                  <c:v>5.97</c:v>
                </c:pt>
                <c:pt idx="19">
                  <c:v>5.25</c:v>
                </c:pt>
                <c:pt idx="20">
                  <c:v>4.53</c:v>
                </c:pt>
                <c:pt idx="21">
                  <c:v>4.9800000000000004</c:v>
                </c:pt>
                <c:pt idx="22">
                  <c:v>4.8499999999999996</c:v>
                </c:pt>
                <c:pt idx="23">
                  <c:v>4.3600000000000003</c:v>
                </c:pt>
                <c:pt idx="24">
                  <c:v>5.65</c:v>
                </c:pt>
                <c:pt idx="25">
                  <c:v>4.63</c:v>
                </c:pt>
                <c:pt idx="26">
                  <c:v>4.82</c:v>
                </c:pt>
                <c:pt idx="27">
                  <c:v>4.34</c:v>
                </c:pt>
                <c:pt idx="28">
                  <c:v>5.62</c:v>
                </c:pt>
                <c:pt idx="29">
                  <c:v>5.25</c:v>
                </c:pt>
                <c:pt idx="30">
                  <c:v>5.04</c:v>
                </c:pt>
                <c:pt idx="31">
                  <c:v>5.08</c:v>
                </c:pt>
                <c:pt idx="32">
                  <c:v>4.1100000000000003</c:v>
                </c:pt>
                <c:pt idx="33">
                  <c:v>4.58</c:v>
                </c:pt>
                <c:pt idx="34">
                  <c:v>4.8099999999999996</c:v>
                </c:pt>
                <c:pt idx="35">
                  <c:v>4.72</c:v>
                </c:pt>
                <c:pt idx="36">
                  <c:v>4.45</c:v>
                </c:pt>
                <c:pt idx="37">
                  <c:v>4.0199999999999996</c:v>
                </c:pt>
                <c:pt idx="38">
                  <c:v>3.88</c:v>
                </c:pt>
                <c:pt idx="39">
                  <c:v>3.76</c:v>
                </c:pt>
                <c:pt idx="40">
                  <c:v>3.64</c:v>
                </c:pt>
                <c:pt idx="41">
                  <c:v>3.51</c:v>
                </c:pt>
                <c:pt idx="42">
                  <c:v>3.51</c:v>
                </c:pt>
                <c:pt idx="43">
                  <c:v>3.45</c:v>
                </c:pt>
                <c:pt idx="44">
                  <c:v>3.58</c:v>
                </c:pt>
                <c:pt idx="4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0-44B5-A5AD-6E221CC3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04664"/>
        <c:axId val="644899416"/>
      </c:lineChart>
      <c:catAx>
        <c:axId val="64490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899416"/>
        <c:crosses val="autoZero"/>
        <c:auto val="1"/>
        <c:lblAlgn val="ctr"/>
        <c:lblOffset val="100"/>
        <c:tickLblSkip val="5"/>
        <c:noMultiLvlLbl val="0"/>
      </c:catAx>
      <c:valAx>
        <c:axId val="644899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4015374855394258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04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Dyrket og udtaget arealer med kulstofrig landbrugsjord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6078988997707112E-2"/>
          <c:y val="0.14824247203119256"/>
          <c:w val="0.87860791667407268"/>
          <c:h val="0.68804927565918206"/>
        </c:manualLayout>
      </c:layout>
      <c:lineChart>
        <c:grouping val="standard"/>
        <c:varyColors val="0"/>
        <c:ser>
          <c:idx val="0"/>
          <c:order val="0"/>
          <c:tx>
            <c:strRef>
              <c:f>'10C'!$M$54</c:f>
              <c:strCache>
                <c:ptCount val="1"/>
                <c:pt idx="0">
                  <c:v>Dyrket kulstofrig jord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'10C'!$N$54:$BG$54</c:f>
              <c:numCache>
                <c:formatCode>General</c:formatCode>
                <c:ptCount val="46"/>
                <c:pt idx="0">
                  <c:v>215.29</c:v>
                </c:pt>
                <c:pt idx="1">
                  <c:v>213.44</c:v>
                </c:pt>
                <c:pt idx="2">
                  <c:v>211.6</c:v>
                </c:pt>
                <c:pt idx="3">
                  <c:v>209.75</c:v>
                </c:pt>
                <c:pt idx="4">
                  <c:v>207.9</c:v>
                </c:pt>
                <c:pt idx="5">
                  <c:v>206.05</c:v>
                </c:pt>
                <c:pt idx="6">
                  <c:v>204.21</c:v>
                </c:pt>
                <c:pt idx="7">
                  <c:v>202.36</c:v>
                </c:pt>
                <c:pt idx="8">
                  <c:v>200.51</c:v>
                </c:pt>
                <c:pt idx="9">
                  <c:v>198.66</c:v>
                </c:pt>
                <c:pt idx="10">
                  <c:v>196.82</c:v>
                </c:pt>
                <c:pt idx="11">
                  <c:v>194.97</c:v>
                </c:pt>
                <c:pt idx="12">
                  <c:v>193.12</c:v>
                </c:pt>
                <c:pt idx="13">
                  <c:v>191.28</c:v>
                </c:pt>
                <c:pt idx="14">
                  <c:v>189.43</c:v>
                </c:pt>
                <c:pt idx="15">
                  <c:v>187.58</c:v>
                </c:pt>
                <c:pt idx="16">
                  <c:v>185.73</c:v>
                </c:pt>
                <c:pt idx="17">
                  <c:v>183.89</c:v>
                </c:pt>
                <c:pt idx="18">
                  <c:v>182.04</c:v>
                </c:pt>
                <c:pt idx="19">
                  <c:v>180.19</c:v>
                </c:pt>
                <c:pt idx="20">
                  <c:v>180.44</c:v>
                </c:pt>
                <c:pt idx="21">
                  <c:v>176.88</c:v>
                </c:pt>
                <c:pt idx="22">
                  <c:v>175.36</c:v>
                </c:pt>
                <c:pt idx="23">
                  <c:v>173.99</c:v>
                </c:pt>
                <c:pt idx="24">
                  <c:v>171.9</c:v>
                </c:pt>
                <c:pt idx="25">
                  <c:v>172.39</c:v>
                </c:pt>
                <c:pt idx="26">
                  <c:v>171.86</c:v>
                </c:pt>
                <c:pt idx="27">
                  <c:v>171.82</c:v>
                </c:pt>
                <c:pt idx="28">
                  <c:v>171.47</c:v>
                </c:pt>
                <c:pt idx="29">
                  <c:v>171.26</c:v>
                </c:pt>
                <c:pt idx="30">
                  <c:v>170.43</c:v>
                </c:pt>
                <c:pt idx="31">
                  <c:v>170.09</c:v>
                </c:pt>
                <c:pt idx="32">
                  <c:v>168.49</c:v>
                </c:pt>
                <c:pt idx="33">
                  <c:v>167.51</c:v>
                </c:pt>
                <c:pt idx="34">
                  <c:v>164.42</c:v>
                </c:pt>
                <c:pt idx="35">
                  <c:v>159.6</c:v>
                </c:pt>
                <c:pt idx="36">
                  <c:v>155.04</c:v>
                </c:pt>
                <c:pt idx="37">
                  <c:v>150.72</c:v>
                </c:pt>
                <c:pt idx="38">
                  <c:v>147.08000000000001</c:v>
                </c:pt>
                <c:pt idx="39">
                  <c:v>140.28</c:v>
                </c:pt>
                <c:pt idx="40">
                  <c:v>133.49</c:v>
                </c:pt>
                <c:pt idx="41">
                  <c:v>132.59</c:v>
                </c:pt>
                <c:pt idx="42">
                  <c:v>131.69</c:v>
                </c:pt>
                <c:pt idx="43">
                  <c:v>131.69</c:v>
                </c:pt>
                <c:pt idx="44">
                  <c:v>131.69</c:v>
                </c:pt>
                <c:pt idx="45">
                  <c:v>131.69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0-477E-B714-EE655FFD26F8}"/>
            </c:ext>
          </c:extLst>
        </c:ser>
        <c:ser>
          <c:idx val="1"/>
          <c:order val="1"/>
          <c:tx>
            <c:strRef>
              <c:f>'10C'!$M$55</c:f>
              <c:strCache>
                <c:ptCount val="1"/>
                <c:pt idx="0">
                  <c:v>Udtaget og vådlagt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'10C'!$N$55:$BG$55</c:f>
              <c:numCache>
                <c:formatCode>General</c:formatCode>
                <c:ptCount val="46"/>
                <c:pt idx="0">
                  <c:v>7.0000000000000007E-2</c:v>
                </c:pt>
                <c:pt idx="1">
                  <c:v>0.14000000000000001</c:v>
                </c:pt>
                <c:pt idx="2">
                  <c:v>0.22</c:v>
                </c:pt>
                <c:pt idx="3">
                  <c:v>0.28999999999999998</c:v>
                </c:pt>
                <c:pt idx="4">
                  <c:v>0.36</c:v>
                </c:pt>
                <c:pt idx="5">
                  <c:v>0.43</c:v>
                </c:pt>
                <c:pt idx="6">
                  <c:v>0.51</c:v>
                </c:pt>
                <c:pt idx="7">
                  <c:v>0.57999999999999996</c:v>
                </c:pt>
                <c:pt idx="8">
                  <c:v>0.65</c:v>
                </c:pt>
                <c:pt idx="9">
                  <c:v>0.72</c:v>
                </c:pt>
                <c:pt idx="10">
                  <c:v>0.79</c:v>
                </c:pt>
                <c:pt idx="11">
                  <c:v>0.87</c:v>
                </c:pt>
                <c:pt idx="12">
                  <c:v>0.94</c:v>
                </c:pt>
                <c:pt idx="13">
                  <c:v>1.01</c:v>
                </c:pt>
                <c:pt idx="14">
                  <c:v>1.08</c:v>
                </c:pt>
                <c:pt idx="15">
                  <c:v>1.1499999999999999</c:v>
                </c:pt>
                <c:pt idx="16">
                  <c:v>1.34</c:v>
                </c:pt>
                <c:pt idx="17">
                  <c:v>1.52</c:v>
                </c:pt>
                <c:pt idx="18">
                  <c:v>1.71</c:v>
                </c:pt>
                <c:pt idx="19">
                  <c:v>1.89</c:v>
                </c:pt>
                <c:pt idx="20">
                  <c:v>2.08</c:v>
                </c:pt>
                <c:pt idx="21">
                  <c:v>2.2599999999999998</c:v>
                </c:pt>
                <c:pt idx="22">
                  <c:v>2.66</c:v>
                </c:pt>
                <c:pt idx="23">
                  <c:v>2.77</c:v>
                </c:pt>
                <c:pt idx="24">
                  <c:v>2.99</c:v>
                </c:pt>
                <c:pt idx="25">
                  <c:v>3.13</c:v>
                </c:pt>
                <c:pt idx="26">
                  <c:v>3.42</c:v>
                </c:pt>
                <c:pt idx="27">
                  <c:v>3.76</c:v>
                </c:pt>
                <c:pt idx="28">
                  <c:v>3.87</c:v>
                </c:pt>
                <c:pt idx="29">
                  <c:v>4.04</c:v>
                </c:pt>
                <c:pt idx="30">
                  <c:v>4.3600000000000003</c:v>
                </c:pt>
                <c:pt idx="31">
                  <c:v>4.7</c:v>
                </c:pt>
                <c:pt idx="32">
                  <c:v>6.3</c:v>
                </c:pt>
                <c:pt idx="33">
                  <c:v>7.28</c:v>
                </c:pt>
                <c:pt idx="34">
                  <c:v>10.37</c:v>
                </c:pt>
                <c:pt idx="35">
                  <c:v>15.19</c:v>
                </c:pt>
                <c:pt idx="36">
                  <c:v>19.75</c:v>
                </c:pt>
                <c:pt idx="37">
                  <c:v>24.07</c:v>
                </c:pt>
                <c:pt idx="38">
                  <c:v>27.71</c:v>
                </c:pt>
                <c:pt idx="39">
                  <c:v>34.51</c:v>
                </c:pt>
                <c:pt idx="40">
                  <c:v>41.3</c:v>
                </c:pt>
                <c:pt idx="41">
                  <c:v>42.2</c:v>
                </c:pt>
                <c:pt idx="42">
                  <c:v>43.1</c:v>
                </c:pt>
                <c:pt idx="43">
                  <c:v>43.1</c:v>
                </c:pt>
                <c:pt idx="44">
                  <c:v>43.1</c:v>
                </c:pt>
                <c:pt idx="45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0-477E-B714-EE655FFD2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00728"/>
        <c:axId val="644898104"/>
      </c:lineChart>
      <c:catAx>
        <c:axId val="64490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898104"/>
        <c:crosses val="autoZero"/>
        <c:auto val="1"/>
        <c:lblAlgn val="ctr"/>
        <c:lblOffset val="100"/>
        <c:tickLblSkip val="5"/>
        <c:noMultiLvlLbl val="0"/>
      </c:catAx>
      <c:valAx>
        <c:axId val="64489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ha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0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Udtaget landbrugsjord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6826753879241391E-2"/>
          <c:y val="0.14824247203119256"/>
          <c:w val="0.8920909688771973"/>
          <c:h val="0.66537279925793291"/>
        </c:manualLayout>
      </c:layout>
      <c:areaChart>
        <c:grouping val="stacked"/>
        <c:varyColors val="0"/>
        <c:ser>
          <c:idx val="0"/>
          <c:order val="0"/>
          <c:tx>
            <c:strRef>
              <c:f>'10C'!$M$79</c:f>
              <c:strCache>
                <c:ptCount val="1"/>
                <c:pt idx="0">
                  <c:v>Udtaget kulstofrig jord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'10C'!$N$78:$AB$78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'10C'!$N$79:$AB$79</c:f>
              <c:numCache>
                <c:formatCode>General</c:formatCode>
                <c:ptCount val="15"/>
                <c:pt idx="0">
                  <c:v>0.34</c:v>
                </c:pt>
                <c:pt idx="1">
                  <c:v>1.94</c:v>
                </c:pt>
                <c:pt idx="2">
                  <c:v>2.92</c:v>
                </c:pt>
                <c:pt idx="3">
                  <c:v>6.01</c:v>
                </c:pt>
                <c:pt idx="4">
                  <c:v>10.83</c:v>
                </c:pt>
                <c:pt idx="5">
                  <c:v>15.39</c:v>
                </c:pt>
                <c:pt idx="6">
                  <c:v>19.71</c:v>
                </c:pt>
                <c:pt idx="7">
                  <c:v>23.35</c:v>
                </c:pt>
                <c:pt idx="8">
                  <c:v>30.14</c:v>
                </c:pt>
                <c:pt idx="9">
                  <c:v>36.94</c:v>
                </c:pt>
                <c:pt idx="10">
                  <c:v>37.840000000000003</c:v>
                </c:pt>
                <c:pt idx="11">
                  <c:v>38.74</c:v>
                </c:pt>
                <c:pt idx="12">
                  <c:v>38.74</c:v>
                </c:pt>
                <c:pt idx="13">
                  <c:v>38.74</c:v>
                </c:pt>
                <c:pt idx="14">
                  <c:v>38.74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CF3-B71D-C4F654ACC132}"/>
            </c:ext>
          </c:extLst>
        </c:ser>
        <c:ser>
          <c:idx val="1"/>
          <c:order val="1"/>
          <c:tx>
            <c:strRef>
              <c:f>'10C'!$M$80</c:f>
              <c:strCache>
                <c:ptCount val="1"/>
                <c:pt idx="0">
                  <c:v>Udtaget mineraljord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'10C'!$N$78:$AB$78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'10C'!$N$80:$AB$80</c:f>
              <c:numCache>
                <c:formatCode>General</c:formatCode>
                <c:ptCount val="15"/>
                <c:pt idx="0">
                  <c:v>0.27</c:v>
                </c:pt>
                <c:pt idx="1">
                  <c:v>1.57</c:v>
                </c:pt>
                <c:pt idx="2">
                  <c:v>2.16</c:v>
                </c:pt>
                <c:pt idx="3">
                  <c:v>4.32</c:v>
                </c:pt>
                <c:pt idx="4">
                  <c:v>7.08</c:v>
                </c:pt>
                <c:pt idx="5">
                  <c:v>9.7200000000000006</c:v>
                </c:pt>
                <c:pt idx="6">
                  <c:v>12.21</c:v>
                </c:pt>
                <c:pt idx="7">
                  <c:v>14.23</c:v>
                </c:pt>
                <c:pt idx="8">
                  <c:v>17.3</c:v>
                </c:pt>
                <c:pt idx="9">
                  <c:v>20.37</c:v>
                </c:pt>
                <c:pt idx="10">
                  <c:v>20.97</c:v>
                </c:pt>
                <c:pt idx="11">
                  <c:v>21.57</c:v>
                </c:pt>
                <c:pt idx="12">
                  <c:v>21.57</c:v>
                </c:pt>
                <c:pt idx="13">
                  <c:v>21.57</c:v>
                </c:pt>
                <c:pt idx="14">
                  <c:v>21.57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6-4CF3-B71D-C4F654ACC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898760"/>
        <c:axId val="644905976"/>
      </c:areaChart>
      <c:catAx>
        <c:axId val="64489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05976"/>
        <c:crosses val="autoZero"/>
        <c:auto val="1"/>
        <c:lblAlgn val="ctr"/>
        <c:lblOffset val="100"/>
        <c:tickLblSkip val="1"/>
        <c:noMultiLvlLbl val="0"/>
      </c:catAx>
      <c:valAx>
        <c:axId val="644905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ha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898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Efterafgrødeareal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2870787774750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'10C'!$M$104</c:f>
              <c:strCache>
                <c:ptCount val="1"/>
                <c:pt idx="0">
                  <c:v>Efterafgrødeareal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'10C'!$N$103:$BG$103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'10C'!$N$104:$BG$104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46.26</c:v>
                </c:pt>
                <c:pt idx="11">
                  <c:v>86.1</c:v>
                </c:pt>
                <c:pt idx="12">
                  <c:v>125.96</c:v>
                </c:pt>
                <c:pt idx="13">
                  <c:v>124.79</c:v>
                </c:pt>
                <c:pt idx="14">
                  <c:v>138.65</c:v>
                </c:pt>
                <c:pt idx="15">
                  <c:v>145.06</c:v>
                </c:pt>
                <c:pt idx="16">
                  <c:v>193.54</c:v>
                </c:pt>
                <c:pt idx="17">
                  <c:v>122.29</c:v>
                </c:pt>
                <c:pt idx="18">
                  <c:v>185.1</c:v>
                </c:pt>
                <c:pt idx="19">
                  <c:v>185.17</c:v>
                </c:pt>
                <c:pt idx="20">
                  <c:v>212.05</c:v>
                </c:pt>
                <c:pt idx="21">
                  <c:v>212.55</c:v>
                </c:pt>
                <c:pt idx="22">
                  <c:v>224.46</c:v>
                </c:pt>
                <c:pt idx="23">
                  <c:v>295.7</c:v>
                </c:pt>
                <c:pt idx="24">
                  <c:v>321.08999999999997</c:v>
                </c:pt>
                <c:pt idx="25">
                  <c:v>395.84</c:v>
                </c:pt>
                <c:pt idx="26">
                  <c:v>332.41</c:v>
                </c:pt>
                <c:pt idx="27">
                  <c:v>334.43</c:v>
                </c:pt>
                <c:pt idx="28">
                  <c:v>384.96</c:v>
                </c:pt>
                <c:pt idx="29">
                  <c:v>405.22</c:v>
                </c:pt>
                <c:pt idx="30">
                  <c:v>505</c:v>
                </c:pt>
                <c:pt idx="31">
                  <c:v>567</c:v>
                </c:pt>
                <c:pt idx="32">
                  <c:v>569</c:v>
                </c:pt>
                <c:pt idx="33">
                  <c:v>537</c:v>
                </c:pt>
                <c:pt idx="34">
                  <c:v>537</c:v>
                </c:pt>
                <c:pt idx="35">
                  <c:v>537</c:v>
                </c:pt>
                <c:pt idx="36">
                  <c:v>651</c:v>
                </c:pt>
                <c:pt idx="37">
                  <c:v>770</c:v>
                </c:pt>
                <c:pt idx="38">
                  <c:v>770</c:v>
                </c:pt>
                <c:pt idx="39">
                  <c:v>770</c:v>
                </c:pt>
                <c:pt idx="40">
                  <c:v>770</c:v>
                </c:pt>
                <c:pt idx="41">
                  <c:v>770</c:v>
                </c:pt>
                <c:pt idx="42">
                  <c:v>770</c:v>
                </c:pt>
                <c:pt idx="43">
                  <c:v>770</c:v>
                </c:pt>
                <c:pt idx="44">
                  <c:v>770</c:v>
                </c:pt>
                <c:pt idx="45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6-47B5-BC42-69A42422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09256"/>
        <c:axId val="644914832"/>
      </c:lineChart>
      <c:catAx>
        <c:axId val="64490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4832"/>
        <c:crosses val="autoZero"/>
        <c:auto val="1"/>
        <c:lblAlgn val="ctr"/>
        <c:lblOffset val="100"/>
        <c:tickLblSkip val="5"/>
        <c:noMultiLvlLbl val="0"/>
      </c:catAx>
      <c:valAx>
        <c:axId val="64491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ha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0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og optag fra levende og død biomasse på landbrugsarealer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2193081315072583"/>
          <c:h val="0.76912048920886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'10C'!$M$129</c:f>
              <c:strCache>
                <c:ptCount val="1"/>
                <c:pt idx="0">
                  <c:v>Levende biomasse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'10C'!$N$128:$BG$128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'10C'!$N$129:$BG$129</c:f>
              <c:numCache>
                <c:formatCode>General</c:formatCode>
                <c:ptCount val="46"/>
                <c:pt idx="0">
                  <c:v>0.08</c:v>
                </c:pt>
                <c:pt idx="1">
                  <c:v>0.12</c:v>
                </c:pt>
                <c:pt idx="2">
                  <c:v>0.09</c:v>
                </c:pt>
                <c:pt idx="3">
                  <c:v>0.11</c:v>
                </c:pt>
                <c:pt idx="4">
                  <c:v>7.0000000000000007E-2</c:v>
                </c:pt>
                <c:pt idx="5">
                  <c:v>-0.05</c:v>
                </c:pt>
                <c:pt idx="6">
                  <c:v>-0.02</c:v>
                </c:pt>
                <c:pt idx="7">
                  <c:v>0.03</c:v>
                </c:pt>
                <c:pt idx="8">
                  <c:v>-0.01</c:v>
                </c:pt>
                <c:pt idx="9">
                  <c:v>-0.03</c:v>
                </c:pt>
                <c:pt idx="10">
                  <c:v>-0.03</c:v>
                </c:pt>
                <c:pt idx="11">
                  <c:v>-0.03</c:v>
                </c:pt>
                <c:pt idx="12">
                  <c:v>-7.0000000000000007E-2</c:v>
                </c:pt>
                <c:pt idx="13">
                  <c:v>-0.05</c:v>
                </c:pt>
                <c:pt idx="14">
                  <c:v>-0.06</c:v>
                </c:pt>
                <c:pt idx="15">
                  <c:v>0.04</c:v>
                </c:pt>
                <c:pt idx="16">
                  <c:v>-0.04</c:v>
                </c:pt>
                <c:pt idx="17">
                  <c:v>0.01</c:v>
                </c:pt>
                <c:pt idx="18">
                  <c:v>0.06</c:v>
                </c:pt>
                <c:pt idx="19">
                  <c:v>0</c:v>
                </c:pt>
                <c:pt idx="20">
                  <c:v>0</c:v>
                </c:pt>
                <c:pt idx="21">
                  <c:v>0.04</c:v>
                </c:pt>
                <c:pt idx="22">
                  <c:v>0.11</c:v>
                </c:pt>
                <c:pt idx="23">
                  <c:v>-7.0000000000000007E-2</c:v>
                </c:pt>
                <c:pt idx="24">
                  <c:v>0.54</c:v>
                </c:pt>
                <c:pt idx="25">
                  <c:v>0.33</c:v>
                </c:pt>
                <c:pt idx="26">
                  <c:v>0.3</c:v>
                </c:pt>
                <c:pt idx="27">
                  <c:v>0.11</c:v>
                </c:pt>
                <c:pt idx="28">
                  <c:v>0.13</c:v>
                </c:pt>
                <c:pt idx="29">
                  <c:v>0.11</c:v>
                </c:pt>
                <c:pt idx="30">
                  <c:v>0.34</c:v>
                </c:pt>
                <c:pt idx="31">
                  <c:v>0.14000000000000001</c:v>
                </c:pt>
                <c:pt idx="32">
                  <c:v>0.18</c:v>
                </c:pt>
                <c:pt idx="33">
                  <c:v>0.18</c:v>
                </c:pt>
                <c:pt idx="34">
                  <c:v>0.28999999999999998</c:v>
                </c:pt>
                <c:pt idx="35">
                  <c:v>0.34</c:v>
                </c:pt>
                <c:pt idx="36">
                  <c:v>0.33</c:v>
                </c:pt>
                <c:pt idx="37">
                  <c:v>0.33</c:v>
                </c:pt>
                <c:pt idx="38">
                  <c:v>0.31</c:v>
                </c:pt>
                <c:pt idx="39">
                  <c:v>0.39</c:v>
                </c:pt>
                <c:pt idx="40">
                  <c:v>0.36</c:v>
                </c:pt>
                <c:pt idx="41">
                  <c:v>0.22</c:v>
                </c:pt>
                <c:pt idx="42">
                  <c:v>0.19</c:v>
                </c:pt>
                <c:pt idx="43">
                  <c:v>0.15</c:v>
                </c:pt>
                <c:pt idx="44">
                  <c:v>0.15</c:v>
                </c:pt>
                <c:pt idx="4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B-4791-879B-E335B2812787}"/>
            </c:ext>
          </c:extLst>
        </c:ser>
        <c:ser>
          <c:idx val="1"/>
          <c:order val="1"/>
          <c:tx>
            <c:strRef>
              <c:f>'10C'!$M$130</c:f>
              <c:strCache>
                <c:ptCount val="1"/>
                <c:pt idx="0">
                  <c:v>Død biomasse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'10C'!$N$128:$BG$128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'10C'!$N$130:$BG$130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</c:v>
                </c:pt>
                <c:pt idx="23">
                  <c:v>0</c:v>
                </c:pt>
                <c:pt idx="24">
                  <c:v>0.02</c:v>
                </c:pt>
                <c:pt idx="25">
                  <c:v>0.13</c:v>
                </c:pt>
                <c:pt idx="26">
                  <c:v>0.06</c:v>
                </c:pt>
                <c:pt idx="27">
                  <c:v>0</c:v>
                </c:pt>
                <c:pt idx="28">
                  <c:v>0.06</c:v>
                </c:pt>
                <c:pt idx="29">
                  <c:v>0.02</c:v>
                </c:pt>
                <c:pt idx="30">
                  <c:v>0.06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B-4791-879B-E335B281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4906632"/>
        <c:axId val="644911552"/>
      </c:barChart>
      <c:lineChart>
        <c:grouping val="standard"/>
        <c:varyColors val="0"/>
        <c:ser>
          <c:idx val="2"/>
          <c:order val="2"/>
          <c:tx>
            <c:strRef>
              <c:f>'10C'!$M$131</c:f>
              <c:strCache>
                <c:ptCount val="1"/>
                <c:pt idx="0">
                  <c:v>Nettoudledning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'10C'!$N$131:$BG$131</c:f>
              <c:numCache>
                <c:formatCode>General</c:formatCode>
                <c:ptCount val="46"/>
                <c:pt idx="0">
                  <c:v>0.08</c:v>
                </c:pt>
                <c:pt idx="1">
                  <c:v>0.12</c:v>
                </c:pt>
                <c:pt idx="2">
                  <c:v>0.09</c:v>
                </c:pt>
                <c:pt idx="3">
                  <c:v>0.11</c:v>
                </c:pt>
                <c:pt idx="4">
                  <c:v>7.0000000000000007E-2</c:v>
                </c:pt>
                <c:pt idx="5">
                  <c:v>-0.05</c:v>
                </c:pt>
                <c:pt idx="6">
                  <c:v>-0.02</c:v>
                </c:pt>
                <c:pt idx="7">
                  <c:v>0.03</c:v>
                </c:pt>
                <c:pt idx="8">
                  <c:v>-0.01</c:v>
                </c:pt>
                <c:pt idx="9">
                  <c:v>-0.03</c:v>
                </c:pt>
                <c:pt idx="10">
                  <c:v>-0.03</c:v>
                </c:pt>
                <c:pt idx="11">
                  <c:v>-0.03</c:v>
                </c:pt>
                <c:pt idx="12">
                  <c:v>-7.0000000000000007E-2</c:v>
                </c:pt>
                <c:pt idx="13">
                  <c:v>-0.05</c:v>
                </c:pt>
                <c:pt idx="14">
                  <c:v>-0.05</c:v>
                </c:pt>
                <c:pt idx="15">
                  <c:v>0.05</c:v>
                </c:pt>
                <c:pt idx="16">
                  <c:v>-0.03</c:v>
                </c:pt>
                <c:pt idx="17">
                  <c:v>0.01</c:v>
                </c:pt>
                <c:pt idx="18">
                  <c:v>7.0000000000000007E-2</c:v>
                </c:pt>
                <c:pt idx="19">
                  <c:v>0.01</c:v>
                </c:pt>
                <c:pt idx="20">
                  <c:v>0.01</c:v>
                </c:pt>
                <c:pt idx="21">
                  <c:v>0.05</c:v>
                </c:pt>
                <c:pt idx="22">
                  <c:v>0.11</c:v>
                </c:pt>
                <c:pt idx="23">
                  <c:v>-7.0000000000000007E-2</c:v>
                </c:pt>
                <c:pt idx="24">
                  <c:v>0.56000000000000005</c:v>
                </c:pt>
                <c:pt idx="25">
                  <c:v>0.45</c:v>
                </c:pt>
                <c:pt idx="26">
                  <c:v>0.37</c:v>
                </c:pt>
                <c:pt idx="27">
                  <c:v>0.11</c:v>
                </c:pt>
                <c:pt idx="28">
                  <c:v>0.18</c:v>
                </c:pt>
                <c:pt idx="29">
                  <c:v>0.13</c:v>
                </c:pt>
                <c:pt idx="30">
                  <c:v>0.4</c:v>
                </c:pt>
                <c:pt idx="31">
                  <c:v>0.15</c:v>
                </c:pt>
                <c:pt idx="32">
                  <c:v>0.19</c:v>
                </c:pt>
                <c:pt idx="33">
                  <c:v>0.19</c:v>
                </c:pt>
                <c:pt idx="34">
                  <c:v>0.3</c:v>
                </c:pt>
                <c:pt idx="35">
                  <c:v>0.35</c:v>
                </c:pt>
                <c:pt idx="36">
                  <c:v>0.34</c:v>
                </c:pt>
                <c:pt idx="37">
                  <c:v>0.34</c:v>
                </c:pt>
                <c:pt idx="38">
                  <c:v>0.32</c:v>
                </c:pt>
                <c:pt idx="39">
                  <c:v>0.4</c:v>
                </c:pt>
                <c:pt idx="40">
                  <c:v>0.37</c:v>
                </c:pt>
                <c:pt idx="41">
                  <c:v>0.23</c:v>
                </c:pt>
                <c:pt idx="42">
                  <c:v>0.2</c:v>
                </c:pt>
                <c:pt idx="43">
                  <c:v>0.16</c:v>
                </c:pt>
                <c:pt idx="44">
                  <c:v>0.16</c:v>
                </c:pt>
                <c:pt idx="45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5B-4791-879B-E335B281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06632"/>
        <c:axId val="644911552"/>
      </c:lineChart>
      <c:catAx>
        <c:axId val="644906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1552"/>
        <c:crosses val="autoZero"/>
        <c:auto val="1"/>
        <c:lblAlgn val="ctr"/>
        <c:lblOffset val="100"/>
        <c:tickLblSkip val="5"/>
        <c:noMultiLvlLbl val="0"/>
      </c:catAx>
      <c:valAx>
        <c:axId val="6449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1799828338993171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06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landbrugets arealanvendelse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02955554726276"/>
          <c:h val="0.827277238404379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'10C'!$M$155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'10C'!$N$153:$O$153</c:f>
              <c:strCache>
                <c:ptCount val="2"/>
                <c:pt idx="0">
                  <c:v>2025</c:v>
                </c:pt>
                <c:pt idx="1">
                  <c:v>2030</c:v>
                </c:pt>
              </c:strCache>
            </c:strRef>
          </c:cat>
          <c:val>
            <c:numRef>
              <c:f>'10C'!$N$155:$O$155</c:f>
              <c:numCache>
                <c:formatCode>General</c:formatCode>
                <c:ptCount val="2"/>
                <c:pt idx="0">
                  <c:v>0.34</c:v>
                </c:pt>
                <c:pt idx="1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0E-4740-8548-65D3F789556C}"/>
            </c:ext>
          </c:extLst>
        </c:ser>
        <c:ser>
          <c:idx val="2"/>
          <c:order val="2"/>
          <c:tx>
            <c:strRef>
              <c:f>'10C'!$M$156</c:f>
              <c:strCache>
                <c:ptCount val="1"/>
                <c:pt idx="0">
                  <c:v>Mineraljord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'10C'!$N$153:$O$153</c:f>
              <c:strCache>
                <c:ptCount val="2"/>
                <c:pt idx="0">
                  <c:v>2025</c:v>
                </c:pt>
                <c:pt idx="1">
                  <c:v>2030</c:v>
                </c:pt>
              </c:strCache>
            </c:strRef>
          </c:cat>
          <c:val>
            <c:numRef>
              <c:f>'10C'!$N$156:$O$156</c:f>
              <c:numCache>
                <c:formatCode>General</c:formatCode>
                <c:ptCount val="2"/>
                <c:pt idx="0">
                  <c:v>-0.1</c:v>
                </c:pt>
                <c:pt idx="1">
                  <c:v>-0.31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E-4740-8548-65D3F789556C}"/>
            </c:ext>
          </c:extLst>
        </c:ser>
        <c:ser>
          <c:idx val="3"/>
          <c:order val="3"/>
          <c:tx>
            <c:strRef>
              <c:f>'10C'!$M$157</c:f>
              <c:strCache>
                <c:ptCount val="1"/>
                <c:pt idx="0">
                  <c:v>Kulstofrig jord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invertIfNegative val="0"/>
          <c:cat>
            <c:strRef>
              <c:f>'10C'!$N$153:$O$153</c:f>
              <c:strCache>
                <c:ptCount val="2"/>
                <c:pt idx="0">
                  <c:v>2025</c:v>
                </c:pt>
                <c:pt idx="1">
                  <c:v>2030</c:v>
                </c:pt>
              </c:strCache>
            </c:strRef>
          </c:cat>
          <c:val>
            <c:numRef>
              <c:f>'10C'!$N$157:$O$157</c:f>
              <c:numCache>
                <c:formatCode>General</c:formatCode>
                <c:ptCount val="2"/>
                <c:pt idx="0">
                  <c:v>4.49</c:v>
                </c:pt>
                <c:pt idx="1">
                  <c:v>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0E-4740-8548-65D3F7895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4910896"/>
        <c:axId val="644915160"/>
      </c:barChart>
      <c:lineChart>
        <c:grouping val="standard"/>
        <c:varyColors val="0"/>
        <c:ser>
          <c:idx val="0"/>
          <c:order val="0"/>
          <c:tx>
            <c:strRef>
              <c:f>'10C'!$M$154</c:f>
              <c:strCache>
                <c:ptCount val="1"/>
                <c:pt idx="0">
                  <c:v>Netto udledning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5"/>
            <c:spPr>
              <a:solidFill>
                <a:srgbClr val="673AB7"/>
              </a:solidFill>
              <a:ln w="9525">
                <a:noFill/>
              </a:ln>
              <a:effectLst/>
            </c:spPr>
          </c:marker>
          <c:cat>
            <c:strRef>
              <c:f>'10C'!$N$153:$O$153</c:f>
              <c:strCache>
                <c:ptCount val="2"/>
                <c:pt idx="0">
                  <c:v>2025</c:v>
                </c:pt>
                <c:pt idx="1">
                  <c:v>2030</c:v>
                </c:pt>
              </c:strCache>
            </c:strRef>
          </c:cat>
          <c:val>
            <c:numRef>
              <c:f>'10C'!$N$154:$O$154</c:f>
              <c:numCache>
                <c:formatCode>General</c:formatCode>
                <c:ptCount val="2"/>
                <c:pt idx="0">
                  <c:v>4.72</c:v>
                </c:pt>
                <c:pt idx="1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740-8548-65D3F7895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10896"/>
        <c:axId val="644915160"/>
      </c:lineChart>
      <c:catAx>
        <c:axId val="64491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5160"/>
        <c:crosses val="autoZero"/>
        <c:auto val="1"/>
        <c:lblAlgn val="ctr"/>
        <c:lblOffset val="100"/>
        <c:tickLblSkip val="1"/>
        <c:noMultiLvlLbl val="0"/>
      </c:catAx>
      <c:valAx>
        <c:axId val="64491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4015374855394258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landbrugsarealer i KF23 og KF22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'10C'!$M$179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'10C'!$N$179:$BG$179</c:f>
              <c:numCache>
                <c:formatCode>General</c:formatCode>
                <c:ptCount val="46"/>
                <c:pt idx="0">
                  <c:v>7.56</c:v>
                </c:pt>
                <c:pt idx="1">
                  <c:v>6.76</c:v>
                </c:pt>
                <c:pt idx="2">
                  <c:v>7.86</c:v>
                </c:pt>
                <c:pt idx="3">
                  <c:v>6.75</c:v>
                </c:pt>
                <c:pt idx="4">
                  <c:v>6.19</c:v>
                </c:pt>
                <c:pt idx="5">
                  <c:v>6.26</c:v>
                </c:pt>
                <c:pt idx="6">
                  <c:v>5.63</c:v>
                </c:pt>
                <c:pt idx="7">
                  <c:v>5.99</c:v>
                </c:pt>
                <c:pt idx="8">
                  <c:v>5.79</c:v>
                </c:pt>
                <c:pt idx="9">
                  <c:v>5.99</c:v>
                </c:pt>
                <c:pt idx="10">
                  <c:v>6.04</c:v>
                </c:pt>
                <c:pt idx="11">
                  <c:v>5.34</c:v>
                </c:pt>
                <c:pt idx="12">
                  <c:v>6.27</c:v>
                </c:pt>
                <c:pt idx="13">
                  <c:v>6.02</c:v>
                </c:pt>
                <c:pt idx="14">
                  <c:v>5.72</c:v>
                </c:pt>
                <c:pt idx="15">
                  <c:v>5.53</c:v>
                </c:pt>
                <c:pt idx="16">
                  <c:v>5.92</c:v>
                </c:pt>
                <c:pt idx="17">
                  <c:v>6.52</c:v>
                </c:pt>
                <c:pt idx="18">
                  <c:v>5.92</c:v>
                </c:pt>
                <c:pt idx="19">
                  <c:v>5.18</c:v>
                </c:pt>
                <c:pt idx="20">
                  <c:v>4.47</c:v>
                </c:pt>
                <c:pt idx="21">
                  <c:v>4.92</c:v>
                </c:pt>
                <c:pt idx="22">
                  <c:v>4.79</c:v>
                </c:pt>
                <c:pt idx="23">
                  <c:v>4.32</c:v>
                </c:pt>
                <c:pt idx="24">
                  <c:v>5.63</c:v>
                </c:pt>
                <c:pt idx="25">
                  <c:v>4.72</c:v>
                </c:pt>
                <c:pt idx="26">
                  <c:v>4.84</c:v>
                </c:pt>
                <c:pt idx="27">
                  <c:v>4.32</c:v>
                </c:pt>
                <c:pt idx="28">
                  <c:v>5.63</c:v>
                </c:pt>
                <c:pt idx="29">
                  <c:v>5.22</c:v>
                </c:pt>
                <c:pt idx="30">
                  <c:v>5.0199999999999996</c:v>
                </c:pt>
                <c:pt idx="31">
                  <c:v>5.07</c:v>
                </c:pt>
                <c:pt idx="32">
                  <c:v>4.09</c:v>
                </c:pt>
                <c:pt idx="33">
                  <c:v>4.5599999999999996</c:v>
                </c:pt>
                <c:pt idx="34">
                  <c:v>4.8099999999999996</c:v>
                </c:pt>
                <c:pt idx="35">
                  <c:v>4.72</c:v>
                </c:pt>
                <c:pt idx="36">
                  <c:v>4.47</c:v>
                </c:pt>
                <c:pt idx="37">
                  <c:v>4.04</c:v>
                </c:pt>
                <c:pt idx="38">
                  <c:v>3.87</c:v>
                </c:pt>
                <c:pt idx="39">
                  <c:v>3.8</c:v>
                </c:pt>
                <c:pt idx="40">
                  <c:v>3.67</c:v>
                </c:pt>
                <c:pt idx="41">
                  <c:v>3.53</c:v>
                </c:pt>
                <c:pt idx="42">
                  <c:v>3.53</c:v>
                </c:pt>
                <c:pt idx="43">
                  <c:v>3.46</c:v>
                </c:pt>
                <c:pt idx="44">
                  <c:v>3.59</c:v>
                </c:pt>
                <c:pt idx="45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A-48DC-AA8B-DB9A2386F113}"/>
            </c:ext>
          </c:extLst>
        </c:ser>
        <c:ser>
          <c:idx val="1"/>
          <c:order val="1"/>
          <c:tx>
            <c:strRef>
              <c:f>'10C'!$M$180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'10C'!$N$180:$BG$180</c:f>
              <c:numCache>
                <c:formatCode>General</c:formatCode>
                <c:ptCount val="46"/>
                <c:pt idx="0">
                  <c:v>7.56</c:v>
                </c:pt>
                <c:pt idx="1">
                  <c:v>6.76</c:v>
                </c:pt>
                <c:pt idx="2">
                  <c:v>7.86</c:v>
                </c:pt>
                <c:pt idx="3">
                  <c:v>6.75</c:v>
                </c:pt>
                <c:pt idx="4">
                  <c:v>6.19</c:v>
                </c:pt>
                <c:pt idx="5">
                  <c:v>6.26</c:v>
                </c:pt>
                <c:pt idx="6">
                  <c:v>5.63</c:v>
                </c:pt>
                <c:pt idx="7">
                  <c:v>5.99</c:v>
                </c:pt>
                <c:pt idx="8">
                  <c:v>5.79</c:v>
                </c:pt>
                <c:pt idx="9">
                  <c:v>5.99</c:v>
                </c:pt>
                <c:pt idx="10">
                  <c:v>6.04</c:v>
                </c:pt>
                <c:pt idx="11">
                  <c:v>5.34</c:v>
                </c:pt>
                <c:pt idx="12">
                  <c:v>6.27</c:v>
                </c:pt>
                <c:pt idx="13">
                  <c:v>6.02</c:v>
                </c:pt>
                <c:pt idx="14">
                  <c:v>5.72</c:v>
                </c:pt>
                <c:pt idx="15">
                  <c:v>5.53</c:v>
                </c:pt>
                <c:pt idx="16">
                  <c:v>5.92</c:v>
                </c:pt>
                <c:pt idx="17">
                  <c:v>6.51</c:v>
                </c:pt>
                <c:pt idx="18">
                  <c:v>5.91</c:v>
                </c:pt>
                <c:pt idx="19">
                  <c:v>5.17</c:v>
                </c:pt>
                <c:pt idx="20">
                  <c:v>4.45</c:v>
                </c:pt>
                <c:pt idx="21">
                  <c:v>5.0199999999999996</c:v>
                </c:pt>
                <c:pt idx="22">
                  <c:v>4.7699999999999996</c:v>
                </c:pt>
                <c:pt idx="23">
                  <c:v>4.3099999999999996</c:v>
                </c:pt>
                <c:pt idx="24">
                  <c:v>5.62</c:v>
                </c:pt>
                <c:pt idx="25">
                  <c:v>4.7</c:v>
                </c:pt>
                <c:pt idx="26">
                  <c:v>4.84</c:v>
                </c:pt>
                <c:pt idx="27">
                  <c:v>4.3099999999999996</c:v>
                </c:pt>
                <c:pt idx="28">
                  <c:v>5.62</c:v>
                </c:pt>
                <c:pt idx="29">
                  <c:v>5.21</c:v>
                </c:pt>
                <c:pt idx="30">
                  <c:v>5.1100000000000003</c:v>
                </c:pt>
                <c:pt idx="31">
                  <c:v>4.3600000000000003</c:v>
                </c:pt>
                <c:pt idx="32">
                  <c:v>4.62</c:v>
                </c:pt>
                <c:pt idx="33">
                  <c:v>4.5999999999999996</c:v>
                </c:pt>
                <c:pt idx="34">
                  <c:v>4.6100000000000003</c:v>
                </c:pt>
                <c:pt idx="35">
                  <c:v>4.47</c:v>
                </c:pt>
                <c:pt idx="36">
                  <c:v>4.24</c:v>
                </c:pt>
                <c:pt idx="37">
                  <c:v>3.95</c:v>
                </c:pt>
                <c:pt idx="38">
                  <c:v>3.77</c:v>
                </c:pt>
                <c:pt idx="39">
                  <c:v>3.62</c:v>
                </c:pt>
                <c:pt idx="40">
                  <c:v>3.41</c:v>
                </c:pt>
                <c:pt idx="41">
                  <c:v>3.18</c:v>
                </c:pt>
                <c:pt idx="42">
                  <c:v>3.16</c:v>
                </c:pt>
                <c:pt idx="43">
                  <c:v>3.06</c:v>
                </c:pt>
                <c:pt idx="44">
                  <c:v>3.18</c:v>
                </c:pt>
                <c:pt idx="4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A-48DC-AA8B-DB9A2386F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16144"/>
        <c:axId val="644914176"/>
      </c:lineChart>
      <c:catAx>
        <c:axId val="64491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4176"/>
        <c:crosses val="autoZero"/>
        <c:auto val="1"/>
        <c:lblAlgn val="ctr"/>
        <c:lblOffset val="100"/>
        <c:tickLblSkip val="5"/>
        <c:noMultiLvlLbl val="0"/>
      </c:catAx>
      <c:valAx>
        <c:axId val="64491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6918125163264543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Varmeforbrug i husholdninger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8280684404970704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'3A'!$M$54</c:f>
              <c:strCache>
                <c:ptCount val="1"/>
                <c:pt idx="0">
                  <c:v>Kul &amp; Koks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'3A'!$N$54:$BG$54</c:f>
              <c:numCache>
                <c:formatCode>General</c:formatCode>
                <c:ptCount val="46"/>
                <c:pt idx="0">
                  <c:v>0.75</c:v>
                </c:pt>
                <c:pt idx="1">
                  <c:v>1.29</c:v>
                </c:pt>
                <c:pt idx="2">
                  <c:v>1.01</c:v>
                </c:pt>
                <c:pt idx="3">
                  <c:v>0.95</c:v>
                </c:pt>
                <c:pt idx="4">
                  <c:v>0.76</c:v>
                </c:pt>
                <c:pt idx="5">
                  <c:v>0.49</c:v>
                </c:pt>
                <c:pt idx="6">
                  <c:v>0.17</c:v>
                </c:pt>
                <c:pt idx="7">
                  <c:v>0.16</c:v>
                </c:pt>
                <c:pt idx="8">
                  <c:v>0.19</c:v>
                </c:pt>
                <c:pt idx="9">
                  <c:v>0.13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0.03</c:v>
                </c:pt>
                <c:pt idx="14">
                  <c:v>0.03</c:v>
                </c:pt>
                <c:pt idx="15">
                  <c:v>0.01</c:v>
                </c:pt>
                <c:pt idx="16">
                  <c:v>0</c:v>
                </c:pt>
                <c:pt idx="17">
                  <c:v>0.01</c:v>
                </c:pt>
                <c:pt idx="18">
                  <c:v>0.02</c:v>
                </c:pt>
                <c:pt idx="19">
                  <c:v>0.02</c:v>
                </c:pt>
                <c:pt idx="20">
                  <c:v>0.03</c:v>
                </c:pt>
                <c:pt idx="21">
                  <c:v>0.03</c:v>
                </c:pt>
                <c:pt idx="22">
                  <c:v>0.02</c:v>
                </c:pt>
                <c:pt idx="23">
                  <c:v>0.02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4-42A4-AEA5-666623F33DCD}"/>
            </c:ext>
          </c:extLst>
        </c:ser>
        <c:ser>
          <c:idx val="1"/>
          <c:order val="1"/>
          <c:tx>
            <c:strRef>
              <c:f>'3A'!$M$55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'3A'!$N$55:$BG$55</c:f>
              <c:numCache>
                <c:formatCode>General</c:formatCode>
                <c:ptCount val="46"/>
                <c:pt idx="0">
                  <c:v>51.91</c:v>
                </c:pt>
                <c:pt idx="1">
                  <c:v>52.64</c:v>
                </c:pt>
                <c:pt idx="2">
                  <c:v>44.65</c:v>
                </c:pt>
                <c:pt idx="3">
                  <c:v>51.9</c:v>
                </c:pt>
                <c:pt idx="4">
                  <c:v>45.39</c:v>
                </c:pt>
                <c:pt idx="5">
                  <c:v>44.75</c:v>
                </c:pt>
                <c:pt idx="6">
                  <c:v>46.94</c:v>
                </c:pt>
                <c:pt idx="7">
                  <c:v>40.950000000000003</c:v>
                </c:pt>
                <c:pt idx="8">
                  <c:v>39.1</c:v>
                </c:pt>
                <c:pt idx="9">
                  <c:v>36.78</c:v>
                </c:pt>
                <c:pt idx="10">
                  <c:v>31.22</c:v>
                </c:pt>
                <c:pt idx="11">
                  <c:v>32.5</c:v>
                </c:pt>
                <c:pt idx="12">
                  <c:v>29.98</c:v>
                </c:pt>
                <c:pt idx="13">
                  <c:v>28.17</c:v>
                </c:pt>
                <c:pt idx="14">
                  <c:v>26.5</c:v>
                </c:pt>
                <c:pt idx="15">
                  <c:v>25.34</c:v>
                </c:pt>
                <c:pt idx="16">
                  <c:v>22.82</c:v>
                </c:pt>
                <c:pt idx="17">
                  <c:v>20.82</c:v>
                </c:pt>
                <c:pt idx="18">
                  <c:v>19.57</c:v>
                </c:pt>
                <c:pt idx="19">
                  <c:v>18.52</c:v>
                </c:pt>
                <c:pt idx="20">
                  <c:v>19.399999999999999</c:v>
                </c:pt>
                <c:pt idx="21">
                  <c:v>16.25</c:v>
                </c:pt>
                <c:pt idx="22">
                  <c:v>13.87</c:v>
                </c:pt>
                <c:pt idx="23">
                  <c:v>13.01</c:v>
                </c:pt>
                <c:pt idx="24">
                  <c:v>9.4</c:v>
                </c:pt>
                <c:pt idx="25">
                  <c:v>9.64</c:v>
                </c:pt>
                <c:pt idx="26">
                  <c:v>9.19</c:v>
                </c:pt>
                <c:pt idx="27">
                  <c:v>8.32</c:v>
                </c:pt>
                <c:pt idx="28">
                  <c:v>8.3699999999999992</c:v>
                </c:pt>
                <c:pt idx="29">
                  <c:v>7.52</c:v>
                </c:pt>
                <c:pt idx="30">
                  <c:v>6.52</c:v>
                </c:pt>
                <c:pt idx="31">
                  <c:v>5.81</c:v>
                </c:pt>
                <c:pt idx="32">
                  <c:v>4.7699999999999996</c:v>
                </c:pt>
                <c:pt idx="33">
                  <c:v>3.85</c:v>
                </c:pt>
                <c:pt idx="34">
                  <c:v>3.01</c:v>
                </c:pt>
                <c:pt idx="35">
                  <c:v>2.29</c:v>
                </c:pt>
                <c:pt idx="36">
                  <c:v>1.81</c:v>
                </c:pt>
                <c:pt idx="37">
                  <c:v>1.34</c:v>
                </c:pt>
                <c:pt idx="38">
                  <c:v>1.32</c:v>
                </c:pt>
                <c:pt idx="39">
                  <c:v>1.3</c:v>
                </c:pt>
                <c:pt idx="40">
                  <c:v>1.28</c:v>
                </c:pt>
                <c:pt idx="41">
                  <c:v>1.2</c:v>
                </c:pt>
                <c:pt idx="42">
                  <c:v>1.1200000000000001</c:v>
                </c:pt>
                <c:pt idx="43">
                  <c:v>1.04</c:v>
                </c:pt>
                <c:pt idx="44">
                  <c:v>0.96</c:v>
                </c:pt>
                <c:pt idx="45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4-42A4-AEA5-666623F33DCD}"/>
            </c:ext>
          </c:extLst>
        </c:ser>
        <c:ser>
          <c:idx val="2"/>
          <c:order val="2"/>
          <c:tx>
            <c:strRef>
              <c:f>'3A'!$M$56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'3A'!$N$56:$BG$56</c:f>
              <c:numCache>
                <c:formatCode>General</c:formatCode>
                <c:ptCount val="46"/>
                <c:pt idx="0">
                  <c:v>16.079999999999998</c:v>
                </c:pt>
                <c:pt idx="1">
                  <c:v>19.11</c:v>
                </c:pt>
                <c:pt idx="2">
                  <c:v>20.21</c:v>
                </c:pt>
                <c:pt idx="3">
                  <c:v>23.69</c:v>
                </c:pt>
                <c:pt idx="4">
                  <c:v>23.68</c:v>
                </c:pt>
                <c:pt idx="5">
                  <c:v>25.94</c:v>
                </c:pt>
                <c:pt idx="6">
                  <c:v>29.47</c:v>
                </c:pt>
                <c:pt idx="7">
                  <c:v>27.57</c:v>
                </c:pt>
                <c:pt idx="8">
                  <c:v>28.49</c:v>
                </c:pt>
                <c:pt idx="9">
                  <c:v>28.37</c:v>
                </c:pt>
                <c:pt idx="10">
                  <c:v>27.01</c:v>
                </c:pt>
                <c:pt idx="11">
                  <c:v>28.67</c:v>
                </c:pt>
                <c:pt idx="12">
                  <c:v>27.57</c:v>
                </c:pt>
                <c:pt idx="13">
                  <c:v>29.5</c:v>
                </c:pt>
                <c:pt idx="14">
                  <c:v>29.34</c:v>
                </c:pt>
                <c:pt idx="15">
                  <c:v>29.05</c:v>
                </c:pt>
                <c:pt idx="16">
                  <c:v>28.16</c:v>
                </c:pt>
                <c:pt idx="17">
                  <c:v>26.22</c:v>
                </c:pt>
                <c:pt idx="18">
                  <c:v>26.16</c:v>
                </c:pt>
                <c:pt idx="19">
                  <c:v>26.29</c:v>
                </c:pt>
                <c:pt idx="20">
                  <c:v>31.01</c:v>
                </c:pt>
                <c:pt idx="21">
                  <c:v>26.74</c:v>
                </c:pt>
                <c:pt idx="22">
                  <c:v>26.86</c:v>
                </c:pt>
                <c:pt idx="23">
                  <c:v>26.81</c:v>
                </c:pt>
                <c:pt idx="24">
                  <c:v>23.3</c:v>
                </c:pt>
                <c:pt idx="25">
                  <c:v>24.48</c:v>
                </c:pt>
                <c:pt idx="26">
                  <c:v>25.63</c:v>
                </c:pt>
                <c:pt idx="27">
                  <c:v>24.34</c:v>
                </c:pt>
                <c:pt idx="28">
                  <c:v>23.55</c:v>
                </c:pt>
                <c:pt idx="29">
                  <c:v>22.88</c:v>
                </c:pt>
                <c:pt idx="30">
                  <c:v>20.52</c:v>
                </c:pt>
                <c:pt idx="31">
                  <c:v>18.71</c:v>
                </c:pt>
                <c:pt idx="32">
                  <c:v>14.12</c:v>
                </c:pt>
                <c:pt idx="33">
                  <c:v>11.13</c:v>
                </c:pt>
                <c:pt idx="34">
                  <c:v>8.11</c:v>
                </c:pt>
                <c:pt idx="35">
                  <c:v>7.86</c:v>
                </c:pt>
                <c:pt idx="36">
                  <c:v>6.61</c:v>
                </c:pt>
                <c:pt idx="37">
                  <c:v>4.7699999999999996</c:v>
                </c:pt>
                <c:pt idx="38">
                  <c:v>2.75</c:v>
                </c:pt>
                <c:pt idx="39">
                  <c:v>0.91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64-42A4-AEA5-666623F33DCD}"/>
            </c:ext>
          </c:extLst>
        </c:ser>
        <c:ser>
          <c:idx val="3"/>
          <c:order val="3"/>
          <c:tx>
            <c:strRef>
              <c:f>'3A'!$M$57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'3A'!$N$57:$BG$57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0.08</c:v>
                </c:pt>
                <c:pt idx="25">
                  <c:v>0.26</c:v>
                </c:pt>
                <c:pt idx="26">
                  <c:v>0.81</c:v>
                </c:pt>
                <c:pt idx="27">
                  <c:v>1.35</c:v>
                </c:pt>
                <c:pt idx="28">
                  <c:v>1.83</c:v>
                </c:pt>
                <c:pt idx="29">
                  <c:v>2.5499999999999998</c:v>
                </c:pt>
                <c:pt idx="30">
                  <c:v>3.94</c:v>
                </c:pt>
                <c:pt idx="31">
                  <c:v>5.21</c:v>
                </c:pt>
                <c:pt idx="32">
                  <c:v>6.78</c:v>
                </c:pt>
                <c:pt idx="33">
                  <c:v>7.14</c:v>
                </c:pt>
                <c:pt idx="34">
                  <c:v>7.78</c:v>
                </c:pt>
                <c:pt idx="35">
                  <c:v>7.73</c:v>
                </c:pt>
                <c:pt idx="36">
                  <c:v>8.34</c:v>
                </c:pt>
                <c:pt idx="37">
                  <c:v>9.5399999999999991</c:v>
                </c:pt>
                <c:pt idx="38">
                  <c:v>10.15</c:v>
                </c:pt>
                <c:pt idx="39">
                  <c:v>10.58</c:v>
                </c:pt>
                <c:pt idx="40">
                  <c:v>10.08</c:v>
                </c:pt>
                <c:pt idx="41">
                  <c:v>9.08</c:v>
                </c:pt>
                <c:pt idx="42">
                  <c:v>8.07</c:v>
                </c:pt>
                <c:pt idx="43">
                  <c:v>7.07</c:v>
                </c:pt>
                <c:pt idx="44">
                  <c:v>6.07</c:v>
                </c:pt>
                <c:pt idx="45">
                  <c:v>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64-42A4-AEA5-666623F33DCD}"/>
            </c:ext>
          </c:extLst>
        </c:ser>
        <c:ser>
          <c:idx val="4"/>
          <c:order val="4"/>
          <c:tx>
            <c:strRef>
              <c:f>'3A'!$M$58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1DE2CD"/>
            </a:solidFill>
            <a:ln w="12700">
              <a:solidFill>
                <a:srgbClr val="17B5A4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'3A'!$N$58:$BG$58</c:f>
              <c:numCache>
                <c:formatCode>General</c:formatCode>
                <c:ptCount val="46"/>
                <c:pt idx="0">
                  <c:v>14.04</c:v>
                </c:pt>
                <c:pt idx="1">
                  <c:v>15.5</c:v>
                </c:pt>
                <c:pt idx="2">
                  <c:v>15.81</c:v>
                </c:pt>
                <c:pt idx="3">
                  <c:v>16.61</c:v>
                </c:pt>
                <c:pt idx="4">
                  <c:v>15.98</c:v>
                </c:pt>
                <c:pt idx="5">
                  <c:v>15.84</c:v>
                </c:pt>
                <c:pt idx="6">
                  <c:v>16.3</c:v>
                </c:pt>
                <c:pt idx="7">
                  <c:v>16.46</c:v>
                </c:pt>
                <c:pt idx="8">
                  <c:v>14.91</c:v>
                </c:pt>
                <c:pt idx="9">
                  <c:v>15.06</c:v>
                </c:pt>
                <c:pt idx="10">
                  <c:v>17.739999999999998</c:v>
                </c:pt>
                <c:pt idx="11">
                  <c:v>20.39</c:v>
                </c:pt>
                <c:pt idx="12">
                  <c:v>20.97</c:v>
                </c:pt>
                <c:pt idx="13">
                  <c:v>23.76</c:v>
                </c:pt>
                <c:pt idx="14">
                  <c:v>25.18</c:v>
                </c:pt>
                <c:pt idx="15">
                  <c:v>29.3</c:v>
                </c:pt>
                <c:pt idx="16">
                  <c:v>32.33</c:v>
                </c:pt>
                <c:pt idx="17">
                  <c:v>38.409999999999997</c:v>
                </c:pt>
                <c:pt idx="18">
                  <c:v>37.36</c:v>
                </c:pt>
                <c:pt idx="19">
                  <c:v>37.22</c:v>
                </c:pt>
                <c:pt idx="20">
                  <c:v>39.81</c:v>
                </c:pt>
                <c:pt idx="21">
                  <c:v>35.869999999999997</c:v>
                </c:pt>
                <c:pt idx="22">
                  <c:v>34.58</c:v>
                </c:pt>
                <c:pt idx="23">
                  <c:v>35.880000000000003</c:v>
                </c:pt>
                <c:pt idx="24">
                  <c:v>34.979999999999997</c:v>
                </c:pt>
                <c:pt idx="25">
                  <c:v>40.520000000000003</c:v>
                </c:pt>
                <c:pt idx="26">
                  <c:v>42.77</c:v>
                </c:pt>
                <c:pt idx="27">
                  <c:v>40.700000000000003</c:v>
                </c:pt>
                <c:pt idx="28">
                  <c:v>38.43</c:v>
                </c:pt>
                <c:pt idx="29">
                  <c:v>35.340000000000003</c:v>
                </c:pt>
                <c:pt idx="30">
                  <c:v>33.229999999999997</c:v>
                </c:pt>
                <c:pt idx="31">
                  <c:v>34.19</c:v>
                </c:pt>
                <c:pt idx="32">
                  <c:v>30.66</c:v>
                </c:pt>
                <c:pt idx="33">
                  <c:v>30.15</c:v>
                </c:pt>
                <c:pt idx="34">
                  <c:v>30.45</c:v>
                </c:pt>
                <c:pt idx="35">
                  <c:v>30.15</c:v>
                </c:pt>
                <c:pt idx="36">
                  <c:v>29.28</c:v>
                </c:pt>
                <c:pt idx="37">
                  <c:v>28.42</c:v>
                </c:pt>
                <c:pt idx="38">
                  <c:v>27.74</c:v>
                </c:pt>
                <c:pt idx="39">
                  <c:v>27.07</c:v>
                </c:pt>
                <c:pt idx="40">
                  <c:v>26.39</c:v>
                </c:pt>
                <c:pt idx="41">
                  <c:v>25.57</c:v>
                </c:pt>
                <c:pt idx="42">
                  <c:v>24.74</c:v>
                </c:pt>
                <c:pt idx="43">
                  <c:v>23.92</c:v>
                </c:pt>
                <c:pt idx="44">
                  <c:v>23.1</c:v>
                </c:pt>
                <c:pt idx="45">
                  <c:v>22.28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4-42A4-AEA5-666623F33DCD}"/>
            </c:ext>
          </c:extLst>
        </c:ser>
        <c:ser>
          <c:idx val="5"/>
          <c:order val="5"/>
          <c:tx>
            <c:strRef>
              <c:f>'3A'!$M$59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'3A'!$N$59:$BG$59</c:f>
              <c:numCache>
                <c:formatCode>General</c:formatCode>
                <c:ptCount val="46"/>
                <c:pt idx="0">
                  <c:v>1.65</c:v>
                </c:pt>
                <c:pt idx="1">
                  <c:v>1.63</c:v>
                </c:pt>
                <c:pt idx="2">
                  <c:v>1.73</c:v>
                </c:pt>
                <c:pt idx="3">
                  <c:v>1.88</c:v>
                </c:pt>
                <c:pt idx="4">
                  <c:v>1.97</c:v>
                </c:pt>
                <c:pt idx="5">
                  <c:v>2.0699999999999998</c:v>
                </c:pt>
                <c:pt idx="6">
                  <c:v>2.19</c:v>
                </c:pt>
                <c:pt idx="7">
                  <c:v>2.31</c:v>
                </c:pt>
                <c:pt idx="8">
                  <c:v>2.42</c:v>
                </c:pt>
                <c:pt idx="9">
                  <c:v>2.52</c:v>
                </c:pt>
                <c:pt idx="10">
                  <c:v>2.59</c:v>
                </c:pt>
                <c:pt idx="11">
                  <c:v>2.65</c:v>
                </c:pt>
                <c:pt idx="12">
                  <c:v>2.67</c:v>
                </c:pt>
                <c:pt idx="13">
                  <c:v>2.69</c:v>
                </c:pt>
                <c:pt idx="14">
                  <c:v>2.75</c:v>
                </c:pt>
                <c:pt idx="15">
                  <c:v>2.94</c:v>
                </c:pt>
                <c:pt idx="16">
                  <c:v>3.26</c:v>
                </c:pt>
                <c:pt idx="17">
                  <c:v>3.26</c:v>
                </c:pt>
                <c:pt idx="18">
                  <c:v>3.61</c:v>
                </c:pt>
                <c:pt idx="19">
                  <c:v>3.91</c:v>
                </c:pt>
                <c:pt idx="20">
                  <c:v>4.2</c:v>
                </c:pt>
                <c:pt idx="21">
                  <c:v>4.5</c:v>
                </c:pt>
                <c:pt idx="22">
                  <c:v>4.95</c:v>
                </c:pt>
                <c:pt idx="23">
                  <c:v>5.19</c:v>
                </c:pt>
                <c:pt idx="24">
                  <c:v>5.42</c:v>
                </c:pt>
                <c:pt idx="25">
                  <c:v>6.02</c:v>
                </c:pt>
                <c:pt idx="26">
                  <c:v>6.7</c:v>
                </c:pt>
                <c:pt idx="27">
                  <c:v>6.87</c:v>
                </c:pt>
                <c:pt idx="28">
                  <c:v>7.77</c:v>
                </c:pt>
                <c:pt idx="29">
                  <c:v>8.7799999999999994</c:v>
                </c:pt>
                <c:pt idx="30">
                  <c:v>10.039999999999999</c:v>
                </c:pt>
                <c:pt idx="31">
                  <c:v>11.67</c:v>
                </c:pt>
                <c:pt idx="32">
                  <c:v>12.65</c:v>
                </c:pt>
                <c:pt idx="33">
                  <c:v>14.59</c:v>
                </c:pt>
                <c:pt idx="34">
                  <c:v>15.31</c:v>
                </c:pt>
                <c:pt idx="35">
                  <c:v>16.18</c:v>
                </c:pt>
                <c:pt idx="36">
                  <c:v>16.86</c:v>
                </c:pt>
                <c:pt idx="37">
                  <c:v>17.53</c:v>
                </c:pt>
                <c:pt idx="38">
                  <c:v>18.25</c:v>
                </c:pt>
                <c:pt idx="39">
                  <c:v>18.98</c:v>
                </c:pt>
                <c:pt idx="40">
                  <c:v>19.7</c:v>
                </c:pt>
                <c:pt idx="41">
                  <c:v>20.41</c:v>
                </c:pt>
                <c:pt idx="42">
                  <c:v>21.13</c:v>
                </c:pt>
                <c:pt idx="43">
                  <c:v>21.84</c:v>
                </c:pt>
                <c:pt idx="44">
                  <c:v>22.55</c:v>
                </c:pt>
                <c:pt idx="45">
                  <c:v>23.27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64-42A4-AEA5-666623F33DCD}"/>
            </c:ext>
          </c:extLst>
        </c:ser>
        <c:ser>
          <c:idx val="6"/>
          <c:order val="6"/>
          <c:tx>
            <c:strRef>
              <c:f>'3A'!$M$60</c:f>
              <c:strCache>
                <c:ptCount val="1"/>
                <c:pt idx="0">
                  <c:v>Elektricitet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'3A'!$N$60:$BG$60</c:f>
              <c:numCache>
                <c:formatCode>General</c:formatCode>
                <c:ptCount val="46"/>
                <c:pt idx="0">
                  <c:v>8.57</c:v>
                </c:pt>
                <c:pt idx="1">
                  <c:v>9.44</c:v>
                </c:pt>
                <c:pt idx="2">
                  <c:v>9.0500000000000007</c:v>
                </c:pt>
                <c:pt idx="3">
                  <c:v>9.49</c:v>
                </c:pt>
                <c:pt idx="4">
                  <c:v>8.9600000000000009</c:v>
                </c:pt>
                <c:pt idx="5">
                  <c:v>8.9700000000000006</c:v>
                </c:pt>
                <c:pt idx="6">
                  <c:v>9.65</c:v>
                </c:pt>
                <c:pt idx="7">
                  <c:v>8.59</c:v>
                </c:pt>
                <c:pt idx="8">
                  <c:v>8.27</c:v>
                </c:pt>
                <c:pt idx="9">
                  <c:v>7.97</c:v>
                </c:pt>
                <c:pt idx="10">
                  <c:v>7.04</c:v>
                </c:pt>
                <c:pt idx="11">
                  <c:v>6.84</c:v>
                </c:pt>
                <c:pt idx="12">
                  <c:v>6.44</c:v>
                </c:pt>
                <c:pt idx="13">
                  <c:v>6.73</c:v>
                </c:pt>
                <c:pt idx="14">
                  <c:v>6.27</c:v>
                </c:pt>
                <c:pt idx="15">
                  <c:v>6.05</c:v>
                </c:pt>
                <c:pt idx="16">
                  <c:v>5.89</c:v>
                </c:pt>
                <c:pt idx="17">
                  <c:v>5.01</c:v>
                </c:pt>
                <c:pt idx="18">
                  <c:v>5.05</c:v>
                </c:pt>
                <c:pt idx="19">
                  <c:v>5.18</c:v>
                </c:pt>
                <c:pt idx="20">
                  <c:v>5.78</c:v>
                </c:pt>
                <c:pt idx="21">
                  <c:v>5.39</c:v>
                </c:pt>
                <c:pt idx="22">
                  <c:v>5.32</c:v>
                </c:pt>
                <c:pt idx="23">
                  <c:v>5.56</c:v>
                </c:pt>
                <c:pt idx="24">
                  <c:v>5.43</c:v>
                </c:pt>
                <c:pt idx="25">
                  <c:v>5.47</c:v>
                </c:pt>
                <c:pt idx="26">
                  <c:v>5.53</c:v>
                </c:pt>
                <c:pt idx="27">
                  <c:v>5.33</c:v>
                </c:pt>
                <c:pt idx="28">
                  <c:v>5.25</c:v>
                </c:pt>
                <c:pt idx="29">
                  <c:v>5.52</c:v>
                </c:pt>
                <c:pt idx="30">
                  <c:v>5.64</c:v>
                </c:pt>
                <c:pt idx="31">
                  <c:v>5.8</c:v>
                </c:pt>
                <c:pt idx="32">
                  <c:v>5.7</c:v>
                </c:pt>
                <c:pt idx="33">
                  <c:v>6.28</c:v>
                </c:pt>
                <c:pt idx="34">
                  <c:v>6.46</c:v>
                </c:pt>
                <c:pt idx="35">
                  <c:v>6.68</c:v>
                </c:pt>
                <c:pt idx="36">
                  <c:v>6.91</c:v>
                </c:pt>
                <c:pt idx="37">
                  <c:v>7.14</c:v>
                </c:pt>
                <c:pt idx="38">
                  <c:v>7.37</c:v>
                </c:pt>
                <c:pt idx="39">
                  <c:v>7.59</c:v>
                </c:pt>
                <c:pt idx="40">
                  <c:v>7.82</c:v>
                </c:pt>
                <c:pt idx="41">
                  <c:v>8.07</c:v>
                </c:pt>
                <c:pt idx="42">
                  <c:v>8.31</c:v>
                </c:pt>
                <c:pt idx="43">
                  <c:v>8.5500000000000007</c:v>
                </c:pt>
                <c:pt idx="44">
                  <c:v>8.7899999999999991</c:v>
                </c:pt>
                <c:pt idx="45">
                  <c:v>9.0399999999999991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64-42A4-AEA5-666623F33DCD}"/>
            </c:ext>
          </c:extLst>
        </c:ser>
        <c:ser>
          <c:idx val="7"/>
          <c:order val="7"/>
          <c:tx>
            <c:strRef>
              <c:f>'3A'!$M$61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'3A'!$N$61:$BG$61</c:f>
              <c:numCache>
                <c:formatCode>General</c:formatCode>
                <c:ptCount val="46"/>
                <c:pt idx="0">
                  <c:v>47.51</c:v>
                </c:pt>
                <c:pt idx="1">
                  <c:v>54.65</c:v>
                </c:pt>
                <c:pt idx="2">
                  <c:v>54.49</c:v>
                </c:pt>
                <c:pt idx="3">
                  <c:v>57.49</c:v>
                </c:pt>
                <c:pt idx="4">
                  <c:v>57.8</c:v>
                </c:pt>
                <c:pt idx="5">
                  <c:v>61.13</c:v>
                </c:pt>
                <c:pt idx="6">
                  <c:v>66.87</c:v>
                </c:pt>
                <c:pt idx="7">
                  <c:v>62.75</c:v>
                </c:pt>
                <c:pt idx="8">
                  <c:v>64.72</c:v>
                </c:pt>
                <c:pt idx="9">
                  <c:v>62.1</c:v>
                </c:pt>
                <c:pt idx="10">
                  <c:v>59.37</c:v>
                </c:pt>
                <c:pt idx="11">
                  <c:v>64.38</c:v>
                </c:pt>
                <c:pt idx="12">
                  <c:v>62.93</c:v>
                </c:pt>
                <c:pt idx="13">
                  <c:v>64.489999999999995</c:v>
                </c:pt>
                <c:pt idx="14">
                  <c:v>64.290000000000006</c:v>
                </c:pt>
                <c:pt idx="15">
                  <c:v>63.47</c:v>
                </c:pt>
                <c:pt idx="16">
                  <c:v>63.16</c:v>
                </c:pt>
                <c:pt idx="17">
                  <c:v>61.94</c:v>
                </c:pt>
                <c:pt idx="18">
                  <c:v>63.67</c:v>
                </c:pt>
                <c:pt idx="19">
                  <c:v>65.47</c:v>
                </c:pt>
                <c:pt idx="20">
                  <c:v>76.64</c:v>
                </c:pt>
                <c:pt idx="21">
                  <c:v>67.5</c:v>
                </c:pt>
                <c:pt idx="22">
                  <c:v>69.25</c:v>
                </c:pt>
                <c:pt idx="23">
                  <c:v>68.91</c:v>
                </c:pt>
                <c:pt idx="24">
                  <c:v>63.23</c:v>
                </c:pt>
                <c:pt idx="25">
                  <c:v>67.83</c:v>
                </c:pt>
                <c:pt idx="26">
                  <c:v>69.680000000000007</c:v>
                </c:pt>
                <c:pt idx="27">
                  <c:v>70.27</c:v>
                </c:pt>
                <c:pt idx="28">
                  <c:v>70.13</c:v>
                </c:pt>
                <c:pt idx="29">
                  <c:v>68.64</c:v>
                </c:pt>
                <c:pt idx="30">
                  <c:v>66.37</c:v>
                </c:pt>
                <c:pt idx="31">
                  <c:v>73.459999999999994</c:v>
                </c:pt>
                <c:pt idx="32">
                  <c:v>70.650000000000006</c:v>
                </c:pt>
                <c:pt idx="33">
                  <c:v>71.83</c:v>
                </c:pt>
                <c:pt idx="34">
                  <c:v>73.64</c:v>
                </c:pt>
                <c:pt idx="35">
                  <c:v>73.900000000000006</c:v>
                </c:pt>
                <c:pt idx="36">
                  <c:v>74</c:v>
                </c:pt>
                <c:pt idx="37">
                  <c:v>74.099999999999994</c:v>
                </c:pt>
                <c:pt idx="38">
                  <c:v>74.47</c:v>
                </c:pt>
                <c:pt idx="39">
                  <c:v>74.849999999999994</c:v>
                </c:pt>
                <c:pt idx="40">
                  <c:v>75.22</c:v>
                </c:pt>
                <c:pt idx="41">
                  <c:v>75.02</c:v>
                </c:pt>
                <c:pt idx="42">
                  <c:v>74.819999999999993</c:v>
                </c:pt>
                <c:pt idx="43">
                  <c:v>74.61</c:v>
                </c:pt>
                <c:pt idx="44">
                  <c:v>74.41</c:v>
                </c:pt>
                <c:pt idx="45">
                  <c:v>74.209999999999994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64-42A4-AEA5-666623F33DCD}"/>
            </c:ext>
          </c:extLst>
        </c:ser>
        <c:ser>
          <c:idx val="9"/>
          <c:order val="9"/>
          <c:tx>
            <c:strRef>
              <c:f>'3A'!$M$63</c:f>
              <c:strCache>
                <c:ptCount val="1"/>
                <c:pt idx="0">
                  <c:v>Bygas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'3A'!$N$63:$BG$63</c:f>
              <c:numCache>
                <c:formatCode>General</c:formatCode>
                <c:ptCount val="46"/>
                <c:pt idx="0">
                  <c:v>0.95</c:v>
                </c:pt>
                <c:pt idx="1">
                  <c:v>0.98</c:v>
                </c:pt>
                <c:pt idx="2">
                  <c:v>0.91</c:v>
                </c:pt>
                <c:pt idx="3">
                  <c:v>0.9</c:v>
                </c:pt>
                <c:pt idx="4">
                  <c:v>0.78</c:v>
                </c:pt>
                <c:pt idx="5">
                  <c:v>0.74</c:v>
                </c:pt>
                <c:pt idx="6">
                  <c:v>0.7</c:v>
                </c:pt>
                <c:pt idx="7">
                  <c:v>0.59</c:v>
                </c:pt>
                <c:pt idx="8">
                  <c:v>0.48</c:v>
                </c:pt>
                <c:pt idx="9">
                  <c:v>0.45</c:v>
                </c:pt>
                <c:pt idx="10">
                  <c:v>0.41</c:v>
                </c:pt>
                <c:pt idx="11">
                  <c:v>0.44</c:v>
                </c:pt>
                <c:pt idx="12">
                  <c:v>0.38</c:v>
                </c:pt>
                <c:pt idx="13">
                  <c:v>0.39</c:v>
                </c:pt>
                <c:pt idx="14">
                  <c:v>0.38</c:v>
                </c:pt>
                <c:pt idx="15">
                  <c:v>0.35</c:v>
                </c:pt>
                <c:pt idx="16">
                  <c:v>0.31</c:v>
                </c:pt>
                <c:pt idx="17">
                  <c:v>0.26</c:v>
                </c:pt>
                <c:pt idx="18">
                  <c:v>0.26</c:v>
                </c:pt>
                <c:pt idx="19">
                  <c:v>0.3</c:v>
                </c:pt>
                <c:pt idx="20">
                  <c:v>0.33</c:v>
                </c:pt>
                <c:pt idx="21">
                  <c:v>0.33</c:v>
                </c:pt>
                <c:pt idx="22">
                  <c:v>0.26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0.34</c:v>
                </c:pt>
                <c:pt idx="27">
                  <c:v>0.26</c:v>
                </c:pt>
                <c:pt idx="28">
                  <c:v>0.27</c:v>
                </c:pt>
                <c:pt idx="29">
                  <c:v>0.26</c:v>
                </c:pt>
                <c:pt idx="30">
                  <c:v>0.25</c:v>
                </c:pt>
                <c:pt idx="31">
                  <c:v>0.24</c:v>
                </c:pt>
                <c:pt idx="32">
                  <c:v>0.21</c:v>
                </c:pt>
                <c:pt idx="33">
                  <c:v>0.18</c:v>
                </c:pt>
                <c:pt idx="34">
                  <c:v>0.16</c:v>
                </c:pt>
                <c:pt idx="35">
                  <c:v>0.15</c:v>
                </c:pt>
                <c:pt idx="36">
                  <c:v>0.14000000000000001</c:v>
                </c:pt>
                <c:pt idx="37">
                  <c:v>0.13</c:v>
                </c:pt>
                <c:pt idx="38">
                  <c:v>0.11</c:v>
                </c:pt>
                <c:pt idx="39">
                  <c:v>0.1</c:v>
                </c:pt>
                <c:pt idx="40">
                  <c:v>0.08</c:v>
                </c:pt>
                <c:pt idx="41">
                  <c:v>0.08</c:v>
                </c:pt>
                <c:pt idx="42">
                  <c:v>7.0000000000000007E-2</c:v>
                </c:pt>
                <c:pt idx="43">
                  <c:v>0.06</c:v>
                </c:pt>
                <c:pt idx="44">
                  <c:v>0.05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64-42A4-AEA5-666623F33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758464"/>
        <c:axId val="581829376"/>
      </c:areaChart>
      <c:lineChart>
        <c:grouping val="standard"/>
        <c:varyColors val="0"/>
        <c:ser>
          <c:idx val="8"/>
          <c:order val="8"/>
          <c:tx>
            <c:strRef>
              <c:f>'3A'!$M$62</c:f>
              <c:strCache>
                <c:ptCount val="1"/>
                <c:pt idx="0">
                  <c:v>Nettovarmeforbrug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'3A'!$N$62:$BG$62</c:f>
              <c:numCache>
                <c:formatCode>General</c:formatCode>
                <c:ptCount val="46"/>
                <c:pt idx="0">
                  <c:v>113.57</c:v>
                </c:pt>
                <c:pt idx="1">
                  <c:v>125.81</c:v>
                </c:pt>
                <c:pt idx="2">
                  <c:v>120.69</c:v>
                </c:pt>
                <c:pt idx="3">
                  <c:v>132.9</c:v>
                </c:pt>
                <c:pt idx="4">
                  <c:v>127.78</c:v>
                </c:pt>
                <c:pt idx="5">
                  <c:v>132.44</c:v>
                </c:pt>
                <c:pt idx="6">
                  <c:v>143.52000000000001</c:v>
                </c:pt>
                <c:pt idx="7">
                  <c:v>133.12</c:v>
                </c:pt>
                <c:pt idx="8">
                  <c:v>133.59</c:v>
                </c:pt>
                <c:pt idx="9">
                  <c:v>129.52000000000001</c:v>
                </c:pt>
                <c:pt idx="10">
                  <c:v>122.71</c:v>
                </c:pt>
                <c:pt idx="11">
                  <c:v>131.81</c:v>
                </c:pt>
                <c:pt idx="12">
                  <c:v>127.94</c:v>
                </c:pt>
                <c:pt idx="13">
                  <c:v>132</c:v>
                </c:pt>
                <c:pt idx="14">
                  <c:v>131.24</c:v>
                </c:pt>
                <c:pt idx="15">
                  <c:v>132.33000000000001</c:v>
                </c:pt>
                <c:pt idx="16">
                  <c:v>131.88</c:v>
                </c:pt>
                <c:pt idx="17">
                  <c:v>130.86000000000001</c:v>
                </c:pt>
                <c:pt idx="18">
                  <c:v>131.57</c:v>
                </c:pt>
                <c:pt idx="19">
                  <c:v>133.38999999999999</c:v>
                </c:pt>
                <c:pt idx="20">
                  <c:v>151.82</c:v>
                </c:pt>
                <c:pt idx="21">
                  <c:v>134.63</c:v>
                </c:pt>
                <c:pt idx="22">
                  <c:v>133.9</c:v>
                </c:pt>
                <c:pt idx="23">
                  <c:v>134.33000000000001</c:v>
                </c:pt>
                <c:pt idx="24">
                  <c:v>122.71</c:v>
                </c:pt>
                <c:pt idx="25">
                  <c:v>132.91</c:v>
                </c:pt>
                <c:pt idx="26">
                  <c:v>138.18</c:v>
                </c:pt>
                <c:pt idx="27">
                  <c:v>136.02000000000001</c:v>
                </c:pt>
                <c:pt idx="28">
                  <c:v>135.11000000000001</c:v>
                </c:pt>
                <c:pt idx="29">
                  <c:v>132.27000000000001</c:v>
                </c:pt>
                <c:pt idx="30">
                  <c:v>128.38</c:v>
                </c:pt>
                <c:pt idx="31">
                  <c:v>136.61000000000001</c:v>
                </c:pt>
                <c:pt idx="32">
                  <c:v>129.27000000000001</c:v>
                </c:pt>
                <c:pt idx="33">
                  <c:v>129.87</c:v>
                </c:pt>
                <c:pt idx="34">
                  <c:v>130.26</c:v>
                </c:pt>
                <c:pt idx="35">
                  <c:v>130.80000000000001</c:v>
                </c:pt>
                <c:pt idx="36">
                  <c:v>130.56</c:v>
                </c:pt>
                <c:pt idx="37">
                  <c:v>130.31</c:v>
                </c:pt>
                <c:pt idx="38">
                  <c:v>130.25</c:v>
                </c:pt>
                <c:pt idx="39">
                  <c:v>130.19</c:v>
                </c:pt>
                <c:pt idx="40">
                  <c:v>130.13</c:v>
                </c:pt>
                <c:pt idx="41">
                  <c:v>129.68</c:v>
                </c:pt>
                <c:pt idx="42">
                  <c:v>129.24</c:v>
                </c:pt>
                <c:pt idx="43">
                  <c:v>128.79</c:v>
                </c:pt>
                <c:pt idx="44">
                  <c:v>128.35</c:v>
                </c:pt>
                <c:pt idx="45">
                  <c:v>127.91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64-42A4-AEA5-666623F33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758464"/>
        <c:axId val="581829376"/>
      </c:lineChart>
      <c:catAx>
        <c:axId val="58075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1829376"/>
        <c:crosses val="autoZero"/>
        <c:auto val="1"/>
        <c:lblAlgn val="ctr"/>
        <c:lblOffset val="100"/>
        <c:tickLblSkip val="5"/>
        <c:noMultiLvlLbl val="0"/>
      </c:catAx>
      <c:valAx>
        <c:axId val="58182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075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Udtagning af kulstofrige jorde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8607791917005632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'10C'!$M$204</c:f>
              <c:strCache>
                <c:ptCount val="1"/>
                <c:pt idx="0">
                  <c:v>N+3 (KF23)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'10C'!$N$203:$AA$203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'10C'!$N$204:$AA$204</c:f>
              <c:numCache>
                <c:formatCode>General</c:formatCode>
                <c:ptCount val="14"/>
                <c:pt idx="0">
                  <c:v>4.41</c:v>
                </c:pt>
                <c:pt idx="1">
                  <c:v>4.8899999999999997</c:v>
                </c:pt>
                <c:pt idx="2">
                  <c:v>5.16</c:v>
                </c:pt>
                <c:pt idx="3">
                  <c:v>5.1100000000000003</c:v>
                </c:pt>
                <c:pt idx="4">
                  <c:v>4.92</c:v>
                </c:pt>
                <c:pt idx="5">
                  <c:v>4.5599999999999996</c:v>
                </c:pt>
                <c:pt idx="6">
                  <c:v>4.45</c:v>
                </c:pt>
                <c:pt idx="7">
                  <c:v>4.3600000000000003</c:v>
                </c:pt>
                <c:pt idx="8">
                  <c:v>4.2699999999999996</c:v>
                </c:pt>
                <c:pt idx="9">
                  <c:v>4.16</c:v>
                </c:pt>
                <c:pt idx="10">
                  <c:v>4.17</c:v>
                </c:pt>
                <c:pt idx="11">
                  <c:v>4.1100000000000003</c:v>
                </c:pt>
                <c:pt idx="12">
                  <c:v>4.25</c:v>
                </c:pt>
                <c:pt idx="13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B-4809-8165-DA6D0F84AE65}"/>
            </c:ext>
          </c:extLst>
        </c:ser>
        <c:ser>
          <c:idx val="1"/>
          <c:order val="1"/>
          <c:tx>
            <c:strRef>
              <c:f>'10C'!$M$205</c:f>
              <c:strCache>
                <c:ptCount val="1"/>
                <c:pt idx="0">
                  <c:v>N+5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'10C'!$N$203:$AA$203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'10C'!$N$205:$AA$205</c:f>
              <c:numCache>
                <c:formatCode>General</c:formatCode>
                <c:ptCount val="14"/>
                <c:pt idx="0">
                  <c:v>4.4400000000000004</c:v>
                </c:pt>
                <c:pt idx="1">
                  <c:v>4.95</c:v>
                </c:pt>
                <c:pt idx="2">
                  <c:v>5.24</c:v>
                </c:pt>
                <c:pt idx="3">
                  <c:v>5.28</c:v>
                </c:pt>
                <c:pt idx="4">
                  <c:v>5.21</c:v>
                </c:pt>
                <c:pt idx="5">
                  <c:v>4.92</c:v>
                </c:pt>
                <c:pt idx="6">
                  <c:v>4.6900000000000004</c:v>
                </c:pt>
                <c:pt idx="7">
                  <c:v>4.5</c:v>
                </c:pt>
                <c:pt idx="8">
                  <c:v>4.41</c:v>
                </c:pt>
                <c:pt idx="9">
                  <c:v>4.24</c:v>
                </c:pt>
                <c:pt idx="10">
                  <c:v>4.21</c:v>
                </c:pt>
                <c:pt idx="11">
                  <c:v>4.13</c:v>
                </c:pt>
                <c:pt idx="12">
                  <c:v>4.25</c:v>
                </c:pt>
                <c:pt idx="13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B-4809-8165-DA6D0F84AE65}"/>
            </c:ext>
          </c:extLst>
        </c:ser>
        <c:ser>
          <c:idx val="2"/>
          <c:order val="2"/>
          <c:tx>
            <c:strRef>
              <c:f>'10C'!$M$206</c:f>
              <c:strCache>
                <c:ptCount val="1"/>
                <c:pt idx="0">
                  <c:v>N+7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'10C'!$N$203:$AA$203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'10C'!$N$206:$AA$206</c:f>
              <c:numCache>
                <c:formatCode>General</c:formatCode>
                <c:ptCount val="14"/>
                <c:pt idx="0">
                  <c:v>4.4400000000000004</c:v>
                </c:pt>
                <c:pt idx="1">
                  <c:v>4.95</c:v>
                </c:pt>
                <c:pt idx="2">
                  <c:v>5.28</c:v>
                </c:pt>
                <c:pt idx="3">
                  <c:v>5.34</c:v>
                </c:pt>
                <c:pt idx="4">
                  <c:v>5.29</c:v>
                </c:pt>
                <c:pt idx="5">
                  <c:v>5.09</c:v>
                </c:pt>
                <c:pt idx="6">
                  <c:v>4.9800000000000004</c:v>
                </c:pt>
                <c:pt idx="7">
                  <c:v>4.8600000000000003</c:v>
                </c:pt>
                <c:pt idx="8">
                  <c:v>4.6500000000000004</c:v>
                </c:pt>
                <c:pt idx="9">
                  <c:v>4.37</c:v>
                </c:pt>
                <c:pt idx="10">
                  <c:v>4.34</c:v>
                </c:pt>
                <c:pt idx="11">
                  <c:v>4.22</c:v>
                </c:pt>
                <c:pt idx="12">
                  <c:v>4.29</c:v>
                </c:pt>
                <c:pt idx="13">
                  <c:v>4.1900000000000004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8B-4809-8165-DA6D0F84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18440"/>
        <c:axId val="644925328"/>
      </c:lineChart>
      <c:catAx>
        <c:axId val="6449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25328"/>
        <c:crosses val="autoZero"/>
        <c:auto val="1"/>
        <c:lblAlgn val="ctr"/>
        <c:lblOffset val="100"/>
        <c:tickLblSkip val="1"/>
        <c:noMultiLvlLbl val="0"/>
      </c:catAx>
      <c:valAx>
        <c:axId val="64492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6918125163264543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og optag på mineraljorde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359704444527372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'10C'!$M$229</c:f>
              <c:strCache>
                <c:ptCount val="1"/>
                <c:pt idx="0">
                  <c:v>Ingen udbyttestigninger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'10C'!$N$229:$AA$229</c:f>
              <c:numCache>
                <c:formatCode>General</c:formatCode>
                <c:ptCount val="14"/>
                <c:pt idx="0">
                  <c:v>0.94</c:v>
                </c:pt>
                <c:pt idx="1">
                  <c:v>0.73</c:v>
                </c:pt>
                <c:pt idx="2">
                  <c:v>0.57999999999999996</c:v>
                </c:pt>
                <c:pt idx="3">
                  <c:v>0.56000000000000005</c:v>
                </c:pt>
                <c:pt idx="4">
                  <c:v>0.57999999999999996</c:v>
                </c:pt>
                <c:pt idx="5">
                  <c:v>0.61</c:v>
                </c:pt>
                <c:pt idx="6">
                  <c:v>0.64</c:v>
                </c:pt>
                <c:pt idx="7">
                  <c:v>0.67</c:v>
                </c:pt>
                <c:pt idx="8">
                  <c:v>0.69</c:v>
                </c:pt>
                <c:pt idx="9">
                  <c:v>0.72</c:v>
                </c:pt>
                <c:pt idx="10">
                  <c:v>0.72</c:v>
                </c:pt>
                <c:pt idx="11">
                  <c:v>0.73</c:v>
                </c:pt>
                <c:pt idx="12">
                  <c:v>0.74</c:v>
                </c:pt>
                <c:pt idx="13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1-4BC3-8ECC-48A2C6041B95}"/>
            </c:ext>
          </c:extLst>
        </c:ser>
        <c:ser>
          <c:idx val="1"/>
          <c:order val="1"/>
          <c:tx>
            <c:strRef>
              <c:f>'10C'!$M$230</c:f>
              <c:strCache>
                <c:ptCount val="1"/>
                <c:pt idx="0">
                  <c:v>Ingen efterafgrøder</c:v>
                </c:pt>
              </c:strCache>
            </c:strRef>
          </c:tx>
          <c:spPr>
            <a:ln w="28575" cap="rnd" cmpd="sng" algn="ctr">
              <a:solidFill>
                <a:srgbClr val="1DE2C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'10C'!$N$230:$AA$230</c:f>
              <c:numCache>
                <c:formatCode>General</c:formatCode>
                <c:ptCount val="14"/>
                <c:pt idx="0">
                  <c:v>0</c:v>
                </c:pt>
                <c:pt idx="1">
                  <c:v>0.49</c:v>
                </c:pt>
                <c:pt idx="2">
                  <c:v>0.68</c:v>
                </c:pt>
                <c:pt idx="3">
                  <c:v>0.71</c:v>
                </c:pt>
                <c:pt idx="4">
                  <c:v>0.8</c:v>
                </c:pt>
                <c:pt idx="5">
                  <c:v>0.94</c:v>
                </c:pt>
                <c:pt idx="6">
                  <c:v>0.96</c:v>
                </c:pt>
                <c:pt idx="7">
                  <c:v>0.96</c:v>
                </c:pt>
                <c:pt idx="8">
                  <c:v>0.93</c:v>
                </c:pt>
                <c:pt idx="9">
                  <c:v>0.92</c:v>
                </c:pt>
                <c:pt idx="10">
                  <c:v>0.9</c:v>
                </c:pt>
                <c:pt idx="11">
                  <c:v>0.87</c:v>
                </c:pt>
                <c:pt idx="12">
                  <c:v>0.86</c:v>
                </c:pt>
                <c:pt idx="13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1-4BC3-8ECC-48A2C6041B95}"/>
            </c:ext>
          </c:extLst>
        </c:ser>
        <c:ser>
          <c:idx val="2"/>
          <c:order val="2"/>
          <c:tx>
            <c:strRef>
              <c:f>'10C'!$M$231</c:f>
              <c:strCache>
                <c:ptCount val="1"/>
                <c:pt idx="0">
                  <c:v>Ingen husdyrgødning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'10C'!$N$231:$AA$231</c:f>
              <c:numCache>
                <c:formatCode>General</c:formatCode>
                <c:ptCount val="14"/>
                <c:pt idx="0">
                  <c:v>0</c:v>
                </c:pt>
                <c:pt idx="1">
                  <c:v>1.95</c:v>
                </c:pt>
                <c:pt idx="2">
                  <c:v>2.08</c:v>
                </c:pt>
                <c:pt idx="3">
                  <c:v>2.08</c:v>
                </c:pt>
                <c:pt idx="4">
                  <c:v>2.04</c:v>
                </c:pt>
                <c:pt idx="5">
                  <c:v>1.98</c:v>
                </c:pt>
                <c:pt idx="6">
                  <c:v>1.89</c:v>
                </c:pt>
                <c:pt idx="7">
                  <c:v>1.83</c:v>
                </c:pt>
                <c:pt idx="8">
                  <c:v>1.77</c:v>
                </c:pt>
                <c:pt idx="9">
                  <c:v>1.73</c:v>
                </c:pt>
                <c:pt idx="10">
                  <c:v>1.67</c:v>
                </c:pt>
                <c:pt idx="11">
                  <c:v>1.62</c:v>
                </c:pt>
                <c:pt idx="12">
                  <c:v>1.57</c:v>
                </c:pt>
                <c:pt idx="13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21-4BC3-8ECC-48A2C6041B95}"/>
            </c:ext>
          </c:extLst>
        </c:ser>
        <c:ser>
          <c:idx val="3"/>
          <c:order val="3"/>
          <c:tx>
            <c:strRef>
              <c:f>'10C'!$M$232</c:f>
              <c:strCache>
                <c:ptCount val="1"/>
                <c:pt idx="0">
                  <c:v>Ingen halm</c:v>
                </c:pt>
              </c:strCache>
            </c:strRef>
          </c:tx>
          <c:spPr>
            <a:ln w="28575" cap="rnd" cmpd="sng" algn="ctr">
              <a:solidFill>
                <a:srgbClr val="FFDA0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'10C'!$N$232:$AA$232</c:f>
              <c:numCache>
                <c:formatCode>General</c:formatCode>
                <c:ptCount val="14"/>
                <c:pt idx="0">
                  <c:v>0.91</c:v>
                </c:pt>
                <c:pt idx="1">
                  <c:v>0.69</c:v>
                </c:pt>
                <c:pt idx="2">
                  <c:v>0.52</c:v>
                </c:pt>
                <c:pt idx="3">
                  <c:v>0.49</c:v>
                </c:pt>
                <c:pt idx="4">
                  <c:v>0.49</c:v>
                </c:pt>
                <c:pt idx="5">
                  <c:v>0.51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0.56000000000000005</c:v>
                </c:pt>
                <c:pt idx="11">
                  <c:v>0.55000000000000004</c:v>
                </c:pt>
                <c:pt idx="12">
                  <c:v>0.55000000000000004</c:v>
                </c:pt>
                <c:pt idx="13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21-4BC3-8ECC-48A2C6041B95}"/>
            </c:ext>
          </c:extLst>
        </c:ser>
        <c:ser>
          <c:idx val="4"/>
          <c:order val="4"/>
          <c:tx>
            <c:strRef>
              <c:f>'10C'!$M$233</c:f>
              <c:strCache>
                <c:ptCount val="1"/>
                <c:pt idx="0">
                  <c:v>200k proteinafgrøder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'10C'!$N$233:$AA$233</c:f>
              <c:numCache>
                <c:formatCode>General</c:formatCode>
                <c:ptCount val="14"/>
                <c:pt idx="0">
                  <c:v>0.08</c:v>
                </c:pt>
                <c:pt idx="1">
                  <c:v>0.1</c:v>
                </c:pt>
                <c:pt idx="2">
                  <c:v>0.11</c:v>
                </c:pt>
                <c:pt idx="3">
                  <c:v>0.13</c:v>
                </c:pt>
                <c:pt idx="4">
                  <c:v>0.15</c:v>
                </c:pt>
                <c:pt idx="5">
                  <c:v>0.16</c:v>
                </c:pt>
                <c:pt idx="6">
                  <c:v>0.09</c:v>
                </c:pt>
                <c:pt idx="7">
                  <c:v>0.08</c:v>
                </c:pt>
                <c:pt idx="8">
                  <c:v>0.09</c:v>
                </c:pt>
                <c:pt idx="9">
                  <c:v>0.11</c:v>
                </c:pt>
                <c:pt idx="10">
                  <c:v>0.1</c:v>
                </c:pt>
                <c:pt idx="11">
                  <c:v>0.1</c:v>
                </c:pt>
                <c:pt idx="12">
                  <c:v>0.09</c:v>
                </c:pt>
                <c:pt idx="13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21-4BC3-8ECC-48A2C6041B95}"/>
            </c:ext>
          </c:extLst>
        </c:ser>
        <c:ser>
          <c:idx val="5"/>
          <c:order val="5"/>
          <c:tx>
            <c:strRef>
              <c:f>'10C'!$M$234</c:f>
              <c:strCache>
                <c:ptCount val="1"/>
                <c:pt idx="0">
                  <c:v>350k græs + 50% reduktion i EA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'10C'!$N$234:$AA$234</c:f>
              <c:numCache>
                <c:formatCode>General</c:formatCode>
                <c:ptCount val="14"/>
                <c:pt idx="0">
                  <c:v>0.49</c:v>
                </c:pt>
                <c:pt idx="1">
                  <c:v>0.34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0.25</c:v>
                </c:pt>
                <c:pt idx="6">
                  <c:v>7.0000000000000007E-2</c:v>
                </c:pt>
                <c:pt idx="7">
                  <c:v>-0.09</c:v>
                </c:pt>
                <c:pt idx="8">
                  <c:v>-0.19</c:v>
                </c:pt>
                <c:pt idx="9">
                  <c:v>-0.26</c:v>
                </c:pt>
                <c:pt idx="10">
                  <c:v>-0.35</c:v>
                </c:pt>
                <c:pt idx="11">
                  <c:v>-0.43</c:v>
                </c:pt>
                <c:pt idx="12">
                  <c:v>-0.59</c:v>
                </c:pt>
                <c:pt idx="13">
                  <c:v>-0.57999999999999996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21-4BC3-8ECC-48A2C6041B95}"/>
            </c:ext>
          </c:extLst>
        </c:ser>
        <c:ser>
          <c:idx val="6"/>
          <c:order val="6"/>
          <c:tx>
            <c:strRef>
              <c:f>'10C'!$M$235</c:f>
              <c:strCache>
                <c:ptCount val="1"/>
                <c:pt idx="0">
                  <c:v>Ingen tilførsel til jorden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'10C'!$N$228:$AA$228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'10C'!$N$235:$AA$235</c:f>
              <c:numCache>
                <c:formatCode>General</c:formatCode>
                <c:ptCount val="14"/>
                <c:pt idx="0">
                  <c:v>0</c:v>
                </c:pt>
                <c:pt idx="1">
                  <c:v>6.54</c:v>
                </c:pt>
                <c:pt idx="2">
                  <c:v>8.4700000000000006</c:v>
                </c:pt>
                <c:pt idx="3">
                  <c:v>8.6999999999999993</c:v>
                </c:pt>
                <c:pt idx="4">
                  <c:v>8.6999999999999993</c:v>
                </c:pt>
                <c:pt idx="5">
                  <c:v>8.65</c:v>
                </c:pt>
                <c:pt idx="6">
                  <c:v>8.32</c:v>
                </c:pt>
                <c:pt idx="7">
                  <c:v>8.19</c:v>
                </c:pt>
                <c:pt idx="8">
                  <c:v>7.87</c:v>
                </c:pt>
                <c:pt idx="9">
                  <c:v>7.81</c:v>
                </c:pt>
                <c:pt idx="10">
                  <c:v>7.58</c:v>
                </c:pt>
                <c:pt idx="11">
                  <c:v>7.36</c:v>
                </c:pt>
                <c:pt idx="12">
                  <c:v>7.26</c:v>
                </c:pt>
                <c:pt idx="13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21-4BC3-8ECC-48A2C6041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22376"/>
        <c:axId val="644922048"/>
      </c:lineChart>
      <c:catAx>
        <c:axId val="644922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22048"/>
        <c:crosses val="autoZero"/>
        <c:auto val="1"/>
        <c:lblAlgn val="ctr"/>
        <c:lblOffset val="100"/>
        <c:tickLblSkip val="1"/>
        <c:noMultiLvlLbl val="0"/>
      </c:catAx>
      <c:valAx>
        <c:axId val="6449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2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og optag fra skov og høstede træprodukter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8592342426391006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'10D'!$M$4</c:f>
              <c:strCache>
                <c:ptCount val="1"/>
                <c:pt idx="0">
                  <c:v>Høstede træprodukter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'10D'!$N$3:$BG$3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'10D'!$N$4:$BG$4</c:f>
              <c:numCache>
                <c:formatCode>General</c:formatCode>
                <c:ptCount val="46"/>
                <c:pt idx="0">
                  <c:v>0</c:v>
                </c:pt>
                <c:pt idx="1">
                  <c:v>0.12</c:v>
                </c:pt>
                <c:pt idx="2">
                  <c:v>-0.05</c:v>
                </c:pt>
                <c:pt idx="3">
                  <c:v>-0.27</c:v>
                </c:pt>
                <c:pt idx="4">
                  <c:v>-0.15</c:v>
                </c:pt>
                <c:pt idx="5">
                  <c:v>-0.12</c:v>
                </c:pt>
                <c:pt idx="6">
                  <c:v>-0.13</c:v>
                </c:pt>
                <c:pt idx="7">
                  <c:v>-0.03</c:v>
                </c:pt>
                <c:pt idx="8">
                  <c:v>0.11</c:v>
                </c:pt>
                <c:pt idx="9">
                  <c:v>0.24</c:v>
                </c:pt>
                <c:pt idx="10">
                  <c:v>0.03</c:v>
                </c:pt>
                <c:pt idx="11">
                  <c:v>0.15</c:v>
                </c:pt>
                <c:pt idx="12">
                  <c:v>0.21</c:v>
                </c:pt>
                <c:pt idx="13">
                  <c:v>0.18</c:v>
                </c:pt>
                <c:pt idx="14">
                  <c:v>0.19</c:v>
                </c:pt>
                <c:pt idx="15">
                  <c:v>0.11</c:v>
                </c:pt>
                <c:pt idx="16">
                  <c:v>0.08</c:v>
                </c:pt>
                <c:pt idx="17">
                  <c:v>0.03</c:v>
                </c:pt>
                <c:pt idx="18">
                  <c:v>-7.0000000000000007E-2</c:v>
                </c:pt>
                <c:pt idx="19">
                  <c:v>-0.02</c:v>
                </c:pt>
                <c:pt idx="20">
                  <c:v>-0.03</c:v>
                </c:pt>
                <c:pt idx="21">
                  <c:v>-0.1</c:v>
                </c:pt>
                <c:pt idx="22">
                  <c:v>-7.0000000000000007E-2</c:v>
                </c:pt>
                <c:pt idx="23">
                  <c:v>-0.09</c:v>
                </c:pt>
                <c:pt idx="24">
                  <c:v>-0.15</c:v>
                </c:pt>
                <c:pt idx="25">
                  <c:v>-0.17</c:v>
                </c:pt>
                <c:pt idx="26">
                  <c:v>-0.17</c:v>
                </c:pt>
                <c:pt idx="27">
                  <c:v>-0.16</c:v>
                </c:pt>
                <c:pt idx="28">
                  <c:v>-0.05</c:v>
                </c:pt>
                <c:pt idx="29">
                  <c:v>-0.08</c:v>
                </c:pt>
                <c:pt idx="30">
                  <c:v>-0.12</c:v>
                </c:pt>
                <c:pt idx="31">
                  <c:v>-0.06</c:v>
                </c:pt>
                <c:pt idx="32">
                  <c:v>-0.3</c:v>
                </c:pt>
                <c:pt idx="33">
                  <c:v>-0.3</c:v>
                </c:pt>
                <c:pt idx="34">
                  <c:v>-0.3</c:v>
                </c:pt>
                <c:pt idx="35">
                  <c:v>-0.3</c:v>
                </c:pt>
                <c:pt idx="36">
                  <c:v>-0.23</c:v>
                </c:pt>
                <c:pt idx="37">
                  <c:v>-0.23</c:v>
                </c:pt>
                <c:pt idx="38">
                  <c:v>-0.23</c:v>
                </c:pt>
                <c:pt idx="39">
                  <c:v>-0.23</c:v>
                </c:pt>
                <c:pt idx="40">
                  <c:v>-0.23</c:v>
                </c:pt>
                <c:pt idx="41">
                  <c:v>-0.18</c:v>
                </c:pt>
                <c:pt idx="42">
                  <c:v>-0.18</c:v>
                </c:pt>
                <c:pt idx="43">
                  <c:v>-0.18</c:v>
                </c:pt>
                <c:pt idx="44">
                  <c:v>-0.18</c:v>
                </c:pt>
                <c:pt idx="45">
                  <c:v>-0.18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E-4B77-9FAD-6D065BE6A8EE}"/>
            </c:ext>
          </c:extLst>
        </c:ser>
        <c:ser>
          <c:idx val="1"/>
          <c:order val="1"/>
          <c:tx>
            <c:strRef>
              <c:f>'10D'!$M$5</c:f>
              <c:strCache>
                <c:ptCount val="1"/>
                <c:pt idx="0">
                  <c:v>Skov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'10D'!$N$3:$BG$3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'10D'!$N$5:$BG$5</c:f>
              <c:numCache>
                <c:formatCode>General</c:formatCode>
                <c:ptCount val="46"/>
                <c:pt idx="0">
                  <c:v>-1.23</c:v>
                </c:pt>
                <c:pt idx="1">
                  <c:v>-1.23</c:v>
                </c:pt>
                <c:pt idx="2">
                  <c:v>-1.23</c:v>
                </c:pt>
                <c:pt idx="3">
                  <c:v>-1.22</c:v>
                </c:pt>
                <c:pt idx="4">
                  <c:v>-1.22</c:v>
                </c:pt>
                <c:pt idx="5">
                  <c:v>-1.23</c:v>
                </c:pt>
                <c:pt idx="6">
                  <c:v>-1.24</c:v>
                </c:pt>
                <c:pt idx="7">
                  <c:v>-1.25</c:v>
                </c:pt>
                <c:pt idx="8">
                  <c:v>-1.26</c:v>
                </c:pt>
                <c:pt idx="9">
                  <c:v>-1.27</c:v>
                </c:pt>
                <c:pt idx="10">
                  <c:v>-1.32</c:v>
                </c:pt>
                <c:pt idx="11">
                  <c:v>-1.23</c:v>
                </c:pt>
                <c:pt idx="12">
                  <c:v>-1.19</c:v>
                </c:pt>
                <c:pt idx="13">
                  <c:v>-1.1399999999999999</c:v>
                </c:pt>
                <c:pt idx="14">
                  <c:v>-1.1000000000000001</c:v>
                </c:pt>
                <c:pt idx="15">
                  <c:v>-0.88</c:v>
                </c:pt>
                <c:pt idx="16">
                  <c:v>-1.07</c:v>
                </c:pt>
                <c:pt idx="17">
                  <c:v>-1.3</c:v>
                </c:pt>
                <c:pt idx="18">
                  <c:v>-2.02</c:v>
                </c:pt>
                <c:pt idx="19">
                  <c:v>-2.0499999999999998</c:v>
                </c:pt>
                <c:pt idx="20">
                  <c:v>-2.25</c:v>
                </c:pt>
                <c:pt idx="21">
                  <c:v>-3.17</c:v>
                </c:pt>
                <c:pt idx="22">
                  <c:v>-3.57</c:v>
                </c:pt>
                <c:pt idx="23">
                  <c:v>-3.37</c:v>
                </c:pt>
                <c:pt idx="24">
                  <c:v>-3.94</c:v>
                </c:pt>
                <c:pt idx="25">
                  <c:v>-3.99</c:v>
                </c:pt>
                <c:pt idx="26">
                  <c:v>-3.1</c:v>
                </c:pt>
                <c:pt idx="27">
                  <c:v>-2.5499999999999998</c:v>
                </c:pt>
                <c:pt idx="28">
                  <c:v>-2.11</c:v>
                </c:pt>
                <c:pt idx="29">
                  <c:v>-2.4700000000000002</c:v>
                </c:pt>
                <c:pt idx="30">
                  <c:v>-2.15</c:v>
                </c:pt>
                <c:pt idx="31">
                  <c:v>-2.92</c:v>
                </c:pt>
                <c:pt idx="32">
                  <c:v>-1.58</c:v>
                </c:pt>
                <c:pt idx="33">
                  <c:v>-1.1499999999999999</c:v>
                </c:pt>
                <c:pt idx="34">
                  <c:v>-0.01</c:v>
                </c:pt>
                <c:pt idx="35">
                  <c:v>0.28999999999999998</c:v>
                </c:pt>
                <c:pt idx="36">
                  <c:v>0.24</c:v>
                </c:pt>
                <c:pt idx="37">
                  <c:v>0.19</c:v>
                </c:pt>
                <c:pt idx="38">
                  <c:v>0.14000000000000001</c:v>
                </c:pt>
                <c:pt idx="39">
                  <c:v>0.09</c:v>
                </c:pt>
                <c:pt idx="40">
                  <c:v>0</c:v>
                </c:pt>
                <c:pt idx="41">
                  <c:v>0</c:v>
                </c:pt>
                <c:pt idx="42">
                  <c:v>-0.06</c:v>
                </c:pt>
                <c:pt idx="43">
                  <c:v>-0.1</c:v>
                </c:pt>
                <c:pt idx="44">
                  <c:v>-0.12</c:v>
                </c:pt>
                <c:pt idx="45">
                  <c:v>-0.15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E-4B77-9FAD-6D065BE6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4919096"/>
        <c:axId val="644919752"/>
      </c:barChart>
      <c:lineChart>
        <c:grouping val="standard"/>
        <c:varyColors val="0"/>
        <c:ser>
          <c:idx val="2"/>
          <c:order val="2"/>
          <c:tx>
            <c:strRef>
              <c:f>'10D'!$M$6</c:f>
              <c:strCache>
                <c:ptCount val="1"/>
                <c:pt idx="0">
                  <c:v>Samlet udledning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'10D'!$N$3:$BG$3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'10D'!$N$6:$BG$6</c:f>
              <c:numCache>
                <c:formatCode>General</c:formatCode>
                <c:ptCount val="46"/>
                <c:pt idx="0">
                  <c:v>-1.23</c:v>
                </c:pt>
                <c:pt idx="1">
                  <c:v>-1.1100000000000001</c:v>
                </c:pt>
                <c:pt idx="2">
                  <c:v>-1.28</c:v>
                </c:pt>
                <c:pt idx="3">
                  <c:v>-1.49</c:v>
                </c:pt>
                <c:pt idx="4">
                  <c:v>-1.38</c:v>
                </c:pt>
                <c:pt idx="5">
                  <c:v>-1.35</c:v>
                </c:pt>
                <c:pt idx="6">
                  <c:v>-1.37</c:v>
                </c:pt>
                <c:pt idx="7">
                  <c:v>-1.27</c:v>
                </c:pt>
                <c:pt idx="8">
                  <c:v>-1.1499999999999999</c:v>
                </c:pt>
                <c:pt idx="9">
                  <c:v>-1.02</c:v>
                </c:pt>
                <c:pt idx="10">
                  <c:v>-1.29</c:v>
                </c:pt>
                <c:pt idx="11">
                  <c:v>-1.07</c:v>
                </c:pt>
                <c:pt idx="12">
                  <c:v>-0.98</c:v>
                </c:pt>
                <c:pt idx="13">
                  <c:v>-0.97</c:v>
                </c:pt>
                <c:pt idx="14">
                  <c:v>-0.91</c:v>
                </c:pt>
                <c:pt idx="15">
                  <c:v>-0.77</c:v>
                </c:pt>
                <c:pt idx="16">
                  <c:v>-0.99</c:v>
                </c:pt>
                <c:pt idx="17">
                  <c:v>-1.27</c:v>
                </c:pt>
                <c:pt idx="18">
                  <c:v>-2.08</c:v>
                </c:pt>
                <c:pt idx="19">
                  <c:v>-2.0699999999999998</c:v>
                </c:pt>
                <c:pt idx="20">
                  <c:v>-2.27</c:v>
                </c:pt>
                <c:pt idx="21">
                  <c:v>-3.28</c:v>
                </c:pt>
                <c:pt idx="22">
                  <c:v>-3.64</c:v>
                </c:pt>
                <c:pt idx="23">
                  <c:v>-3.47</c:v>
                </c:pt>
                <c:pt idx="24">
                  <c:v>-4.08</c:v>
                </c:pt>
                <c:pt idx="25">
                  <c:v>-4.16</c:v>
                </c:pt>
                <c:pt idx="26">
                  <c:v>-3.28</c:v>
                </c:pt>
                <c:pt idx="27">
                  <c:v>-2.71</c:v>
                </c:pt>
                <c:pt idx="28">
                  <c:v>-2.15</c:v>
                </c:pt>
                <c:pt idx="29">
                  <c:v>-2.56</c:v>
                </c:pt>
                <c:pt idx="30">
                  <c:v>-2.27</c:v>
                </c:pt>
                <c:pt idx="31">
                  <c:v>-2.98</c:v>
                </c:pt>
                <c:pt idx="32">
                  <c:v>-1.88</c:v>
                </c:pt>
                <c:pt idx="33">
                  <c:v>-1.45</c:v>
                </c:pt>
                <c:pt idx="34">
                  <c:v>-0.31</c:v>
                </c:pt>
                <c:pt idx="35">
                  <c:v>-0.01</c:v>
                </c:pt>
                <c:pt idx="36">
                  <c:v>0.01</c:v>
                </c:pt>
                <c:pt idx="37">
                  <c:v>-0.04</c:v>
                </c:pt>
                <c:pt idx="38">
                  <c:v>-0.1</c:v>
                </c:pt>
                <c:pt idx="39">
                  <c:v>-0.15</c:v>
                </c:pt>
                <c:pt idx="40">
                  <c:v>-0.23</c:v>
                </c:pt>
                <c:pt idx="41">
                  <c:v>-0.18</c:v>
                </c:pt>
                <c:pt idx="42">
                  <c:v>-0.24</c:v>
                </c:pt>
                <c:pt idx="43">
                  <c:v>-0.28000000000000003</c:v>
                </c:pt>
                <c:pt idx="44">
                  <c:v>-0.3</c:v>
                </c:pt>
                <c:pt idx="45">
                  <c:v>-0.33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E-4B77-9FAD-6D065BE6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19096"/>
        <c:axId val="644919752"/>
      </c:lineChart>
      <c:catAx>
        <c:axId val="64491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9752"/>
        <c:crosses val="autoZero"/>
        <c:auto val="1"/>
        <c:lblAlgn val="ctr"/>
        <c:lblOffset val="100"/>
        <c:tickLblSkip val="5"/>
        <c:noMultiLvlLbl val="0"/>
      </c:catAx>
      <c:valAx>
        <c:axId val="644919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1799828338993171E-2"/>
              <c:y val="7.9220795160188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1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og optag fra skov og høstede træprodukter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'10D'!$M$29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'10D'!$N$28:$BG$28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'10D'!$N$29:$BG$29</c:f>
              <c:numCache>
                <c:formatCode>General</c:formatCode>
                <c:ptCount val="46"/>
                <c:pt idx="0">
                  <c:v>-1.23</c:v>
                </c:pt>
                <c:pt idx="1">
                  <c:v>-1.1000000000000001</c:v>
                </c:pt>
                <c:pt idx="2">
                  <c:v>-1.28</c:v>
                </c:pt>
                <c:pt idx="3">
                  <c:v>-1.49</c:v>
                </c:pt>
                <c:pt idx="4">
                  <c:v>-1.38</c:v>
                </c:pt>
                <c:pt idx="5">
                  <c:v>-1.35</c:v>
                </c:pt>
                <c:pt idx="6">
                  <c:v>-1.38</c:v>
                </c:pt>
                <c:pt idx="7">
                  <c:v>-1.28</c:v>
                </c:pt>
                <c:pt idx="8">
                  <c:v>-1.1599999999999999</c:v>
                </c:pt>
                <c:pt idx="9">
                  <c:v>-1.03</c:v>
                </c:pt>
                <c:pt idx="10">
                  <c:v>-1.31</c:v>
                </c:pt>
                <c:pt idx="11">
                  <c:v>-1.0900000000000001</c:v>
                </c:pt>
                <c:pt idx="12">
                  <c:v>-0.99</c:v>
                </c:pt>
                <c:pt idx="13">
                  <c:v>-0.98</c:v>
                </c:pt>
                <c:pt idx="14">
                  <c:v>-0.93</c:v>
                </c:pt>
                <c:pt idx="15">
                  <c:v>-0.79</c:v>
                </c:pt>
                <c:pt idx="16">
                  <c:v>-1.01</c:v>
                </c:pt>
                <c:pt idx="17">
                  <c:v>-1.29</c:v>
                </c:pt>
                <c:pt idx="18">
                  <c:v>-2.11</c:v>
                </c:pt>
                <c:pt idx="19">
                  <c:v>-2.1</c:v>
                </c:pt>
                <c:pt idx="20">
                  <c:v>-2.2999999999999998</c:v>
                </c:pt>
                <c:pt idx="21">
                  <c:v>-3.3</c:v>
                </c:pt>
                <c:pt idx="22">
                  <c:v>-3.67</c:v>
                </c:pt>
                <c:pt idx="23">
                  <c:v>-3.49</c:v>
                </c:pt>
                <c:pt idx="24">
                  <c:v>-4.1100000000000003</c:v>
                </c:pt>
                <c:pt idx="25">
                  <c:v>-4.18</c:v>
                </c:pt>
                <c:pt idx="26">
                  <c:v>-3.3</c:v>
                </c:pt>
                <c:pt idx="27">
                  <c:v>-2.73</c:v>
                </c:pt>
                <c:pt idx="28">
                  <c:v>-2.17</c:v>
                </c:pt>
                <c:pt idx="29">
                  <c:v>-2.58</c:v>
                </c:pt>
                <c:pt idx="30">
                  <c:v>-2.29</c:v>
                </c:pt>
                <c:pt idx="31">
                  <c:v>-2.21</c:v>
                </c:pt>
                <c:pt idx="32">
                  <c:v>-1.9</c:v>
                </c:pt>
                <c:pt idx="33">
                  <c:v>-1.46</c:v>
                </c:pt>
                <c:pt idx="34">
                  <c:v>-0.33</c:v>
                </c:pt>
                <c:pt idx="35">
                  <c:v>-0.04</c:v>
                </c:pt>
                <c:pt idx="36">
                  <c:v>-0.02</c:v>
                </c:pt>
                <c:pt idx="37">
                  <c:v>-7.0000000000000007E-2</c:v>
                </c:pt>
                <c:pt idx="38">
                  <c:v>-0.12</c:v>
                </c:pt>
                <c:pt idx="39">
                  <c:v>-0.17</c:v>
                </c:pt>
                <c:pt idx="40">
                  <c:v>-0.26</c:v>
                </c:pt>
                <c:pt idx="41">
                  <c:v>-0.22</c:v>
                </c:pt>
                <c:pt idx="42">
                  <c:v>-0.27</c:v>
                </c:pt>
                <c:pt idx="43">
                  <c:v>-0.31</c:v>
                </c:pt>
                <c:pt idx="44">
                  <c:v>-0.34</c:v>
                </c:pt>
                <c:pt idx="45">
                  <c:v>-0.36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8-48E4-9CC3-A175D7037E43}"/>
            </c:ext>
          </c:extLst>
        </c:ser>
        <c:ser>
          <c:idx val="1"/>
          <c:order val="1"/>
          <c:tx>
            <c:strRef>
              <c:f>'10D'!$M$30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'10D'!$N$28:$BG$28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'10D'!$N$30:$BG$30</c:f>
              <c:numCache>
                <c:formatCode>General</c:formatCode>
                <c:ptCount val="46"/>
                <c:pt idx="0">
                  <c:v>-1.23</c:v>
                </c:pt>
                <c:pt idx="1">
                  <c:v>-1.1100000000000001</c:v>
                </c:pt>
                <c:pt idx="2">
                  <c:v>-1.28</c:v>
                </c:pt>
                <c:pt idx="3">
                  <c:v>-1.49</c:v>
                </c:pt>
                <c:pt idx="4">
                  <c:v>-1.38</c:v>
                </c:pt>
                <c:pt idx="5">
                  <c:v>-1.35</c:v>
                </c:pt>
                <c:pt idx="6">
                  <c:v>-1.37</c:v>
                </c:pt>
                <c:pt idx="7">
                  <c:v>-1.27</c:v>
                </c:pt>
                <c:pt idx="8">
                  <c:v>-1.1499999999999999</c:v>
                </c:pt>
                <c:pt idx="9">
                  <c:v>-1.02</c:v>
                </c:pt>
                <c:pt idx="10">
                  <c:v>-1.29</c:v>
                </c:pt>
                <c:pt idx="11">
                  <c:v>-1.07</c:v>
                </c:pt>
                <c:pt idx="12">
                  <c:v>-0.98</c:v>
                </c:pt>
                <c:pt idx="13">
                  <c:v>-0.97</c:v>
                </c:pt>
                <c:pt idx="14">
                  <c:v>-0.91</c:v>
                </c:pt>
                <c:pt idx="15">
                  <c:v>-0.77</c:v>
                </c:pt>
                <c:pt idx="16">
                  <c:v>-0.99</c:v>
                </c:pt>
                <c:pt idx="17">
                  <c:v>-1.27</c:v>
                </c:pt>
                <c:pt idx="18">
                  <c:v>-2.08</c:v>
                </c:pt>
                <c:pt idx="19">
                  <c:v>-2.0699999999999998</c:v>
                </c:pt>
                <c:pt idx="20">
                  <c:v>-2.27</c:v>
                </c:pt>
                <c:pt idx="21">
                  <c:v>-3.28</c:v>
                </c:pt>
                <c:pt idx="22">
                  <c:v>-3.64</c:v>
                </c:pt>
                <c:pt idx="23">
                  <c:v>-3.47</c:v>
                </c:pt>
                <c:pt idx="24">
                  <c:v>-4.08</c:v>
                </c:pt>
                <c:pt idx="25">
                  <c:v>-4.16</c:v>
                </c:pt>
                <c:pt idx="26">
                  <c:v>-3.28</c:v>
                </c:pt>
                <c:pt idx="27">
                  <c:v>-2.71</c:v>
                </c:pt>
                <c:pt idx="28">
                  <c:v>-2.15</c:v>
                </c:pt>
                <c:pt idx="29">
                  <c:v>-2.56</c:v>
                </c:pt>
                <c:pt idx="30">
                  <c:v>-2.27</c:v>
                </c:pt>
                <c:pt idx="31">
                  <c:v>-2.98</c:v>
                </c:pt>
                <c:pt idx="32">
                  <c:v>-1.88</c:v>
                </c:pt>
                <c:pt idx="33">
                  <c:v>-1.45</c:v>
                </c:pt>
                <c:pt idx="34">
                  <c:v>-0.31</c:v>
                </c:pt>
                <c:pt idx="35">
                  <c:v>-0.01</c:v>
                </c:pt>
                <c:pt idx="36">
                  <c:v>0.01</c:v>
                </c:pt>
                <c:pt idx="37">
                  <c:v>-0.04</c:v>
                </c:pt>
                <c:pt idx="38">
                  <c:v>-0.1</c:v>
                </c:pt>
                <c:pt idx="39">
                  <c:v>-0.15</c:v>
                </c:pt>
                <c:pt idx="40">
                  <c:v>-0.23</c:v>
                </c:pt>
                <c:pt idx="41">
                  <c:v>-0.18</c:v>
                </c:pt>
                <c:pt idx="42">
                  <c:v>-0.24</c:v>
                </c:pt>
                <c:pt idx="43">
                  <c:v>-0.28000000000000003</c:v>
                </c:pt>
                <c:pt idx="44">
                  <c:v>-0.3</c:v>
                </c:pt>
                <c:pt idx="45">
                  <c:v>-0.33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8-48E4-9CC3-A175D703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30248"/>
        <c:axId val="644937792"/>
      </c:lineChart>
      <c:catAx>
        <c:axId val="64493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37792"/>
        <c:crosses val="autoZero"/>
        <c:auto val="1"/>
        <c:lblAlgn val="ctr"/>
        <c:lblOffset val="100"/>
        <c:tickLblSkip val="5"/>
        <c:noMultiLvlLbl val="0"/>
      </c:catAx>
      <c:valAx>
        <c:axId val="64493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1799828338993171E-2"/>
              <c:y val="8.343353801071630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3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Illustration af EU’s drivhusgasreduktionsmål i 2030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4402321155353215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'11A'!$M$4</c:f>
              <c:strCache>
                <c:ptCount val="1"/>
                <c:pt idx="0">
                  <c:v>ETS 2019 og mål 2030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'11A'!$N$3:$P$3</c:f>
              <c:strCache>
                <c:ptCount val="3"/>
                <c:pt idx="0">
                  <c:v>1990</c:v>
                </c:pt>
                <c:pt idx="1">
                  <c:v>2019</c:v>
                </c:pt>
                <c:pt idx="2">
                  <c:v>2030</c:v>
                </c:pt>
              </c:strCache>
            </c:strRef>
          </c:cat>
          <c:val>
            <c:numRef>
              <c:f>'11A'!$N$4:$P$4</c:f>
              <c:numCache>
                <c:formatCode>General</c:formatCode>
                <c:ptCount val="3"/>
                <c:pt idx="0">
                  <c:v>0</c:v>
                </c:pt>
                <c:pt idx="1">
                  <c:v>1224</c:v>
                </c:pt>
                <c:pt idx="2">
                  <c:v>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5-4B06-979F-2D3BE3A6A0C8}"/>
            </c:ext>
          </c:extLst>
        </c:ser>
        <c:ser>
          <c:idx val="1"/>
          <c:order val="1"/>
          <c:tx>
            <c:strRef>
              <c:f>'11A'!$M$5</c:f>
              <c:strCache>
                <c:ptCount val="1"/>
                <c:pt idx="0">
                  <c:v>ESR 2019 og mål 2030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'11A'!$N$3:$P$3</c:f>
              <c:strCache>
                <c:ptCount val="3"/>
                <c:pt idx="0">
                  <c:v>1990</c:v>
                </c:pt>
                <c:pt idx="1">
                  <c:v>2019</c:v>
                </c:pt>
                <c:pt idx="2">
                  <c:v>2030</c:v>
                </c:pt>
              </c:strCache>
            </c:strRef>
          </c:cat>
          <c:val>
            <c:numRef>
              <c:f>'11A'!$N$5:$P$5</c:f>
              <c:numCache>
                <c:formatCode>General</c:formatCode>
                <c:ptCount val="3"/>
                <c:pt idx="0">
                  <c:v>0</c:v>
                </c:pt>
                <c:pt idx="1">
                  <c:v>2216.88</c:v>
                </c:pt>
                <c:pt idx="2">
                  <c:v>1474.2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5-4B06-979F-2D3BE3A6A0C8}"/>
            </c:ext>
          </c:extLst>
        </c:ser>
        <c:ser>
          <c:idx val="2"/>
          <c:order val="2"/>
          <c:tx>
            <c:strRef>
              <c:f>'11A'!$M$6</c:f>
              <c:strCache>
                <c:ptCount val="1"/>
                <c:pt idx="0">
                  <c:v>LULUCF 2019 og mål 2030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'11A'!$N$3:$P$3</c:f>
              <c:strCache>
                <c:ptCount val="3"/>
                <c:pt idx="0">
                  <c:v>1990</c:v>
                </c:pt>
                <c:pt idx="1">
                  <c:v>2019</c:v>
                </c:pt>
                <c:pt idx="2">
                  <c:v>2030</c:v>
                </c:pt>
              </c:strCache>
            </c:strRef>
          </c:cat>
          <c:val>
            <c:numRef>
              <c:f>'11A'!$N$6:$P$6</c:f>
              <c:numCache>
                <c:formatCode>General</c:formatCode>
                <c:ptCount val="3"/>
                <c:pt idx="0">
                  <c:v>0</c:v>
                </c:pt>
                <c:pt idx="1">
                  <c:v>-249.07</c:v>
                </c:pt>
                <c:pt idx="2">
                  <c:v>-310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55-4B06-979F-2D3BE3A6A0C8}"/>
            </c:ext>
          </c:extLst>
        </c:ser>
        <c:ser>
          <c:idx val="3"/>
          <c:order val="3"/>
          <c:tx>
            <c:strRef>
              <c:f>'11A'!$M$7</c:f>
              <c:strCache>
                <c:ptCount val="1"/>
                <c:pt idx="0">
                  <c:v>Total EU-nettoudledning i 1990 (inkl LULUCF)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'11A'!$N$3:$P$3</c:f>
              <c:strCache>
                <c:ptCount val="3"/>
                <c:pt idx="0">
                  <c:v>1990</c:v>
                </c:pt>
                <c:pt idx="1">
                  <c:v>2019</c:v>
                </c:pt>
                <c:pt idx="2">
                  <c:v>2030</c:v>
                </c:pt>
              </c:strCache>
            </c:strRef>
          </c:cat>
          <c:val>
            <c:numRef>
              <c:f>'11A'!$N$7:$P$7</c:f>
              <c:numCache>
                <c:formatCode>General</c:formatCode>
                <c:ptCount val="3"/>
                <c:pt idx="0">
                  <c:v>4714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55-4B06-979F-2D3BE3A6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4932216"/>
        <c:axId val="644929264"/>
      </c:barChart>
      <c:catAx>
        <c:axId val="64493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29264"/>
        <c:crosses val="autoZero"/>
        <c:auto val="1"/>
        <c:lblAlgn val="ctr"/>
        <c:lblOffset val="100"/>
        <c:tickLblSkip val="1"/>
        <c:noMultiLvlLbl val="0"/>
      </c:catAx>
      <c:valAx>
        <c:axId val="64492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5.9596195631585247E-2"/>
              <c:y val="6.63427682575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3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under byrdefordelingsaftalen</a:t>
            </a:r>
          </a:p>
        </c:rich>
      </c:tx>
      <c:layout>
        <c:manualLayout>
          <c:xMode val="edge"/>
          <c:yMode val="edge"/>
          <c:x val="0.11230336406017563"/>
          <c:y val="1.76475165636533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7176201280300427E-2"/>
          <c:y val="0.14715004560721046"/>
          <c:w val="0.54723728692134899"/>
          <c:h val="0.73633500261472662"/>
        </c:manualLayout>
      </c:layout>
      <c:areaChart>
        <c:grouping val="stacked"/>
        <c:varyColors val="0"/>
        <c:ser>
          <c:idx val="0"/>
          <c:order val="0"/>
          <c:tx>
            <c:strRef>
              <c:f>'11A'!$M$29</c:f>
              <c:strCache>
                <c:ptCount val="1"/>
                <c:pt idx="0">
                  <c:v>Landbrug, skove, gartneri og fiskeri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'11A'!$N$29:$W$29</c:f>
              <c:numCache>
                <c:formatCode>General</c:formatCode>
                <c:ptCount val="10"/>
                <c:pt idx="0">
                  <c:v>13.42</c:v>
                </c:pt>
                <c:pt idx="1">
                  <c:v>13.05</c:v>
                </c:pt>
                <c:pt idx="2">
                  <c:v>12.61</c:v>
                </c:pt>
                <c:pt idx="3">
                  <c:v>12.49</c:v>
                </c:pt>
                <c:pt idx="4">
                  <c:v>12.23</c:v>
                </c:pt>
                <c:pt idx="5">
                  <c:v>12.05</c:v>
                </c:pt>
                <c:pt idx="6">
                  <c:v>11.81</c:v>
                </c:pt>
                <c:pt idx="7">
                  <c:v>11.66</c:v>
                </c:pt>
                <c:pt idx="8">
                  <c:v>11.46</c:v>
                </c:pt>
                <c:pt idx="9">
                  <c:v>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0-49BD-9605-15A64531738C}"/>
            </c:ext>
          </c:extLst>
        </c:ser>
        <c:ser>
          <c:idx val="1"/>
          <c:order val="1"/>
          <c:tx>
            <c:strRef>
              <c:f>'11A'!$M$30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'11A'!$N$30:$W$30</c:f>
              <c:numCache>
                <c:formatCode>General</c:formatCode>
                <c:ptCount val="10"/>
                <c:pt idx="0">
                  <c:v>12.53</c:v>
                </c:pt>
                <c:pt idx="1">
                  <c:v>12.67</c:v>
                </c:pt>
                <c:pt idx="2">
                  <c:v>12.58</c:v>
                </c:pt>
                <c:pt idx="3">
                  <c:v>12.48</c:v>
                </c:pt>
                <c:pt idx="4">
                  <c:v>12.07</c:v>
                </c:pt>
                <c:pt idx="5">
                  <c:v>11.87</c:v>
                </c:pt>
                <c:pt idx="6">
                  <c:v>11.53</c:v>
                </c:pt>
                <c:pt idx="7">
                  <c:v>11.13</c:v>
                </c:pt>
                <c:pt idx="8">
                  <c:v>10.81</c:v>
                </c:pt>
                <c:pt idx="9">
                  <c:v>10.33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0-49BD-9605-15A64531738C}"/>
            </c:ext>
          </c:extLst>
        </c:ser>
        <c:ser>
          <c:idx val="2"/>
          <c:order val="2"/>
          <c:tx>
            <c:strRef>
              <c:f>'11A'!$M$31</c:f>
              <c:strCache>
                <c:ptCount val="1"/>
                <c:pt idx="0">
                  <c:v>Fremstillingserhverv og bygge-anlæg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'11A'!$N$31:$W$31</c:f>
              <c:numCache>
                <c:formatCode>General</c:formatCode>
                <c:ptCount val="10"/>
                <c:pt idx="0">
                  <c:v>1.7</c:v>
                </c:pt>
                <c:pt idx="1">
                  <c:v>1.99</c:v>
                </c:pt>
                <c:pt idx="2">
                  <c:v>1.89</c:v>
                </c:pt>
                <c:pt idx="3">
                  <c:v>1.72</c:v>
                </c:pt>
                <c:pt idx="4">
                  <c:v>1.6</c:v>
                </c:pt>
                <c:pt idx="5">
                  <c:v>1.47</c:v>
                </c:pt>
                <c:pt idx="6">
                  <c:v>1.32</c:v>
                </c:pt>
                <c:pt idx="7">
                  <c:v>1.2</c:v>
                </c:pt>
                <c:pt idx="8">
                  <c:v>1.06</c:v>
                </c:pt>
                <c:pt idx="9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0-49BD-9605-15A64531738C}"/>
            </c:ext>
          </c:extLst>
        </c:ser>
        <c:ser>
          <c:idx val="3"/>
          <c:order val="3"/>
          <c:tx>
            <c:strRef>
              <c:f>'11A'!$M$32</c:f>
              <c:strCache>
                <c:ptCount val="1"/>
                <c:pt idx="0">
                  <c:v>Serviceerhverv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'11A'!$N$32:$W$32</c:f>
              <c:numCache>
                <c:formatCode>General</c:formatCode>
                <c:ptCount val="10"/>
                <c:pt idx="0">
                  <c:v>0.81</c:v>
                </c:pt>
                <c:pt idx="1">
                  <c:v>0.63</c:v>
                </c:pt>
                <c:pt idx="2">
                  <c:v>0.55000000000000004</c:v>
                </c:pt>
                <c:pt idx="3">
                  <c:v>0.47</c:v>
                </c:pt>
                <c:pt idx="4">
                  <c:v>0.44</c:v>
                </c:pt>
                <c:pt idx="5">
                  <c:v>0.4</c:v>
                </c:pt>
                <c:pt idx="6">
                  <c:v>0.34</c:v>
                </c:pt>
                <c:pt idx="7">
                  <c:v>0.28999999999999998</c:v>
                </c:pt>
                <c:pt idx="8">
                  <c:v>0.22</c:v>
                </c:pt>
                <c:pt idx="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00-49BD-9605-15A64531738C}"/>
            </c:ext>
          </c:extLst>
        </c:ser>
        <c:ser>
          <c:idx val="4"/>
          <c:order val="4"/>
          <c:tx>
            <c:strRef>
              <c:f>'11A'!$M$33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'11A'!$N$33:$W$33</c:f>
              <c:numCache>
                <c:formatCode>General</c:formatCode>
                <c:ptCount val="10"/>
                <c:pt idx="0">
                  <c:v>1.74</c:v>
                </c:pt>
                <c:pt idx="1">
                  <c:v>1.42</c:v>
                </c:pt>
                <c:pt idx="2">
                  <c:v>1.18</c:v>
                </c:pt>
                <c:pt idx="3">
                  <c:v>0.96</c:v>
                </c:pt>
                <c:pt idx="4">
                  <c:v>0.89</c:v>
                </c:pt>
                <c:pt idx="5">
                  <c:v>0.78</c:v>
                </c:pt>
                <c:pt idx="6">
                  <c:v>0.64</c:v>
                </c:pt>
                <c:pt idx="7">
                  <c:v>0.52</c:v>
                </c:pt>
                <c:pt idx="8">
                  <c:v>0.42</c:v>
                </c:pt>
                <c:pt idx="9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00-49BD-9605-15A64531738C}"/>
            </c:ext>
          </c:extLst>
        </c:ser>
        <c:ser>
          <c:idx val="5"/>
          <c:order val="5"/>
          <c:tx>
            <c:strRef>
              <c:f>'11A'!$M$34</c:f>
              <c:strCache>
                <c:ptCount val="1"/>
                <c:pt idx="0">
                  <c:v>El og fjernvarme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'11A'!$N$34:$W$34</c:f>
              <c:numCache>
                <c:formatCode>General</c:formatCode>
                <c:ptCount val="10"/>
                <c:pt idx="0">
                  <c:v>0.5</c:v>
                </c:pt>
                <c:pt idx="1">
                  <c:v>0.38</c:v>
                </c:pt>
                <c:pt idx="2">
                  <c:v>0.4</c:v>
                </c:pt>
                <c:pt idx="3">
                  <c:v>0.33</c:v>
                </c:pt>
                <c:pt idx="4">
                  <c:v>0.35</c:v>
                </c:pt>
                <c:pt idx="5">
                  <c:v>0.33</c:v>
                </c:pt>
                <c:pt idx="6">
                  <c:v>0.24</c:v>
                </c:pt>
                <c:pt idx="7">
                  <c:v>0.19</c:v>
                </c:pt>
                <c:pt idx="8">
                  <c:v>0.15</c:v>
                </c:pt>
                <c:pt idx="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00-49BD-9605-15A64531738C}"/>
            </c:ext>
          </c:extLst>
        </c:ser>
        <c:ser>
          <c:idx val="6"/>
          <c:order val="6"/>
          <c:tx>
            <c:strRef>
              <c:f>'11A'!$M$35</c:f>
              <c:strCache>
                <c:ptCount val="1"/>
                <c:pt idx="0">
                  <c:v>Affald (inkl. affaldsforbrænding)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'11A'!$N$35:$W$35</c:f>
              <c:numCache>
                <c:formatCode>General</c:formatCode>
                <c:ptCount val="10"/>
                <c:pt idx="0">
                  <c:v>0.77</c:v>
                </c:pt>
                <c:pt idx="1">
                  <c:v>0.93</c:v>
                </c:pt>
                <c:pt idx="2">
                  <c:v>0.89</c:v>
                </c:pt>
                <c:pt idx="3">
                  <c:v>0.89</c:v>
                </c:pt>
                <c:pt idx="4">
                  <c:v>0.85</c:v>
                </c:pt>
                <c:pt idx="5">
                  <c:v>0.84</c:v>
                </c:pt>
                <c:pt idx="6">
                  <c:v>0.83</c:v>
                </c:pt>
                <c:pt idx="7">
                  <c:v>0.82</c:v>
                </c:pt>
                <c:pt idx="8">
                  <c:v>0.8</c:v>
                </c:pt>
                <c:pt idx="9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00-49BD-9605-15A64531738C}"/>
            </c:ext>
          </c:extLst>
        </c:ser>
        <c:ser>
          <c:idx val="7"/>
          <c:order val="7"/>
          <c:tx>
            <c:strRef>
              <c:f>'11A'!$M$36</c:f>
              <c:strCache>
                <c:ptCount val="1"/>
                <c:pt idx="0">
                  <c:v>Produktion af olie, gas og VE-brændstoffer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'11A'!$N$36:$W$36</c:f>
              <c:numCache>
                <c:formatCode>General</c:formatCode>
                <c:ptCount val="10"/>
                <c:pt idx="0">
                  <c:v>0.51</c:v>
                </c:pt>
                <c:pt idx="1">
                  <c:v>0.64</c:v>
                </c:pt>
                <c:pt idx="2">
                  <c:v>0.68</c:v>
                </c:pt>
                <c:pt idx="3">
                  <c:v>0.34</c:v>
                </c:pt>
                <c:pt idx="4">
                  <c:v>0.33</c:v>
                </c:pt>
                <c:pt idx="5">
                  <c:v>0.34</c:v>
                </c:pt>
                <c:pt idx="6">
                  <c:v>0.36</c:v>
                </c:pt>
                <c:pt idx="7">
                  <c:v>0.37</c:v>
                </c:pt>
                <c:pt idx="8">
                  <c:v>0.38</c:v>
                </c:pt>
                <c:pt idx="9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00-49BD-9605-15A64531738C}"/>
            </c:ext>
          </c:extLst>
        </c:ser>
        <c:ser>
          <c:idx val="8"/>
          <c:order val="8"/>
          <c:tx>
            <c:strRef>
              <c:f>'11A'!$M$37</c:f>
              <c:strCache>
                <c:ptCount val="1"/>
                <c:pt idx="0">
                  <c:v>Korrektion: Forventet reduktion fra metantabsregulering</c:v>
                </c:pt>
              </c:strCache>
            </c:strRef>
          </c:tx>
          <c:spPr>
            <a:pattFill prst="wdUpDiag">
              <a:fgClr>
                <a:srgbClr val="808080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'11A'!$N$37:$W$37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0.42</c:v>
                </c:pt>
                <c:pt idx="4">
                  <c:v>0.45</c:v>
                </c:pt>
                <c:pt idx="5">
                  <c:v>0.46</c:v>
                </c:pt>
                <c:pt idx="6">
                  <c:v>0.48</c:v>
                </c:pt>
                <c:pt idx="7">
                  <c:v>0.51</c:v>
                </c:pt>
                <c:pt idx="8">
                  <c:v>0.53</c:v>
                </c:pt>
                <c:pt idx="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00-49BD-9605-15A64531738C}"/>
            </c:ext>
          </c:extLst>
        </c:ser>
        <c:ser>
          <c:idx val="9"/>
          <c:order val="9"/>
          <c:tx>
            <c:strRef>
              <c:f>'11A'!$M$38</c:f>
              <c:strCache>
                <c:ptCount val="1"/>
                <c:pt idx="0">
                  <c:v>Korrektion: Forventet reduktion fra biocovers</c:v>
                </c:pt>
              </c:strCache>
            </c:strRef>
          </c:tx>
          <c:spPr>
            <a:pattFill prst="wdUpDiag">
              <a:fgClr>
                <a:srgbClr val="5BEADB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'11A'!$N$38:$W$38</c:f>
              <c:numCache>
                <c:formatCode>General</c:formatCode>
                <c:ptCount val="10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00-49BD-9605-15A64531738C}"/>
            </c:ext>
          </c:extLst>
        </c:ser>
        <c:ser>
          <c:idx val="10"/>
          <c:order val="10"/>
          <c:tx>
            <c:strRef>
              <c:f>'11A'!$M$39</c:f>
              <c:strCache>
                <c:ptCount val="1"/>
                <c:pt idx="0">
                  <c:v>Korrektion: Statistisk diff. ift. DCE i historiske år</c:v>
                </c:pt>
              </c:strCache>
            </c:strRef>
          </c:tx>
          <c:spPr>
            <a:solidFill>
              <a:srgbClr val="FFDA06"/>
            </a:solidFill>
            <a:ln w="12700">
              <a:noFill/>
            </a:ln>
            <a:effectLst/>
          </c:spPr>
          <c:cat>
            <c:strRef>
              <c:f>'11A'!$N$28:$W$28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'11A'!$N$39:$W$39</c:f>
              <c:numCache>
                <c:formatCode>General</c:formatCode>
                <c:ptCount val="10"/>
                <c:pt idx="0">
                  <c:v>0.14000000000000001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B00-49BD-9605-15A64531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933528"/>
        <c:axId val="644933856"/>
      </c:areaChart>
      <c:catAx>
        <c:axId val="64493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33856"/>
        <c:crosses val="autoZero"/>
        <c:auto val="1"/>
        <c:lblAlgn val="ctr"/>
        <c:lblOffset val="100"/>
        <c:tickLblSkip val="1"/>
        <c:noMultiLvlLbl val="0"/>
      </c:catAx>
      <c:valAx>
        <c:axId val="64493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67502532417E-2"/>
              <c:y val="7.15919449508648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335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3397768406911"/>
          <c:y val="3.449637878518387E-2"/>
          <c:w val="0.34044221368063587"/>
          <c:h val="0.9437693844768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Status for opfyldelse af byrdefordelings drivhusgasreduktionsmålet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61583983281710653"/>
          <c:h val="0.76912048920886456"/>
        </c:manualLayout>
      </c:layout>
      <c:areaChart>
        <c:grouping val="stacked"/>
        <c:varyColors val="0"/>
        <c:ser>
          <c:idx val="3"/>
          <c:order val="3"/>
          <c:tx>
            <c:strRef>
              <c:f>'11A'!$M$57</c:f>
              <c:strCache>
                <c:ptCount val="1"/>
                <c:pt idx="0">
                  <c:v>Akkumuleret manko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'11A'!$N$53:$W$53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'11A'!$N$57:$W$57</c:f>
              <c:numCache>
                <c:formatCode>General</c:formatCode>
                <c:ptCount val="10"/>
                <c:pt idx="0">
                  <c:v>-0.02</c:v>
                </c:pt>
                <c:pt idx="1">
                  <c:v>0.41</c:v>
                </c:pt>
                <c:pt idx="2">
                  <c:v>1.29</c:v>
                </c:pt>
                <c:pt idx="3">
                  <c:v>2.4500000000000002</c:v>
                </c:pt>
                <c:pt idx="4">
                  <c:v>4.0999999999999996</c:v>
                </c:pt>
                <c:pt idx="5">
                  <c:v>4.71</c:v>
                </c:pt>
                <c:pt idx="6">
                  <c:v>6.14</c:v>
                </c:pt>
                <c:pt idx="7">
                  <c:v>8.49</c:v>
                </c:pt>
                <c:pt idx="8">
                  <c:v>11.78</c:v>
                </c:pt>
                <c:pt idx="9">
                  <c:v>16.02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1C-4F51-9DF1-BBEF538FF93B}"/>
            </c:ext>
          </c:extLst>
        </c:ser>
        <c:ser>
          <c:idx val="4"/>
          <c:order val="4"/>
          <c:tx>
            <c:strRef>
              <c:f>'11A'!$M$58</c:f>
              <c:strCache>
                <c:ptCount val="1"/>
                <c:pt idx="0">
                  <c:v>Korrektion: Forventet reduktion fra metantabsregulering og biocovers</c:v>
                </c:pt>
              </c:strCache>
            </c:strRef>
          </c:tx>
          <c:spPr>
            <a:pattFill prst="wdUpDiag">
              <a:fgClr>
                <a:srgbClr val="FF8181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'11A'!$N$53:$W$53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'11A'!$N$58:$W$58</c:f>
              <c:numCache>
                <c:formatCode>General</c:formatCode>
                <c:ptCount val="10"/>
                <c:pt idx="0">
                  <c:v>0.04</c:v>
                </c:pt>
                <c:pt idx="1">
                  <c:v>0.08</c:v>
                </c:pt>
                <c:pt idx="2">
                  <c:v>0.11</c:v>
                </c:pt>
                <c:pt idx="3">
                  <c:v>0.56999999999999995</c:v>
                </c:pt>
                <c:pt idx="4">
                  <c:v>1.06</c:v>
                </c:pt>
                <c:pt idx="5">
                  <c:v>1.56</c:v>
                </c:pt>
                <c:pt idx="6">
                  <c:v>2.0699999999999998</c:v>
                </c:pt>
                <c:pt idx="7">
                  <c:v>2.61</c:v>
                </c:pt>
                <c:pt idx="8">
                  <c:v>3.18</c:v>
                </c:pt>
                <c:pt idx="9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1C-4F51-9DF1-BBEF538F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941072"/>
        <c:axId val="644948288"/>
      </c:areaChart>
      <c:lineChart>
        <c:grouping val="standard"/>
        <c:varyColors val="0"/>
        <c:ser>
          <c:idx val="0"/>
          <c:order val="0"/>
          <c:tx>
            <c:strRef>
              <c:f>'11A'!$M$54</c:f>
              <c:strCache>
                <c:ptCount val="1"/>
                <c:pt idx="0">
                  <c:v>ESR udledning i CRF-opgørelse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'11A'!$N$53:$W$53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'11A'!$N$54:$W$54</c:f>
              <c:numCache>
                <c:formatCode>General</c:formatCode>
                <c:ptCount val="10"/>
                <c:pt idx="0">
                  <c:v>32.15</c:v>
                </c:pt>
                <c:pt idx="1">
                  <c:v>31.76</c:v>
                </c:pt>
                <c:pt idx="2">
                  <c:v>30.82</c:v>
                </c:pt>
                <c:pt idx="3">
                  <c:v>30.14</c:v>
                </c:pt>
                <c:pt idx="4">
                  <c:v>29.26</c:v>
                </c:pt>
                <c:pt idx="5">
                  <c:v>28.58</c:v>
                </c:pt>
                <c:pt idx="6">
                  <c:v>27.6</c:v>
                </c:pt>
                <c:pt idx="7">
                  <c:v>26.72</c:v>
                </c:pt>
                <c:pt idx="8">
                  <c:v>25.86</c:v>
                </c:pt>
                <c:pt idx="9">
                  <c:v>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C-4F51-9DF1-BBEF538FF93B}"/>
            </c:ext>
          </c:extLst>
        </c:ser>
        <c:ser>
          <c:idx val="1"/>
          <c:order val="1"/>
          <c:tx>
            <c:strRef>
              <c:f>'11A'!$M$55</c:f>
              <c:strCache>
                <c:ptCount val="1"/>
                <c:pt idx="0">
                  <c:v>ESR udledning efter korrektion ift. metantabsregulering og biocovers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'11A'!$N$53:$W$53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'11A'!$N$55:$W$55</c:f>
              <c:numCache>
                <c:formatCode>General</c:formatCode>
                <c:ptCount val="10"/>
                <c:pt idx="0">
                  <c:v>32.11</c:v>
                </c:pt>
                <c:pt idx="1">
                  <c:v>31.72</c:v>
                </c:pt>
                <c:pt idx="2">
                  <c:v>30.78</c:v>
                </c:pt>
                <c:pt idx="3">
                  <c:v>29.68</c:v>
                </c:pt>
                <c:pt idx="4">
                  <c:v>28.78</c:v>
                </c:pt>
                <c:pt idx="5">
                  <c:v>28.08</c:v>
                </c:pt>
                <c:pt idx="6">
                  <c:v>27.09</c:v>
                </c:pt>
                <c:pt idx="7">
                  <c:v>26.18</c:v>
                </c:pt>
                <c:pt idx="8">
                  <c:v>25.3</c:v>
                </c:pt>
                <c:pt idx="9">
                  <c:v>24.42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C-4F51-9DF1-BBEF538FF93B}"/>
            </c:ext>
          </c:extLst>
        </c:ser>
        <c:ser>
          <c:idx val="2"/>
          <c:order val="2"/>
          <c:tx>
            <c:strRef>
              <c:f>'11A'!$M$56</c:f>
              <c:strCache>
                <c:ptCount val="1"/>
                <c:pt idx="0">
                  <c:v>Emissionstildeling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'11A'!$N$53:$W$53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'11A'!$N$56:$W$56</c:f>
              <c:numCache>
                <c:formatCode>General</c:formatCode>
                <c:ptCount val="10"/>
                <c:pt idx="0">
                  <c:v>32.130000000000003</c:v>
                </c:pt>
                <c:pt idx="1">
                  <c:v>31.29</c:v>
                </c:pt>
                <c:pt idx="2">
                  <c:v>29.91</c:v>
                </c:pt>
                <c:pt idx="3">
                  <c:v>28.52</c:v>
                </c:pt>
                <c:pt idx="4">
                  <c:v>27.13</c:v>
                </c:pt>
                <c:pt idx="5">
                  <c:v>27.48</c:v>
                </c:pt>
                <c:pt idx="6">
                  <c:v>25.65</c:v>
                </c:pt>
                <c:pt idx="7">
                  <c:v>23.83</c:v>
                </c:pt>
                <c:pt idx="8">
                  <c:v>22.01</c:v>
                </c:pt>
                <c:pt idx="9">
                  <c:v>20.18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1C-4F51-9DF1-BBEF538F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41072"/>
        <c:axId val="644948288"/>
      </c:lineChart>
      <c:catAx>
        <c:axId val="64494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48288"/>
        <c:crosses val="autoZero"/>
        <c:auto val="1"/>
        <c:lblAlgn val="ctr"/>
        <c:lblOffset val="100"/>
        <c:tickLblSkip val="1"/>
        <c:noMultiLvlLbl val="0"/>
      </c:catAx>
      <c:valAx>
        <c:axId val="64494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5875657722879428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4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31567321053195"/>
          <c:y val="0.17011684879274311"/>
          <c:w val="0.35039381596966046"/>
          <c:h val="0.827599537777511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og optag i LULUCF sektorerne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1655129305519261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'11A'!$M$79</c:f>
              <c:strCache>
                <c:ptCount val="1"/>
                <c:pt idx="0">
                  <c:v>Skov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'11A'!$N$78:$W$78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'11A'!$N$79:$W$79</c:f>
              <c:numCache>
                <c:formatCode>General</c:formatCode>
                <c:ptCount val="10"/>
                <c:pt idx="0">
                  <c:v>-2.98</c:v>
                </c:pt>
                <c:pt idx="1">
                  <c:v>-1.88</c:v>
                </c:pt>
                <c:pt idx="2">
                  <c:v>-1.45</c:v>
                </c:pt>
                <c:pt idx="3">
                  <c:v>-0.31</c:v>
                </c:pt>
                <c:pt idx="4">
                  <c:v>-0.01</c:v>
                </c:pt>
                <c:pt idx="5">
                  <c:v>0.01</c:v>
                </c:pt>
                <c:pt idx="6">
                  <c:v>-0.04</c:v>
                </c:pt>
                <c:pt idx="7">
                  <c:v>-0.1</c:v>
                </c:pt>
                <c:pt idx="8">
                  <c:v>-0.15</c:v>
                </c:pt>
                <c:pt idx="9">
                  <c:v>-0.23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7-47D7-A9B1-669C7862E61D}"/>
            </c:ext>
          </c:extLst>
        </c:ser>
        <c:ser>
          <c:idx val="1"/>
          <c:order val="1"/>
          <c:tx>
            <c:strRef>
              <c:f>'11A'!$M$80</c:f>
              <c:strCache>
                <c:ptCount val="1"/>
                <c:pt idx="0">
                  <c:v>Landbrugsarealer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'11A'!$N$78:$W$78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'11A'!$N$80:$W$80</c:f>
              <c:numCache>
                <c:formatCode>General</c:formatCode>
                <c:ptCount val="10"/>
                <c:pt idx="0">
                  <c:v>5.07</c:v>
                </c:pt>
                <c:pt idx="1">
                  <c:v>4.09</c:v>
                </c:pt>
                <c:pt idx="2">
                  <c:v>4.5599999999999996</c:v>
                </c:pt>
                <c:pt idx="3">
                  <c:v>4.8099999999999996</c:v>
                </c:pt>
                <c:pt idx="4">
                  <c:v>4.72</c:v>
                </c:pt>
                <c:pt idx="5">
                  <c:v>4.47</c:v>
                </c:pt>
                <c:pt idx="6">
                  <c:v>4.04</c:v>
                </c:pt>
                <c:pt idx="7">
                  <c:v>3.87</c:v>
                </c:pt>
                <c:pt idx="8">
                  <c:v>3.8</c:v>
                </c:pt>
                <c:pt idx="9">
                  <c:v>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7-47D7-A9B1-669C7862E61D}"/>
            </c:ext>
          </c:extLst>
        </c:ser>
        <c:ser>
          <c:idx val="2"/>
          <c:order val="2"/>
          <c:tx>
            <c:strRef>
              <c:f>'11A'!$M$81</c:f>
              <c:strCache>
                <c:ptCount val="1"/>
                <c:pt idx="0">
                  <c:v>By- og vådområder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'11A'!$N$78:$W$78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'11A'!$N$81:$W$81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0.56999999999999995</c:v>
                </c:pt>
                <c:pt idx="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7-47D7-A9B1-669C7862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44944680"/>
        <c:axId val="644945008"/>
      </c:barChart>
      <c:lineChart>
        <c:grouping val="standard"/>
        <c:varyColors val="0"/>
        <c:ser>
          <c:idx val="3"/>
          <c:order val="3"/>
          <c:tx>
            <c:strRef>
              <c:f>'11A'!$M$82</c:f>
              <c:strCache>
                <c:ptCount val="1"/>
                <c:pt idx="0">
                  <c:v>Samlet udledning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'11A'!$N$78:$W$78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'11A'!$N$82:$W$82</c:f>
              <c:numCache>
                <c:formatCode>General</c:formatCode>
                <c:ptCount val="10"/>
                <c:pt idx="0">
                  <c:v>2.1</c:v>
                </c:pt>
                <c:pt idx="1">
                  <c:v>2.21</c:v>
                </c:pt>
                <c:pt idx="2">
                  <c:v>3.11</c:v>
                </c:pt>
                <c:pt idx="3">
                  <c:v>4.5</c:v>
                </c:pt>
                <c:pt idx="4">
                  <c:v>4.72</c:v>
                </c:pt>
                <c:pt idx="5">
                  <c:v>4.92</c:v>
                </c:pt>
                <c:pt idx="6">
                  <c:v>4.51</c:v>
                </c:pt>
                <c:pt idx="7">
                  <c:v>4.3499999999999996</c:v>
                </c:pt>
                <c:pt idx="8">
                  <c:v>4.22</c:v>
                </c:pt>
                <c:pt idx="9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47-47D7-A9B1-669C7862E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44680"/>
        <c:axId val="644945008"/>
      </c:lineChart>
      <c:catAx>
        <c:axId val="64494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45008"/>
        <c:crosses val="autoZero"/>
        <c:auto val="1"/>
        <c:lblAlgn val="ctr"/>
        <c:lblOffset val="100"/>
        <c:tickLblSkip val="1"/>
        <c:noMultiLvlLbl val="0"/>
      </c:catAx>
      <c:valAx>
        <c:axId val="6449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4015374855394258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44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Status for opfyldelse af LULUCF-mål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9514143374258308"/>
          <c:h val="0.82727723840437994"/>
        </c:manualLayout>
      </c:layout>
      <c:areaChart>
        <c:grouping val="stacked"/>
        <c:varyColors val="0"/>
        <c:ser>
          <c:idx val="2"/>
          <c:order val="2"/>
          <c:tx>
            <c:strRef>
              <c:f>'11A'!$M$106</c:f>
              <c:strCache>
                <c:ptCount val="1"/>
                <c:pt idx="0">
                  <c:v>Akkumuleret manko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'11A'!$N$103:$R$103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'11A'!$N$106:$R$106</c:f>
              <c:numCache>
                <c:formatCode>General</c:formatCode>
                <c:ptCount val="5"/>
                <c:pt idx="0">
                  <c:v>2.48</c:v>
                </c:pt>
                <c:pt idx="1">
                  <c:v>4.6399999999999997</c:v>
                </c:pt>
                <c:pt idx="2">
                  <c:v>6.72</c:v>
                </c:pt>
                <c:pt idx="3">
                  <c:v>8.76</c:v>
                </c:pt>
                <c:pt idx="4">
                  <c:v>10.71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0-4497-B2EC-DAB58D3B8B28}"/>
            </c:ext>
          </c:extLst>
        </c:ser>
        <c:ser>
          <c:idx val="3"/>
          <c:order val="3"/>
          <c:tx>
            <c:strRef>
              <c:f>'11A'!$M$107</c:f>
              <c:strCache>
                <c:ptCount val="1"/>
                <c:pt idx="0">
                  <c:v>Akkumuleret straf for underopfyldelse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'11A'!$N$103:$R$103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'11A'!$N$107:$R$107</c:f>
              <c:numCache>
                <c:formatCode>General</c:formatCode>
                <c:ptCount val="5"/>
                <c:pt idx="0">
                  <c:v>0.2</c:v>
                </c:pt>
                <c:pt idx="1">
                  <c:v>0.37</c:v>
                </c:pt>
                <c:pt idx="2">
                  <c:v>0.54</c:v>
                </c:pt>
                <c:pt idx="3">
                  <c:v>0.7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0-4497-B2EC-DAB58D3B8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950912"/>
        <c:axId val="644948944"/>
      </c:areaChart>
      <c:lineChart>
        <c:grouping val="standard"/>
        <c:varyColors val="0"/>
        <c:ser>
          <c:idx val="0"/>
          <c:order val="0"/>
          <c:tx>
            <c:strRef>
              <c:f>'11A'!$M$104</c:f>
              <c:strCache>
                <c:ptCount val="1"/>
                <c:pt idx="0">
                  <c:v>Årlig nettoudledning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'11A'!$N$103:$R$103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'11A'!$N$104:$R$104</c:f>
              <c:numCache>
                <c:formatCode>General</c:formatCode>
                <c:ptCount val="5"/>
                <c:pt idx="0">
                  <c:v>4.92</c:v>
                </c:pt>
                <c:pt idx="1">
                  <c:v>4.51</c:v>
                </c:pt>
                <c:pt idx="2">
                  <c:v>4.3499999999999996</c:v>
                </c:pt>
                <c:pt idx="3">
                  <c:v>4.22</c:v>
                </c:pt>
                <c:pt idx="4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0-4497-B2EC-DAB58D3B8B28}"/>
            </c:ext>
          </c:extLst>
        </c:ser>
        <c:ser>
          <c:idx val="1"/>
          <c:order val="1"/>
          <c:tx>
            <c:strRef>
              <c:f>'11A'!$M$105</c:f>
              <c:strCache>
                <c:ptCount val="1"/>
                <c:pt idx="0">
                  <c:v>Årlige mål</c:v>
                </c:pt>
              </c:strCache>
            </c:strRef>
          </c:tx>
          <c:spPr>
            <a:ln w="28575" cap="rnd">
              <a:solidFill>
                <a:srgbClr val="007986"/>
              </a:solidFill>
              <a:round/>
            </a:ln>
            <a:effectLst/>
          </c:spPr>
          <c:marker>
            <c:symbol val="none"/>
          </c:marker>
          <c:cat>
            <c:strRef>
              <c:f>'11A'!$N$103:$R$103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'11A'!$N$105:$R$105</c:f>
              <c:numCache>
                <c:formatCode>General</c:formatCode>
                <c:ptCount val="5"/>
                <c:pt idx="0">
                  <c:v>2.44</c:v>
                </c:pt>
                <c:pt idx="1">
                  <c:v>2.36</c:v>
                </c:pt>
                <c:pt idx="2">
                  <c:v>2.27</c:v>
                </c:pt>
                <c:pt idx="3">
                  <c:v>2.1800000000000002</c:v>
                </c:pt>
                <c:pt idx="4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0-4497-B2EC-DAB58D3B8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950912"/>
        <c:axId val="644948944"/>
      </c:lineChart>
      <c:catAx>
        <c:axId val="64495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48944"/>
        <c:crosses val="autoZero"/>
        <c:auto val="1"/>
        <c:lblAlgn val="ctr"/>
        <c:lblOffset val="100"/>
        <c:tickLblSkip val="1"/>
        <c:noMultiLvlLbl val="0"/>
      </c:catAx>
      <c:valAx>
        <c:axId val="64494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5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KF22 og KF23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4594618800612014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'11A'!$M$129</c:f>
              <c:strCache>
                <c:ptCount val="1"/>
                <c:pt idx="0">
                  <c:v>KF22 - ESR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'11A'!$N$128:$W$128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'11A'!$N$129:$W$129</c:f>
              <c:numCache>
                <c:formatCode>General</c:formatCode>
                <c:ptCount val="10"/>
                <c:pt idx="0">
                  <c:v>31.7</c:v>
                </c:pt>
                <c:pt idx="1">
                  <c:v>31.16</c:v>
                </c:pt>
                <c:pt idx="2">
                  <c:v>30.44</c:v>
                </c:pt>
                <c:pt idx="3">
                  <c:v>30.27</c:v>
                </c:pt>
                <c:pt idx="4">
                  <c:v>29.6</c:v>
                </c:pt>
                <c:pt idx="5">
                  <c:v>28.88</c:v>
                </c:pt>
                <c:pt idx="6">
                  <c:v>28.09</c:v>
                </c:pt>
                <c:pt idx="7">
                  <c:v>27.29</c:v>
                </c:pt>
                <c:pt idx="8">
                  <c:v>26.53</c:v>
                </c:pt>
                <c:pt idx="9">
                  <c:v>25.71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3-4B61-A040-955230500720}"/>
            </c:ext>
          </c:extLst>
        </c:ser>
        <c:ser>
          <c:idx val="1"/>
          <c:order val="1"/>
          <c:tx>
            <c:strRef>
              <c:f>'11A'!$M$130</c:f>
              <c:strCache>
                <c:ptCount val="1"/>
                <c:pt idx="0">
                  <c:v>KF23 - ESR udledning i CRF-opgørelse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'11A'!$N$128:$W$128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'11A'!$N$130:$W$130</c:f>
              <c:numCache>
                <c:formatCode>General</c:formatCode>
                <c:ptCount val="10"/>
                <c:pt idx="0">
                  <c:v>32.15</c:v>
                </c:pt>
                <c:pt idx="1">
                  <c:v>31.76</c:v>
                </c:pt>
                <c:pt idx="2">
                  <c:v>30.82</c:v>
                </c:pt>
                <c:pt idx="3">
                  <c:v>30.14</c:v>
                </c:pt>
                <c:pt idx="4">
                  <c:v>29.26</c:v>
                </c:pt>
                <c:pt idx="5">
                  <c:v>28.58</c:v>
                </c:pt>
                <c:pt idx="6">
                  <c:v>27.6</c:v>
                </c:pt>
                <c:pt idx="7">
                  <c:v>26.72</c:v>
                </c:pt>
                <c:pt idx="8">
                  <c:v>25.86</c:v>
                </c:pt>
                <c:pt idx="9">
                  <c:v>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3-4B61-A040-955230500720}"/>
            </c:ext>
          </c:extLst>
        </c:ser>
        <c:ser>
          <c:idx val="2"/>
          <c:order val="2"/>
          <c:tx>
            <c:strRef>
              <c:f>'11A'!$M$131</c:f>
              <c:strCache>
                <c:ptCount val="1"/>
                <c:pt idx="0">
                  <c:v>KF23 - ESR udledning efter korrektion ift. metantabsregulering og biocovers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'11A'!$N$128:$W$128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'11A'!$N$131:$W$131</c:f>
              <c:numCache>
                <c:formatCode>General</c:formatCode>
                <c:ptCount val="10"/>
                <c:pt idx="0">
                  <c:v>32.11</c:v>
                </c:pt>
                <c:pt idx="1">
                  <c:v>31.72</c:v>
                </c:pt>
                <c:pt idx="2">
                  <c:v>30.78</c:v>
                </c:pt>
                <c:pt idx="3">
                  <c:v>29.68</c:v>
                </c:pt>
                <c:pt idx="4">
                  <c:v>28.78</c:v>
                </c:pt>
                <c:pt idx="5">
                  <c:v>28.08</c:v>
                </c:pt>
                <c:pt idx="6">
                  <c:v>27.09</c:v>
                </c:pt>
                <c:pt idx="7">
                  <c:v>26.18</c:v>
                </c:pt>
                <c:pt idx="8">
                  <c:v>25.3</c:v>
                </c:pt>
                <c:pt idx="9">
                  <c:v>24.42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3-4B61-A040-955230500720}"/>
            </c:ext>
          </c:extLst>
        </c:ser>
        <c:ser>
          <c:idx val="3"/>
          <c:order val="3"/>
          <c:tx>
            <c:strRef>
              <c:f>'11A'!$M$132</c:f>
              <c:strCache>
                <c:ptCount val="1"/>
                <c:pt idx="0">
                  <c:v>KF22 - LULUCF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'11A'!$N$128:$W$128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'11A'!$N$132:$W$132</c:f>
              <c:numCache>
                <c:formatCode>General</c:formatCode>
                <c:ptCount val="10"/>
                <c:pt idx="0">
                  <c:v>2.15</c:v>
                </c:pt>
                <c:pt idx="1">
                  <c:v>2.72</c:v>
                </c:pt>
                <c:pt idx="2">
                  <c:v>3.13</c:v>
                </c:pt>
                <c:pt idx="3">
                  <c:v>4.28</c:v>
                </c:pt>
                <c:pt idx="4">
                  <c:v>4.43</c:v>
                </c:pt>
                <c:pt idx="5">
                  <c:v>4.6500000000000004</c:v>
                </c:pt>
                <c:pt idx="6">
                  <c:v>4.3499999999999996</c:v>
                </c:pt>
                <c:pt idx="7">
                  <c:v>4.16</c:v>
                </c:pt>
                <c:pt idx="8">
                  <c:v>3.97</c:v>
                </c:pt>
                <c:pt idx="9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33-4B61-A040-955230500720}"/>
            </c:ext>
          </c:extLst>
        </c:ser>
        <c:ser>
          <c:idx val="4"/>
          <c:order val="4"/>
          <c:tx>
            <c:strRef>
              <c:f>'11A'!$M$133</c:f>
              <c:strCache>
                <c:ptCount val="1"/>
                <c:pt idx="0">
                  <c:v>KF23 - LULUCF</c:v>
                </c:pt>
              </c:strCache>
            </c:strRef>
          </c:tx>
          <c:spPr>
            <a:ln w="28575" cap="rnd" cmpd="sng" algn="ctr">
              <a:solidFill>
                <a:srgbClr val="0C2D8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'11A'!$N$128:$W$128</c:f>
              <c:strCache>
                <c:ptCount val="1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</c:strCache>
            </c:strRef>
          </c:cat>
          <c:val>
            <c:numRef>
              <c:f>'11A'!$N$133:$W$133</c:f>
              <c:numCache>
                <c:formatCode>General</c:formatCode>
                <c:ptCount val="10"/>
                <c:pt idx="0">
                  <c:v>2.1</c:v>
                </c:pt>
                <c:pt idx="1">
                  <c:v>2.21</c:v>
                </c:pt>
                <c:pt idx="2">
                  <c:v>3.11</c:v>
                </c:pt>
                <c:pt idx="3">
                  <c:v>4.5</c:v>
                </c:pt>
                <c:pt idx="4">
                  <c:v>4.72</c:v>
                </c:pt>
                <c:pt idx="5">
                  <c:v>4.92</c:v>
                </c:pt>
                <c:pt idx="6">
                  <c:v>4.51</c:v>
                </c:pt>
                <c:pt idx="7">
                  <c:v>4.3499999999999996</c:v>
                </c:pt>
                <c:pt idx="8">
                  <c:v>4.22</c:v>
                </c:pt>
                <c:pt idx="9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33-4B61-A040-955230500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951896"/>
        <c:axId val="644955504"/>
      </c:lineChart>
      <c:catAx>
        <c:axId val="644951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55504"/>
        <c:crosses val="autoZero"/>
        <c:auto val="1"/>
        <c:lblAlgn val="ctr"/>
        <c:lblOffset val="100"/>
        <c:tickLblSkip val="1"/>
        <c:noMultiLvlLbl val="0"/>
      </c:catAx>
      <c:valAx>
        <c:axId val="64495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44951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62065089252331"/>
          <c:y val="0.10569472853394993"/>
          <c:w val="0.32608877484768911"/>
          <c:h val="0.891908266263506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Varmeforbrug pr. kvadratmeter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5112512594693448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'3A'!$M$79</c:f>
              <c:strCache>
                <c:ptCount val="1"/>
                <c:pt idx="0">
                  <c:v>Enfamilieshuse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'3A'!$N$78:$AM$78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'3A'!$N$79:$AM$79</c:f>
              <c:numCache>
                <c:formatCode>General</c:formatCode>
                <c:ptCount val="26"/>
                <c:pt idx="0">
                  <c:v>143.25</c:v>
                </c:pt>
                <c:pt idx="1">
                  <c:v>142.63</c:v>
                </c:pt>
                <c:pt idx="2">
                  <c:v>131.53</c:v>
                </c:pt>
                <c:pt idx="3">
                  <c:v>131.84</c:v>
                </c:pt>
                <c:pt idx="4">
                  <c:v>132.94</c:v>
                </c:pt>
                <c:pt idx="5">
                  <c:v>136.29</c:v>
                </c:pt>
                <c:pt idx="6">
                  <c:v>137.99</c:v>
                </c:pt>
                <c:pt idx="7">
                  <c:v>133.69999999999999</c:v>
                </c:pt>
                <c:pt idx="8">
                  <c:v>132.25</c:v>
                </c:pt>
                <c:pt idx="9">
                  <c:v>128.69</c:v>
                </c:pt>
                <c:pt idx="10">
                  <c:v>127.21</c:v>
                </c:pt>
                <c:pt idx="11">
                  <c:v>123.9</c:v>
                </c:pt>
                <c:pt idx="12">
                  <c:v>120.58</c:v>
                </c:pt>
                <c:pt idx="13">
                  <c:v>117.26</c:v>
                </c:pt>
                <c:pt idx="14">
                  <c:v>113.95</c:v>
                </c:pt>
                <c:pt idx="15">
                  <c:v>110.63</c:v>
                </c:pt>
                <c:pt idx="16">
                  <c:v>109.65</c:v>
                </c:pt>
                <c:pt idx="17">
                  <c:v>108.66</c:v>
                </c:pt>
                <c:pt idx="18">
                  <c:v>107.67</c:v>
                </c:pt>
                <c:pt idx="19">
                  <c:v>106.68</c:v>
                </c:pt>
                <c:pt idx="20">
                  <c:v>105.7</c:v>
                </c:pt>
                <c:pt idx="21">
                  <c:v>104.52</c:v>
                </c:pt>
                <c:pt idx="22">
                  <c:v>103.34</c:v>
                </c:pt>
                <c:pt idx="23">
                  <c:v>102.16</c:v>
                </c:pt>
                <c:pt idx="24">
                  <c:v>100.99</c:v>
                </c:pt>
                <c:pt idx="25">
                  <c:v>99.81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C-46B6-ACAB-29A19D9F5A8D}"/>
            </c:ext>
          </c:extLst>
        </c:ser>
        <c:ser>
          <c:idx val="1"/>
          <c:order val="1"/>
          <c:tx>
            <c:strRef>
              <c:f>'3A'!$M$80</c:f>
              <c:strCache>
                <c:ptCount val="1"/>
                <c:pt idx="0">
                  <c:v>Etageboliger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'3A'!$N$78:$AM$78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'3A'!$N$80:$AM$80</c:f>
              <c:numCache>
                <c:formatCode>General</c:formatCode>
                <c:ptCount val="26"/>
                <c:pt idx="0">
                  <c:v>132.97</c:v>
                </c:pt>
                <c:pt idx="1">
                  <c:v>132.54</c:v>
                </c:pt>
                <c:pt idx="2">
                  <c:v>128.29</c:v>
                </c:pt>
                <c:pt idx="3">
                  <c:v>126.85</c:v>
                </c:pt>
                <c:pt idx="4">
                  <c:v>128.66999999999999</c:v>
                </c:pt>
                <c:pt idx="5">
                  <c:v>128.49</c:v>
                </c:pt>
                <c:pt idx="6">
                  <c:v>128.24</c:v>
                </c:pt>
                <c:pt idx="7">
                  <c:v>127.35</c:v>
                </c:pt>
                <c:pt idx="8">
                  <c:v>126.4</c:v>
                </c:pt>
                <c:pt idx="9">
                  <c:v>123.25</c:v>
                </c:pt>
                <c:pt idx="10">
                  <c:v>119.14</c:v>
                </c:pt>
                <c:pt idx="11">
                  <c:v>116.43</c:v>
                </c:pt>
                <c:pt idx="12">
                  <c:v>113.71</c:v>
                </c:pt>
                <c:pt idx="13">
                  <c:v>110.99</c:v>
                </c:pt>
                <c:pt idx="14">
                  <c:v>108.28</c:v>
                </c:pt>
                <c:pt idx="15">
                  <c:v>105.56</c:v>
                </c:pt>
                <c:pt idx="16">
                  <c:v>104.27</c:v>
                </c:pt>
                <c:pt idx="17">
                  <c:v>102.99</c:v>
                </c:pt>
                <c:pt idx="18">
                  <c:v>101.7</c:v>
                </c:pt>
                <c:pt idx="19">
                  <c:v>100.42</c:v>
                </c:pt>
                <c:pt idx="20">
                  <c:v>99.13</c:v>
                </c:pt>
                <c:pt idx="21">
                  <c:v>98.31</c:v>
                </c:pt>
                <c:pt idx="22">
                  <c:v>97.5</c:v>
                </c:pt>
                <c:pt idx="23">
                  <c:v>96.68</c:v>
                </c:pt>
                <c:pt idx="24">
                  <c:v>95.86</c:v>
                </c:pt>
                <c:pt idx="25">
                  <c:v>95.04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C-46B6-ACAB-29A19D9F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832000"/>
        <c:axId val="581828392"/>
      </c:lineChart>
      <c:catAx>
        <c:axId val="58183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1828392"/>
        <c:crosses val="autoZero"/>
        <c:auto val="1"/>
        <c:lblAlgn val="ctr"/>
        <c:lblOffset val="100"/>
        <c:tickLblSkip val="5"/>
        <c:noMultiLvlLbl val="0"/>
      </c:catAx>
      <c:valAx>
        <c:axId val="58182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kWh pr. m2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183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VE-andele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4137679742628114E-2"/>
          <c:y val="0.14824247203119256"/>
          <c:w val="0.87864239881978634"/>
          <c:h val="0.57072432026575204"/>
        </c:manualLayout>
      </c:layout>
      <c:lineChart>
        <c:grouping val="standard"/>
        <c:varyColors val="0"/>
        <c:ser>
          <c:idx val="0"/>
          <c:order val="0"/>
          <c:tx>
            <c:strRef>
              <c:f>'11B'!$M$4</c:f>
              <c:strCache>
                <c:ptCount val="1"/>
                <c:pt idx="0">
                  <c:v>Elforbrug (RES-E)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'11B'!$N$3:$AD$3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'11B'!$N$4:$AD$4</c:f>
              <c:numCache>
                <c:formatCode>0%</c:formatCode>
                <c:ptCount val="17"/>
                <c:pt idx="0">
                  <c:v>0.65</c:v>
                </c:pt>
                <c:pt idx="1">
                  <c:v>0.65</c:v>
                </c:pt>
                <c:pt idx="2">
                  <c:v>0.73</c:v>
                </c:pt>
                <c:pt idx="3">
                  <c:v>0.84</c:v>
                </c:pt>
                <c:pt idx="4">
                  <c:v>0.79</c:v>
                </c:pt>
                <c:pt idx="5">
                  <c:v>0.85</c:v>
                </c:pt>
                <c:pt idx="6">
                  <c:v>0.85</c:v>
                </c:pt>
                <c:pt idx="7">
                  <c:v>0.9</c:v>
                </c:pt>
                <c:pt idx="8">
                  <c:v>0.95</c:v>
                </c:pt>
                <c:pt idx="9">
                  <c:v>0.95</c:v>
                </c:pt>
                <c:pt idx="10">
                  <c:v>0.97</c:v>
                </c:pt>
                <c:pt idx="11">
                  <c:v>1.17</c:v>
                </c:pt>
                <c:pt idx="12">
                  <c:v>1.28</c:v>
                </c:pt>
                <c:pt idx="13">
                  <c:v>1.26</c:v>
                </c:pt>
                <c:pt idx="14">
                  <c:v>1.24</c:v>
                </c:pt>
                <c:pt idx="15">
                  <c:v>1.22</c:v>
                </c:pt>
                <c:pt idx="16">
                  <c:v>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8-45B0-8961-D2D2106F58EC}"/>
            </c:ext>
          </c:extLst>
        </c:ser>
        <c:ser>
          <c:idx val="1"/>
          <c:order val="1"/>
          <c:tx>
            <c:strRef>
              <c:f>'11B'!$M$5</c:f>
              <c:strCache>
                <c:ptCount val="1"/>
                <c:pt idx="0">
                  <c:v>Opvarmning og procesenergi (RES-H&amp;C)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'11B'!$N$3:$AD$3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'11B'!$N$5:$AD$5</c:f>
              <c:numCache>
                <c:formatCode>0%</c:formatCode>
                <c:ptCount val="17"/>
                <c:pt idx="0">
                  <c:v>0.47</c:v>
                </c:pt>
                <c:pt idx="1">
                  <c:v>0.51</c:v>
                </c:pt>
                <c:pt idx="2">
                  <c:v>0.52</c:v>
                </c:pt>
                <c:pt idx="3">
                  <c:v>0.61</c:v>
                </c:pt>
                <c:pt idx="4">
                  <c:v>0.64</c:v>
                </c:pt>
                <c:pt idx="5">
                  <c:v>0.68</c:v>
                </c:pt>
                <c:pt idx="6">
                  <c:v>0.71</c:v>
                </c:pt>
                <c:pt idx="7">
                  <c:v>0.72</c:v>
                </c:pt>
                <c:pt idx="8">
                  <c:v>0.74</c:v>
                </c:pt>
                <c:pt idx="9">
                  <c:v>0.75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0.76</c:v>
                </c:pt>
                <c:pt idx="15">
                  <c:v>0.76</c:v>
                </c:pt>
                <c:pt idx="16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8-45B0-8961-D2D2106F58EC}"/>
            </c:ext>
          </c:extLst>
        </c:ser>
        <c:ser>
          <c:idx val="2"/>
          <c:order val="2"/>
          <c:tx>
            <c:strRef>
              <c:f>'11B'!$M$6</c:f>
              <c:strCache>
                <c:ptCount val="1"/>
                <c:pt idx="0">
                  <c:v>Samlet (RES) (før salg)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'11B'!$N$3:$AD$3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'11B'!$N$6:$AD$6</c:f>
              <c:numCache>
                <c:formatCode>0%</c:formatCode>
                <c:ptCount val="17"/>
                <c:pt idx="0">
                  <c:v>0.37</c:v>
                </c:pt>
                <c:pt idx="1">
                  <c:v>0.42</c:v>
                </c:pt>
                <c:pt idx="2">
                  <c:v>0.42</c:v>
                </c:pt>
                <c:pt idx="3">
                  <c:v>0.46</c:v>
                </c:pt>
                <c:pt idx="4">
                  <c:v>0.46</c:v>
                </c:pt>
                <c:pt idx="5">
                  <c:v>0.5</c:v>
                </c:pt>
                <c:pt idx="6">
                  <c:v>0.53</c:v>
                </c:pt>
                <c:pt idx="7">
                  <c:v>0.56000000000000005</c:v>
                </c:pt>
                <c:pt idx="8">
                  <c:v>0.59</c:v>
                </c:pt>
                <c:pt idx="9">
                  <c:v>0.61</c:v>
                </c:pt>
                <c:pt idx="10">
                  <c:v>0.63</c:v>
                </c:pt>
                <c:pt idx="11">
                  <c:v>0.71</c:v>
                </c:pt>
                <c:pt idx="12">
                  <c:v>0.76</c:v>
                </c:pt>
                <c:pt idx="13">
                  <c:v>0.77</c:v>
                </c:pt>
                <c:pt idx="14">
                  <c:v>0.78</c:v>
                </c:pt>
                <c:pt idx="15">
                  <c:v>0.79</c:v>
                </c:pt>
                <c:pt idx="16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8-45B0-8961-D2D2106F58EC}"/>
            </c:ext>
          </c:extLst>
        </c:ser>
        <c:ser>
          <c:idx val="3"/>
          <c:order val="3"/>
          <c:tx>
            <c:strRef>
              <c:f>'11B'!$M$7</c:f>
              <c:strCache>
                <c:ptCount val="1"/>
                <c:pt idx="0">
                  <c:v>Transport (RES-T)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'11B'!$N$3:$AD$3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'11B'!$N$7:$AD$7</c:f>
              <c:numCache>
                <c:formatCode>0%</c:formatCode>
                <c:ptCount val="17"/>
                <c:pt idx="0">
                  <c:v>7.0000000000000007E-2</c:v>
                </c:pt>
                <c:pt idx="1">
                  <c:v>0.1</c:v>
                </c:pt>
                <c:pt idx="2">
                  <c:v>0.11</c:v>
                </c:pt>
                <c:pt idx="3">
                  <c:v>0.06</c:v>
                </c:pt>
                <c:pt idx="4">
                  <c:v>0.06</c:v>
                </c:pt>
                <c:pt idx="5">
                  <c:v>0.15</c:v>
                </c:pt>
                <c:pt idx="6">
                  <c:v>0.17</c:v>
                </c:pt>
                <c:pt idx="7">
                  <c:v>0.2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0.35</c:v>
                </c:pt>
                <c:pt idx="11">
                  <c:v>0.41</c:v>
                </c:pt>
                <c:pt idx="12">
                  <c:v>0.49</c:v>
                </c:pt>
                <c:pt idx="13">
                  <c:v>0.56999999999999995</c:v>
                </c:pt>
                <c:pt idx="14">
                  <c:v>0.66</c:v>
                </c:pt>
                <c:pt idx="15">
                  <c:v>0.76</c:v>
                </c:pt>
                <c:pt idx="16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78-45B0-8961-D2D2106F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8532056"/>
        <c:axId val="678538288"/>
      </c:lineChart>
      <c:catAx>
        <c:axId val="67853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78538288"/>
        <c:crosses val="autoZero"/>
        <c:auto val="1"/>
        <c:lblAlgn val="ctr"/>
        <c:lblOffset val="100"/>
        <c:tickLblSkip val="1"/>
        <c:noMultiLvlLbl val="0"/>
      </c:catAx>
      <c:valAx>
        <c:axId val="67853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7853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Samlede biogene energirelaterede CO</a:t>
            </a:r>
            <a:r>
              <a:rPr lang="en-US" sz="1200" baseline="-25000">
                <a:solidFill>
                  <a:srgbClr val="282828"/>
                </a:solidFill>
                <a:latin typeface="Arial" panose="020B0604020202020204" pitchFamily="34" charset="0"/>
              </a:rPr>
              <a:t>2</a:t>
            </a: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-udledninger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app!$M$4</c:f>
              <c:strCache>
                <c:ptCount val="1"/>
                <c:pt idx="0">
                  <c:v>Landbrug, skove, gartneri og fiskeri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app!$N$4:$BG$4</c:f>
              <c:numCache>
                <c:formatCode>General</c:formatCode>
                <c:ptCount val="46"/>
                <c:pt idx="0">
                  <c:v>0.35</c:v>
                </c:pt>
                <c:pt idx="1">
                  <c:v>0.35</c:v>
                </c:pt>
                <c:pt idx="2">
                  <c:v>0.35</c:v>
                </c:pt>
                <c:pt idx="3">
                  <c:v>0.32</c:v>
                </c:pt>
                <c:pt idx="4">
                  <c:v>0.3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0.24</c:v>
                </c:pt>
                <c:pt idx="11">
                  <c:v>0.22</c:v>
                </c:pt>
                <c:pt idx="12">
                  <c:v>0.23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0.26</c:v>
                </c:pt>
                <c:pt idx="20">
                  <c:v>0.27</c:v>
                </c:pt>
                <c:pt idx="21">
                  <c:v>0.27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0.26</c:v>
                </c:pt>
                <c:pt idx="28">
                  <c:v>0.27</c:v>
                </c:pt>
                <c:pt idx="29">
                  <c:v>0.26</c:v>
                </c:pt>
                <c:pt idx="30">
                  <c:v>0.26</c:v>
                </c:pt>
                <c:pt idx="31">
                  <c:v>0.28000000000000003</c:v>
                </c:pt>
                <c:pt idx="32">
                  <c:v>0.28999999999999998</c:v>
                </c:pt>
                <c:pt idx="33">
                  <c:v>0.28999999999999998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0.32</c:v>
                </c:pt>
                <c:pt idx="38">
                  <c:v>0.32</c:v>
                </c:pt>
                <c:pt idx="39">
                  <c:v>0.33</c:v>
                </c:pt>
                <c:pt idx="40">
                  <c:v>0.33</c:v>
                </c:pt>
                <c:pt idx="41">
                  <c:v>0.33</c:v>
                </c:pt>
                <c:pt idx="42">
                  <c:v>0.31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D-4036-8817-5D87C5236318}"/>
            </c:ext>
          </c:extLst>
        </c:ser>
        <c:ser>
          <c:idx val="1"/>
          <c:order val="1"/>
          <c:tx>
            <c:strRef>
              <c:f>app!$M$5</c:f>
              <c:strCache>
                <c:ptCount val="1"/>
                <c:pt idx="0">
                  <c:v>Affald (inkl. affaldsforbrænding)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app!$N$5:$BG$5</c:f>
              <c:numCache>
                <c:formatCode>General</c:formatCode>
                <c:ptCount val="46"/>
                <c:pt idx="0">
                  <c:v>0.86</c:v>
                </c:pt>
                <c:pt idx="1">
                  <c:v>0.93</c:v>
                </c:pt>
                <c:pt idx="2">
                  <c:v>0.99</c:v>
                </c:pt>
                <c:pt idx="3">
                  <c:v>1.08</c:v>
                </c:pt>
                <c:pt idx="4">
                  <c:v>1.1299999999999999</c:v>
                </c:pt>
                <c:pt idx="5">
                  <c:v>1.28</c:v>
                </c:pt>
                <c:pt idx="6">
                  <c:v>1.4</c:v>
                </c:pt>
                <c:pt idx="7">
                  <c:v>1.51</c:v>
                </c:pt>
                <c:pt idx="8">
                  <c:v>1.53</c:v>
                </c:pt>
                <c:pt idx="9">
                  <c:v>1.64</c:v>
                </c:pt>
                <c:pt idx="10">
                  <c:v>1.71</c:v>
                </c:pt>
                <c:pt idx="11">
                  <c:v>1.8</c:v>
                </c:pt>
                <c:pt idx="12">
                  <c:v>1.87</c:v>
                </c:pt>
                <c:pt idx="13">
                  <c:v>2</c:v>
                </c:pt>
                <c:pt idx="14">
                  <c:v>2.0499999999999998</c:v>
                </c:pt>
                <c:pt idx="15">
                  <c:v>2.08</c:v>
                </c:pt>
                <c:pt idx="16">
                  <c:v>2.13</c:v>
                </c:pt>
                <c:pt idx="17">
                  <c:v>2.23</c:v>
                </c:pt>
                <c:pt idx="18">
                  <c:v>2.31</c:v>
                </c:pt>
                <c:pt idx="19">
                  <c:v>2.2000000000000002</c:v>
                </c:pt>
                <c:pt idx="20">
                  <c:v>2.13</c:v>
                </c:pt>
                <c:pt idx="21">
                  <c:v>2.14</c:v>
                </c:pt>
                <c:pt idx="22">
                  <c:v>2.09</c:v>
                </c:pt>
                <c:pt idx="23">
                  <c:v>2.1</c:v>
                </c:pt>
                <c:pt idx="24">
                  <c:v>2.16</c:v>
                </c:pt>
                <c:pt idx="25">
                  <c:v>2.2400000000000002</c:v>
                </c:pt>
                <c:pt idx="26">
                  <c:v>2.2200000000000002</c:v>
                </c:pt>
                <c:pt idx="27">
                  <c:v>2.2200000000000002</c:v>
                </c:pt>
                <c:pt idx="28">
                  <c:v>2.15</c:v>
                </c:pt>
                <c:pt idx="29">
                  <c:v>2.2200000000000002</c:v>
                </c:pt>
                <c:pt idx="30">
                  <c:v>2.2400000000000002</c:v>
                </c:pt>
                <c:pt idx="31">
                  <c:v>2.1800000000000002</c:v>
                </c:pt>
                <c:pt idx="32">
                  <c:v>2.34</c:v>
                </c:pt>
                <c:pt idx="33">
                  <c:v>2.33</c:v>
                </c:pt>
                <c:pt idx="34">
                  <c:v>2.31</c:v>
                </c:pt>
                <c:pt idx="35">
                  <c:v>2.19</c:v>
                </c:pt>
                <c:pt idx="36">
                  <c:v>2.16</c:v>
                </c:pt>
                <c:pt idx="37">
                  <c:v>1.99</c:v>
                </c:pt>
                <c:pt idx="38">
                  <c:v>2</c:v>
                </c:pt>
                <c:pt idx="39">
                  <c:v>1.91</c:v>
                </c:pt>
                <c:pt idx="40">
                  <c:v>1.9</c:v>
                </c:pt>
                <c:pt idx="41">
                  <c:v>1.83</c:v>
                </c:pt>
                <c:pt idx="42">
                  <c:v>1.83</c:v>
                </c:pt>
                <c:pt idx="43">
                  <c:v>1.83</c:v>
                </c:pt>
                <c:pt idx="44">
                  <c:v>1.81</c:v>
                </c:pt>
                <c:pt idx="4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D-4036-8817-5D87C5236318}"/>
            </c:ext>
          </c:extLst>
        </c:ser>
        <c:ser>
          <c:idx val="2"/>
          <c:order val="2"/>
          <c:tx>
            <c:strRef>
              <c:f>app!$M$6</c:f>
              <c:strCache>
                <c:ptCount val="1"/>
                <c:pt idx="0">
                  <c:v>El og fjernvarme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app!$N$6:$BG$6</c:f>
              <c:numCache>
                <c:formatCode>General</c:formatCode>
                <c:ptCount val="46"/>
                <c:pt idx="0">
                  <c:v>0.82</c:v>
                </c:pt>
                <c:pt idx="1">
                  <c:v>0.96</c:v>
                </c:pt>
                <c:pt idx="2">
                  <c:v>1.08</c:v>
                </c:pt>
                <c:pt idx="3">
                  <c:v>1.1100000000000001</c:v>
                </c:pt>
                <c:pt idx="4">
                  <c:v>1.1000000000000001</c:v>
                </c:pt>
                <c:pt idx="5">
                  <c:v>1.21</c:v>
                </c:pt>
                <c:pt idx="6">
                  <c:v>1.37</c:v>
                </c:pt>
                <c:pt idx="7">
                  <c:v>1.43</c:v>
                </c:pt>
                <c:pt idx="8">
                  <c:v>1.54</c:v>
                </c:pt>
                <c:pt idx="9">
                  <c:v>1.56</c:v>
                </c:pt>
                <c:pt idx="10">
                  <c:v>1.46</c:v>
                </c:pt>
                <c:pt idx="11">
                  <c:v>1.72</c:v>
                </c:pt>
                <c:pt idx="12">
                  <c:v>2.21</c:v>
                </c:pt>
                <c:pt idx="13">
                  <c:v>2.82</c:v>
                </c:pt>
                <c:pt idx="14">
                  <c:v>3.29</c:v>
                </c:pt>
                <c:pt idx="15">
                  <c:v>3.5</c:v>
                </c:pt>
                <c:pt idx="16">
                  <c:v>3.39</c:v>
                </c:pt>
                <c:pt idx="17">
                  <c:v>3.51</c:v>
                </c:pt>
                <c:pt idx="18">
                  <c:v>3.52</c:v>
                </c:pt>
                <c:pt idx="19">
                  <c:v>3.99</c:v>
                </c:pt>
                <c:pt idx="20">
                  <c:v>5.83</c:v>
                </c:pt>
                <c:pt idx="21">
                  <c:v>5.53</c:v>
                </c:pt>
                <c:pt idx="22">
                  <c:v>5.99</c:v>
                </c:pt>
                <c:pt idx="23">
                  <c:v>6.16</c:v>
                </c:pt>
                <c:pt idx="24">
                  <c:v>6.23</c:v>
                </c:pt>
                <c:pt idx="25">
                  <c:v>6.28</c:v>
                </c:pt>
                <c:pt idx="26">
                  <c:v>7</c:v>
                </c:pt>
                <c:pt idx="27">
                  <c:v>8.5399999999999991</c:v>
                </c:pt>
                <c:pt idx="28">
                  <c:v>8.5</c:v>
                </c:pt>
                <c:pt idx="29">
                  <c:v>8.68</c:v>
                </c:pt>
                <c:pt idx="30">
                  <c:v>8.98</c:v>
                </c:pt>
                <c:pt idx="31">
                  <c:v>11.64</c:v>
                </c:pt>
                <c:pt idx="32">
                  <c:v>13.96</c:v>
                </c:pt>
                <c:pt idx="33">
                  <c:v>11.54</c:v>
                </c:pt>
                <c:pt idx="34">
                  <c:v>12.87</c:v>
                </c:pt>
                <c:pt idx="35">
                  <c:v>13.28</c:v>
                </c:pt>
                <c:pt idx="36">
                  <c:v>11.48</c:v>
                </c:pt>
                <c:pt idx="37">
                  <c:v>10.58</c:v>
                </c:pt>
                <c:pt idx="38">
                  <c:v>9.67</c:v>
                </c:pt>
                <c:pt idx="39">
                  <c:v>8.74</c:v>
                </c:pt>
                <c:pt idx="40">
                  <c:v>7.47</c:v>
                </c:pt>
                <c:pt idx="41">
                  <c:v>6.8</c:v>
                </c:pt>
                <c:pt idx="42">
                  <c:v>6.52</c:v>
                </c:pt>
                <c:pt idx="43">
                  <c:v>6.25</c:v>
                </c:pt>
                <c:pt idx="44">
                  <c:v>5.85</c:v>
                </c:pt>
                <c:pt idx="45">
                  <c:v>5.79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3D-4036-8817-5D87C5236318}"/>
            </c:ext>
          </c:extLst>
        </c:ser>
        <c:ser>
          <c:idx val="3"/>
          <c:order val="3"/>
          <c:tx>
            <c:strRef>
              <c:f>app!$M$7</c:f>
              <c:strCache>
                <c:ptCount val="1"/>
                <c:pt idx="0">
                  <c:v>Produktion af olie, gas og VE-brændstoffer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app!$N$7:$BG$7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3D-4036-8817-5D87C5236318}"/>
            </c:ext>
          </c:extLst>
        </c:ser>
        <c:ser>
          <c:idx val="4"/>
          <c:order val="4"/>
          <c:tx>
            <c:strRef>
              <c:f>app!$M$8</c:f>
              <c:strCache>
                <c:ptCount val="1"/>
                <c:pt idx="0">
                  <c:v>Fremstillingserhverv og bygge-anlæg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app!$N$8:$BG$8</c:f>
              <c:numCache>
                <c:formatCode>General</c:formatCode>
                <c:ptCount val="46"/>
                <c:pt idx="0">
                  <c:v>0.6</c:v>
                </c:pt>
                <c:pt idx="1">
                  <c:v>0.59</c:v>
                </c:pt>
                <c:pt idx="2">
                  <c:v>0.6</c:v>
                </c:pt>
                <c:pt idx="3">
                  <c:v>0.6</c:v>
                </c:pt>
                <c:pt idx="4">
                  <c:v>0.57999999999999996</c:v>
                </c:pt>
                <c:pt idx="5">
                  <c:v>0.56000000000000005</c:v>
                </c:pt>
                <c:pt idx="6">
                  <c:v>0.56000000000000005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0.62</c:v>
                </c:pt>
                <c:pt idx="10">
                  <c:v>0.68</c:v>
                </c:pt>
                <c:pt idx="11">
                  <c:v>0.71</c:v>
                </c:pt>
                <c:pt idx="12">
                  <c:v>0.42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0.54</c:v>
                </c:pt>
                <c:pt idx="17">
                  <c:v>0.67</c:v>
                </c:pt>
                <c:pt idx="18">
                  <c:v>0.89</c:v>
                </c:pt>
                <c:pt idx="19">
                  <c:v>0.86</c:v>
                </c:pt>
                <c:pt idx="20">
                  <c:v>0.9</c:v>
                </c:pt>
                <c:pt idx="21">
                  <c:v>0.95</c:v>
                </c:pt>
                <c:pt idx="22">
                  <c:v>0.76</c:v>
                </c:pt>
                <c:pt idx="23">
                  <c:v>0.57999999999999996</c:v>
                </c:pt>
                <c:pt idx="24">
                  <c:v>0.52</c:v>
                </c:pt>
                <c:pt idx="25">
                  <c:v>0.6</c:v>
                </c:pt>
                <c:pt idx="26">
                  <c:v>0.64</c:v>
                </c:pt>
                <c:pt idx="27">
                  <c:v>0.79</c:v>
                </c:pt>
                <c:pt idx="28">
                  <c:v>0.9</c:v>
                </c:pt>
                <c:pt idx="29">
                  <c:v>1</c:v>
                </c:pt>
                <c:pt idx="30">
                  <c:v>1.08</c:v>
                </c:pt>
                <c:pt idx="31">
                  <c:v>1.1599999999999999</c:v>
                </c:pt>
                <c:pt idx="32">
                  <c:v>1.43</c:v>
                </c:pt>
                <c:pt idx="33">
                  <c:v>1.5</c:v>
                </c:pt>
                <c:pt idx="34">
                  <c:v>1.6</c:v>
                </c:pt>
                <c:pt idx="35">
                  <c:v>1.71</c:v>
                </c:pt>
                <c:pt idx="36">
                  <c:v>1.78</c:v>
                </c:pt>
                <c:pt idx="37">
                  <c:v>1.91</c:v>
                </c:pt>
                <c:pt idx="38">
                  <c:v>2.0099999999999998</c:v>
                </c:pt>
                <c:pt idx="39">
                  <c:v>2.12</c:v>
                </c:pt>
                <c:pt idx="40">
                  <c:v>2.15</c:v>
                </c:pt>
                <c:pt idx="41">
                  <c:v>2.14</c:v>
                </c:pt>
                <c:pt idx="42">
                  <c:v>2.09</c:v>
                </c:pt>
                <c:pt idx="43">
                  <c:v>2.06</c:v>
                </c:pt>
                <c:pt idx="44">
                  <c:v>2.0499999999999998</c:v>
                </c:pt>
                <c:pt idx="45">
                  <c:v>2.04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3D-4036-8817-5D87C5236318}"/>
            </c:ext>
          </c:extLst>
        </c:ser>
        <c:ser>
          <c:idx val="5"/>
          <c:order val="5"/>
          <c:tx>
            <c:strRef>
              <c:f>app!$M$9</c:f>
              <c:strCache>
                <c:ptCount val="1"/>
                <c:pt idx="0">
                  <c:v>Serviceerhverv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app!$N$9:$BG$9</c:f>
              <c:numCache>
                <c:formatCode>General</c:formatCode>
                <c:ptCount val="46"/>
                <c:pt idx="0">
                  <c:v>0.09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0.12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0.11</c:v>
                </c:pt>
                <c:pt idx="9">
                  <c:v>0.17</c:v>
                </c:pt>
                <c:pt idx="10">
                  <c:v>0.19</c:v>
                </c:pt>
                <c:pt idx="11">
                  <c:v>0.17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0.2</c:v>
                </c:pt>
                <c:pt idx="16">
                  <c:v>0.22</c:v>
                </c:pt>
                <c:pt idx="17">
                  <c:v>0.19</c:v>
                </c:pt>
                <c:pt idx="18">
                  <c:v>0.18</c:v>
                </c:pt>
                <c:pt idx="19">
                  <c:v>0.15</c:v>
                </c:pt>
                <c:pt idx="20">
                  <c:v>0.15</c:v>
                </c:pt>
                <c:pt idx="21">
                  <c:v>0.15</c:v>
                </c:pt>
                <c:pt idx="22">
                  <c:v>0.15</c:v>
                </c:pt>
                <c:pt idx="23">
                  <c:v>0.17</c:v>
                </c:pt>
                <c:pt idx="24">
                  <c:v>0.17</c:v>
                </c:pt>
                <c:pt idx="25">
                  <c:v>0.16</c:v>
                </c:pt>
                <c:pt idx="26">
                  <c:v>0.21</c:v>
                </c:pt>
                <c:pt idx="27">
                  <c:v>0.23</c:v>
                </c:pt>
                <c:pt idx="28">
                  <c:v>0.27</c:v>
                </c:pt>
                <c:pt idx="29">
                  <c:v>0.25</c:v>
                </c:pt>
                <c:pt idx="30">
                  <c:v>0.25</c:v>
                </c:pt>
                <c:pt idx="31">
                  <c:v>0.35</c:v>
                </c:pt>
                <c:pt idx="32">
                  <c:v>0.32</c:v>
                </c:pt>
                <c:pt idx="33">
                  <c:v>0.35</c:v>
                </c:pt>
                <c:pt idx="34">
                  <c:v>0.39</c:v>
                </c:pt>
                <c:pt idx="35">
                  <c:v>0.38</c:v>
                </c:pt>
                <c:pt idx="36">
                  <c:v>0.38</c:v>
                </c:pt>
                <c:pt idx="37">
                  <c:v>0.39</c:v>
                </c:pt>
                <c:pt idx="38">
                  <c:v>0.42</c:v>
                </c:pt>
                <c:pt idx="39">
                  <c:v>0.44</c:v>
                </c:pt>
                <c:pt idx="40">
                  <c:v>0.44</c:v>
                </c:pt>
                <c:pt idx="41">
                  <c:v>0.41</c:v>
                </c:pt>
                <c:pt idx="42">
                  <c:v>0.37</c:v>
                </c:pt>
                <c:pt idx="43">
                  <c:v>0.33</c:v>
                </c:pt>
                <c:pt idx="44">
                  <c:v>0.3</c:v>
                </c:pt>
                <c:pt idx="45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3D-4036-8817-5D87C5236318}"/>
            </c:ext>
          </c:extLst>
        </c:ser>
        <c:ser>
          <c:idx val="6"/>
          <c:order val="6"/>
          <c:tx>
            <c:strRef>
              <c:f>app!$M$10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app!$N$10:$BG$10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0.08</c:v>
                </c:pt>
                <c:pt idx="21">
                  <c:v>0.4</c:v>
                </c:pt>
                <c:pt idx="22">
                  <c:v>0.63</c:v>
                </c:pt>
                <c:pt idx="23">
                  <c:v>0.64</c:v>
                </c:pt>
                <c:pt idx="24">
                  <c:v>0.65</c:v>
                </c:pt>
                <c:pt idx="25">
                  <c:v>0.66</c:v>
                </c:pt>
                <c:pt idx="26">
                  <c:v>0.67</c:v>
                </c:pt>
                <c:pt idx="27">
                  <c:v>0.66</c:v>
                </c:pt>
                <c:pt idx="28">
                  <c:v>0.66</c:v>
                </c:pt>
                <c:pt idx="29">
                  <c:v>0.7</c:v>
                </c:pt>
                <c:pt idx="30">
                  <c:v>0.77</c:v>
                </c:pt>
                <c:pt idx="31">
                  <c:v>0.79</c:v>
                </c:pt>
                <c:pt idx="32">
                  <c:v>0.83</c:v>
                </c:pt>
                <c:pt idx="33">
                  <c:v>0.82</c:v>
                </c:pt>
                <c:pt idx="34">
                  <c:v>0.82</c:v>
                </c:pt>
                <c:pt idx="35">
                  <c:v>0.86</c:v>
                </c:pt>
                <c:pt idx="36">
                  <c:v>0.84</c:v>
                </c:pt>
                <c:pt idx="37">
                  <c:v>0.82</c:v>
                </c:pt>
                <c:pt idx="38">
                  <c:v>0.93</c:v>
                </c:pt>
                <c:pt idx="39">
                  <c:v>0.91</c:v>
                </c:pt>
                <c:pt idx="40">
                  <c:v>1.04</c:v>
                </c:pt>
                <c:pt idx="41">
                  <c:v>0.99</c:v>
                </c:pt>
                <c:pt idx="42">
                  <c:v>0.95</c:v>
                </c:pt>
                <c:pt idx="43">
                  <c:v>0.9</c:v>
                </c:pt>
                <c:pt idx="44">
                  <c:v>0.85</c:v>
                </c:pt>
                <c:pt idx="4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D-4036-8817-5D87C5236318}"/>
            </c:ext>
          </c:extLst>
        </c:ser>
        <c:ser>
          <c:idx val="7"/>
          <c:order val="7"/>
          <c:tx>
            <c:strRef>
              <c:f>app!$M$11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app!$N$3:$BG$3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app!$N$11:$BG$11</c:f>
              <c:numCache>
                <c:formatCode>General</c:formatCode>
                <c:ptCount val="46"/>
                <c:pt idx="0">
                  <c:v>1.43</c:v>
                </c:pt>
                <c:pt idx="1">
                  <c:v>1.58</c:v>
                </c:pt>
                <c:pt idx="2">
                  <c:v>1.62</c:v>
                </c:pt>
                <c:pt idx="3">
                  <c:v>1.7</c:v>
                </c:pt>
                <c:pt idx="4">
                  <c:v>1.64</c:v>
                </c:pt>
                <c:pt idx="5">
                  <c:v>1.62</c:v>
                </c:pt>
                <c:pt idx="6">
                  <c:v>1.67</c:v>
                </c:pt>
                <c:pt idx="7">
                  <c:v>1.69</c:v>
                </c:pt>
                <c:pt idx="8">
                  <c:v>1.52</c:v>
                </c:pt>
                <c:pt idx="9">
                  <c:v>1.54</c:v>
                </c:pt>
                <c:pt idx="10">
                  <c:v>1.81</c:v>
                </c:pt>
                <c:pt idx="11">
                  <c:v>2.0699999999999998</c:v>
                </c:pt>
                <c:pt idx="12">
                  <c:v>2.13</c:v>
                </c:pt>
                <c:pt idx="13">
                  <c:v>2.42</c:v>
                </c:pt>
                <c:pt idx="14">
                  <c:v>2.56</c:v>
                </c:pt>
                <c:pt idx="15">
                  <c:v>2.98</c:v>
                </c:pt>
                <c:pt idx="16">
                  <c:v>3.28</c:v>
                </c:pt>
                <c:pt idx="17">
                  <c:v>3.91</c:v>
                </c:pt>
                <c:pt idx="18">
                  <c:v>3.81</c:v>
                </c:pt>
                <c:pt idx="19">
                  <c:v>3.79</c:v>
                </c:pt>
                <c:pt idx="20">
                  <c:v>4.05</c:v>
                </c:pt>
                <c:pt idx="21">
                  <c:v>3.64</c:v>
                </c:pt>
                <c:pt idx="22">
                  <c:v>3.52</c:v>
                </c:pt>
                <c:pt idx="23">
                  <c:v>3.64</c:v>
                </c:pt>
                <c:pt idx="24">
                  <c:v>3.55</c:v>
                </c:pt>
                <c:pt idx="25">
                  <c:v>4.12</c:v>
                </c:pt>
                <c:pt idx="26">
                  <c:v>4.37</c:v>
                </c:pt>
                <c:pt idx="27">
                  <c:v>4.18</c:v>
                </c:pt>
                <c:pt idx="28">
                  <c:v>3.97</c:v>
                </c:pt>
                <c:pt idx="29">
                  <c:v>3.69</c:v>
                </c:pt>
                <c:pt idx="30">
                  <c:v>3.55</c:v>
                </c:pt>
                <c:pt idx="31">
                  <c:v>3.71</c:v>
                </c:pt>
                <c:pt idx="32">
                  <c:v>3.45</c:v>
                </c:pt>
                <c:pt idx="33">
                  <c:v>3.42</c:v>
                </c:pt>
                <c:pt idx="34">
                  <c:v>3.48</c:v>
                </c:pt>
                <c:pt idx="35">
                  <c:v>3.45</c:v>
                </c:pt>
                <c:pt idx="36">
                  <c:v>3.4</c:v>
                </c:pt>
                <c:pt idx="37">
                  <c:v>3.38</c:v>
                </c:pt>
                <c:pt idx="38">
                  <c:v>3.34</c:v>
                </c:pt>
                <c:pt idx="39">
                  <c:v>3.3</c:v>
                </c:pt>
                <c:pt idx="40">
                  <c:v>3.2</c:v>
                </c:pt>
                <c:pt idx="41">
                  <c:v>3.06</c:v>
                </c:pt>
                <c:pt idx="42">
                  <c:v>2.93</c:v>
                </c:pt>
                <c:pt idx="43">
                  <c:v>2.79</c:v>
                </c:pt>
                <c:pt idx="44">
                  <c:v>2.65</c:v>
                </c:pt>
                <c:pt idx="45">
                  <c:v>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3D-4036-8817-5D87C5236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536320"/>
        <c:axId val="678535992"/>
      </c:areaChart>
      <c:catAx>
        <c:axId val="6785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78535992"/>
        <c:crosses val="autoZero"/>
        <c:auto val="1"/>
        <c:lblAlgn val="ctr"/>
        <c:lblOffset val="100"/>
        <c:tickLblSkip val="5"/>
        <c:noMultiLvlLbl val="0"/>
      </c:catAx>
      <c:valAx>
        <c:axId val="67853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78536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3397768406911"/>
          <c:y val="0.1220186136891586"/>
          <c:w val="0.34044221368063587"/>
          <c:h val="0.8611304149087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Samlede biogene energirelaterede CO</a:t>
            </a:r>
            <a:r>
              <a:rPr lang="en-US" sz="1200" baseline="-25000">
                <a:solidFill>
                  <a:srgbClr val="282828"/>
                </a:solidFill>
                <a:latin typeface="Arial" panose="020B0604020202020204" pitchFamily="34" charset="0"/>
              </a:rPr>
              <a:t>2</a:t>
            </a: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-udledninger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780931728906352E-2"/>
          <c:y val="0.14824247203119256"/>
          <c:w val="0.66855086116492779"/>
          <c:h val="0.73155117141699377"/>
        </c:manualLayout>
      </c:layout>
      <c:areaChart>
        <c:grouping val="stacked"/>
        <c:varyColors val="0"/>
        <c:ser>
          <c:idx val="0"/>
          <c:order val="0"/>
          <c:tx>
            <c:strRef>
              <c:f>app!$M$29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app!$N$29:$BG$29</c:f>
              <c:numCache>
                <c:formatCode>General</c:formatCode>
                <c:ptCount val="46"/>
                <c:pt idx="0">
                  <c:v>0.06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0.1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0.2</c:v>
                </c:pt>
                <c:pt idx="8">
                  <c:v>0.22</c:v>
                </c:pt>
                <c:pt idx="9">
                  <c:v>0.22</c:v>
                </c:pt>
                <c:pt idx="10">
                  <c:v>0.24</c:v>
                </c:pt>
                <c:pt idx="11">
                  <c:v>0.25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0.31</c:v>
                </c:pt>
                <c:pt idx="15">
                  <c:v>0.31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0.34</c:v>
                </c:pt>
                <c:pt idx="20">
                  <c:v>0.35</c:v>
                </c:pt>
                <c:pt idx="21">
                  <c:v>0.34</c:v>
                </c:pt>
                <c:pt idx="22">
                  <c:v>0.36</c:v>
                </c:pt>
                <c:pt idx="23">
                  <c:v>0.38</c:v>
                </c:pt>
                <c:pt idx="24">
                  <c:v>0.45</c:v>
                </c:pt>
                <c:pt idx="25">
                  <c:v>0.49</c:v>
                </c:pt>
                <c:pt idx="26">
                  <c:v>0.66</c:v>
                </c:pt>
                <c:pt idx="27">
                  <c:v>0.76</c:v>
                </c:pt>
                <c:pt idx="28">
                  <c:v>0.9</c:v>
                </c:pt>
                <c:pt idx="29">
                  <c:v>1.08</c:v>
                </c:pt>
                <c:pt idx="30">
                  <c:v>1.29</c:v>
                </c:pt>
                <c:pt idx="31">
                  <c:v>1.61</c:v>
                </c:pt>
                <c:pt idx="32">
                  <c:v>1.96</c:v>
                </c:pt>
                <c:pt idx="33">
                  <c:v>2.0499999999999998</c:v>
                </c:pt>
                <c:pt idx="34">
                  <c:v>2.2999999999999998</c:v>
                </c:pt>
                <c:pt idx="35">
                  <c:v>2.4900000000000002</c:v>
                </c:pt>
                <c:pt idx="36">
                  <c:v>2.52</c:v>
                </c:pt>
                <c:pt idx="37">
                  <c:v>2.59</c:v>
                </c:pt>
                <c:pt idx="38">
                  <c:v>2.71</c:v>
                </c:pt>
                <c:pt idx="39">
                  <c:v>2.84</c:v>
                </c:pt>
                <c:pt idx="40">
                  <c:v>2.78</c:v>
                </c:pt>
                <c:pt idx="41">
                  <c:v>2.65</c:v>
                </c:pt>
                <c:pt idx="42">
                  <c:v>2.4500000000000002</c:v>
                </c:pt>
                <c:pt idx="43">
                  <c:v>2.2400000000000002</c:v>
                </c:pt>
                <c:pt idx="44">
                  <c:v>2.14</c:v>
                </c:pt>
                <c:pt idx="45">
                  <c:v>2.0299999999999998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1-4F3A-A4EC-C34268B7C953}"/>
            </c:ext>
          </c:extLst>
        </c:ser>
        <c:ser>
          <c:idx val="1"/>
          <c:order val="1"/>
          <c:tx>
            <c:strRef>
              <c:f>app!$M$30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app!$N$30:$BG$30</c:f>
              <c:numCache>
                <c:formatCode>General</c:formatCode>
                <c:ptCount val="46"/>
                <c:pt idx="0">
                  <c:v>0.92</c:v>
                </c:pt>
                <c:pt idx="1">
                  <c:v>0.99</c:v>
                </c:pt>
                <c:pt idx="2">
                  <c:v>1.05</c:v>
                </c:pt>
                <c:pt idx="3">
                  <c:v>1.1499999999999999</c:v>
                </c:pt>
                <c:pt idx="4">
                  <c:v>1.2</c:v>
                </c:pt>
                <c:pt idx="5">
                  <c:v>1.36</c:v>
                </c:pt>
                <c:pt idx="6">
                  <c:v>1.48</c:v>
                </c:pt>
                <c:pt idx="7">
                  <c:v>1.58</c:v>
                </c:pt>
                <c:pt idx="8">
                  <c:v>1.57</c:v>
                </c:pt>
                <c:pt idx="9">
                  <c:v>1.72</c:v>
                </c:pt>
                <c:pt idx="10">
                  <c:v>1.8</c:v>
                </c:pt>
                <c:pt idx="11">
                  <c:v>1.91</c:v>
                </c:pt>
                <c:pt idx="12">
                  <c:v>2.0099999999999998</c:v>
                </c:pt>
                <c:pt idx="13">
                  <c:v>2.17</c:v>
                </c:pt>
                <c:pt idx="14">
                  <c:v>2.21</c:v>
                </c:pt>
                <c:pt idx="15">
                  <c:v>2.2400000000000002</c:v>
                </c:pt>
                <c:pt idx="16">
                  <c:v>2.27</c:v>
                </c:pt>
                <c:pt idx="17">
                  <c:v>2.35</c:v>
                </c:pt>
                <c:pt idx="18">
                  <c:v>2.46</c:v>
                </c:pt>
                <c:pt idx="19">
                  <c:v>2.33</c:v>
                </c:pt>
                <c:pt idx="20">
                  <c:v>2.2599999999999998</c:v>
                </c:pt>
                <c:pt idx="21">
                  <c:v>2.27</c:v>
                </c:pt>
                <c:pt idx="22">
                  <c:v>2.21</c:v>
                </c:pt>
                <c:pt idx="23">
                  <c:v>2.2200000000000002</c:v>
                </c:pt>
                <c:pt idx="24">
                  <c:v>2.29</c:v>
                </c:pt>
                <c:pt idx="25">
                  <c:v>2.36</c:v>
                </c:pt>
                <c:pt idx="26">
                  <c:v>2.37</c:v>
                </c:pt>
                <c:pt idx="27">
                  <c:v>2.42</c:v>
                </c:pt>
                <c:pt idx="28">
                  <c:v>2.4</c:v>
                </c:pt>
                <c:pt idx="29">
                  <c:v>2.46</c:v>
                </c:pt>
                <c:pt idx="30">
                  <c:v>2.46</c:v>
                </c:pt>
                <c:pt idx="31">
                  <c:v>2.4</c:v>
                </c:pt>
                <c:pt idx="32">
                  <c:v>2.6</c:v>
                </c:pt>
                <c:pt idx="33">
                  <c:v>2.58</c:v>
                </c:pt>
                <c:pt idx="34">
                  <c:v>2.56</c:v>
                </c:pt>
                <c:pt idx="35">
                  <c:v>2.4300000000000002</c:v>
                </c:pt>
                <c:pt idx="36">
                  <c:v>2.4</c:v>
                </c:pt>
                <c:pt idx="37">
                  <c:v>2.2400000000000002</c:v>
                </c:pt>
                <c:pt idx="38">
                  <c:v>2.2400000000000002</c:v>
                </c:pt>
                <c:pt idx="39">
                  <c:v>2.15</c:v>
                </c:pt>
                <c:pt idx="40">
                  <c:v>2.13</c:v>
                </c:pt>
                <c:pt idx="41">
                  <c:v>2.06</c:v>
                </c:pt>
                <c:pt idx="42">
                  <c:v>2.0699999999999998</c:v>
                </c:pt>
                <c:pt idx="43">
                  <c:v>2.0699999999999998</c:v>
                </c:pt>
                <c:pt idx="44">
                  <c:v>2.0499999999999998</c:v>
                </c:pt>
                <c:pt idx="45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1-4F3A-A4EC-C34268B7C953}"/>
            </c:ext>
          </c:extLst>
        </c:ser>
        <c:ser>
          <c:idx val="2"/>
          <c:order val="2"/>
          <c:tx>
            <c:strRef>
              <c:f>app!$M$31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app!$N$31:$BG$31</c:f>
              <c:numCache>
                <c:formatCode>General</c:formatCode>
                <c:ptCount val="46"/>
                <c:pt idx="0">
                  <c:v>1.25</c:v>
                </c:pt>
                <c:pt idx="1">
                  <c:v>1.33</c:v>
                </c:pt>
                <c:pt idx="2">
                  <c:v>1.39</c:v>
                </c:pt>
                <c:pt idx="3">
                  <c:v>1.34</c:v>
                </c:pt>
                <c:pt idx="4">
                  <c:v>1.27</c:v>
                </c:pt>
                <c:pt idx="5">
                  <c:v>1.31</c:v>
                </c:pt>
                <c:pt idx="6">
                  <c:v>1.35</c:v>
                </c:pt>
                <c:pt idx="7">
                  <c:v>1.39</c:v>
                </c:pt>
                <c:pt idx="8">
                  <c:v>1.39</c:v>
                </c:pt>
                <c:pt idx="9">
                  <c:v>1.37</c:v>
                </c:pt>
                <c:pt idx="10">
                  <c:v>1.22</c:v>
                </c:pt>
                <c:pt idx="11">
                  <c:v>1.37</c:v>
                </c:pt>
                <c:pt idx="12">
                  <c:v>1.57</c:v>
                </c:pt>
                <c:pt idx="13">
                  <c:v>1.69</c:v>
                </c:pt>
                <c:pt idx="14">
                  <c:v>1.79</c:v>
                </c:pt>
                <c:pt idx="15">
                  <c:v>1.85</c:v>
                </c:pt>
                <c:pt idx="16">
                  <c:v>1.85</c:v>
                </c:pt>
                <c:pt idx="17">
                  <c:v>1.88</c:v>
                </c:pt>
                <c:pt idx="18">
                  <c:v>1.59</c:v>
                </c:pt>
                <c:pt idx="19">
                  <c:v>1.74</c:v>
                </c:pt>
                <c:pt idx="20">
                  <c:v>2.33</c:v>
                </c:pt>
                <c:pt idx="21">
                  <c:v>2.02</c:v>
                </c:pt>
                <c:pt idx="22">
                  <c:v>1.83</c:v>
                </c:pt>
                <c:pt idx="23">
                  <c:v>2.0299999999999998</c:v>
                </c:pt>
                <c:pt idx="24">
                  <c:v>1.86</c:v>
                </c:pt>
                <c:pt idx="25">
                  <c:v>1.98</c:v>
                </c:pt>
                <c:pt idx="26">
                  <c:v>1.97</c:v>
                </c:pt>
                <c:pt idx="27">
                  <c:v>2.02</c:v>
                </c:pt>
                <c:pt idx="28">
                  <c:v>1.76</c:v>
                </c:pt>
                <c:pt idx="29">
                  <c:v>1.8</c:v>
                </c:pt>
                <c:pt idx="30">
                  <c:v>1.89</c:v>
                </c:pt>
                <c:pt idx="31">
                  <c:v>2.16</c:v>
                </c:pt>
                <c:pt idx="32">
                  <c:v>2.2999999999999998</c:v>
                </c:pt>
                <c:pt idx="33">
                  <c:v>2.15</c:v>
                </c:pt>
                <c:pt idx="34">
                  <c:v>2.11</c:v>
                </c:pt>
                <c:pt idx="35">
                  <c:v>1.97</c:v>
                </c:pt>
                <c:pt idx="36">
                  <c:v>1.78</c:v>
                </c:pt>
                <c:pt idx="37">
                  <c:v>1.62</c:v>
                </c:pt>
                <c:pt idx="38">
                  <c:v>1.51</c:v>
                </c:pt>
                <c:pt idx="39">
                  <c:v>1.37</c:v>
                </c:pt>
                <c:pt idx="40">
                  <c:v>1.2</c:v>
                </c:pt>
                <c:pt idx="41">
                  <c:v>1.1599999999999999</c:v>
                </c:pt>
                <c:pt idx="42">
                  <c:v>1.1299999999999999</c:v>
                </c:pt>
                <c:pt idx="43">
                  <c:v>1.1100000000000001</c:v>
                </c:pt>
                <c:pt idx="44">
                  <c:v>1.1100000000000001</c:v>
                </c:pt>
                <c:pt idx="4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1-4F3A-A4EC-C34268B7C953}"/>
            </c:ext>
          </c:extLst>
        </c:ser>
        <c:ser>
          <c:idx val="3"/>
          <c:order val="3"/>
          <c:tx>
            <c:strRef>
              <c:f>app!$M$32</c:f>
              <c:strCache>
                <c:ptCount val="1"/>
                <c:pt idx="0">
                  <c:v>Træ Øvrig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app!$N$32:$BG$32</c:f>
              <c:numCache>
                <c:formatCode>General</c:formatCode>
                <c:ptCount val="46"/>
                <c:pt idx="0">
                  <c:v>1.55</c:v>
                </c:pt>
                <c:pt idx="1">
                  <c:v>1.69</c:v>
                </c:pt>
                <c:pt idx="2">
                  <c:v>1.73</c:v>
                </c:pt>
                <c:pt idx="3">
                  <c:v>1.88</c:v>
                </c:pt>
                <c:pt idx="4">
                  <c:v>1.8</c:v>
                </c:pt>
                <c:pt idx="5">
                  <c:v>1.78</c:v>
                </c:pt>
                <c:pt idx="6">
                  <c:v>1.85</c:v>
                </c:pt>
                <c:pt idx="7">
                  <c:v>1.85</c:v>
                </c:pt>
                <c:pt idx="8">
                  <c:v>1.72</c:v>
                </c:pt>
                <c:pt idx="9">
                  <c:v>1.8</c:v>
                </c:pt>
                <c:pt idx="10">
                  <c:v>2</c:v>
                </c:pt>
                <c:pt idx="11">
                  <c:v>2.09</c:v>
                </c:pt>
                <c:pt idx="12">
                  <c:v>2.0299999999999998</c:v>
                </c:pt>
                <c:pt idx="13">
                  <c:v>2.29</c:v>
                </c:pt>
                <c:pt idx="14">
                  <c:v>2.42</c:v>
                </c:pt>
                <c:pt idx="15">
                  <c:v>2.7</c:v>
                </c:pt>
                <c:pt idx="16">
                  <c:v>2.9</c:v>
                </c:pt>
                <c:pt idx="17">
                  <c:v>3.6</c:v>
                </c:pt>
                <c:pt idx="18">
                  <c:v>3.46</c:v>
                </c:pt>
                <c:pt idx="19">
                  <c:v>3.31</c:v>
                </c:pt>
                <c:pt idx="20">
                  <c:v>3.64</c:v>
                </c:pt>
                <c:pt idx="21">
                  <c:v>3.27</c:v>
                </c:pt>
                <c:pt idx="22">
                  <c:v>3.09</c:v>
                </c:pt>
                <c:pt idx="23">
                  <c:v>3.12</c:v>
                </c:pt>
                <c:pt idx="24">
                  <c:v>2.89</c:v>
                </c:pt>
                <c:pt idx="25">
                  <c:v>3.37</c:v>
                </c:pt>
                <c:pt idx="26">
                  <c:v>3.24</c:v>
                </c:pt>
                <c:pt idx="27">
                  <c:v>2.81</c:v>
                </c:pt>
                <c:pt idx="28">
                  <c:v>2.58</c:v>
                </c:pt>
                <c:pt idx="29">
                  <c:v>2.34</c:v>
                </c:pt>
                <c:pt idx="30">
                  <c:v>2.29</c:v>
                </c:pt>
                <c:pt idx="31">
                  <c:v>2.2400000000000002</c:v>
                </c:pt>
                <c:pt idx="32">
                  <c:v>2.62</c:v>
                </c:pt>
                <c:pt idx="33">
                  <c:v>2.58</c:v>
                </c:pt>
                <c:pt idx="34">
                  <c:v>2.58</c:v>
                </c:pt>
                <c:pt idx="35">
                  <c:v>2.57</c:v>
                </c:pt>
                <c:pt idx="36">
                  <c:v>2.48</c:v>
                </c:pt>
                <c:pt idx="37">
                  <c:v>2.41</c:v>
                </c:pt>
                <c:pt idx="38">
                  <c:v>2.34</c:v>
                </c:pt>
                <c:pt idx="39">
                  <c:v>2.2200000000000002</c:v>
                </c:pt>
                <c:pt idx="40">
                  <c:v>2.12</c:v>
                </c:pt>
                <c:pt idx="41">
                  <c:v>2.04</c:v>
                </c:pt>
                <c:pt idx="42">
                  <c:v>2</c:v>
                </c:pt>
                <c:pt idx="43">
                  <c:v>1.96</c:v>
                </c:pt>
                <c:pt idx="44">
                  <c:v>1.92</c:v>
                </c:pt>
                <c:pt idx="45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C1-4F3A-A4EC-C34268B7C953}"/>
            </c:ext>
          </c:extLst>
        </c:ser>
        <c:ser>
          <c:idx val="4"/>
          <c:order val="4"/>
          <c:tx>
            <c:strRef>
              <c:f>app!$M$33</c:f>
              <c:strCache>
                <c:ptCount val="1"/>
                <c:pt idx="0">
                  <c:v>Træflis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app!$N$33:$BG$33</c:f>
              <c:numCache>
                <c:formatCode>General</c:formatCode>
                <c:ptCount val="46"/>
                <c:pt idx="0">
                  <c:v>0.18</c:v>
                </c:pt>
                <c:pt idx="1">
                  <c:v>0.17</c:v>
                </c:pt>
                <c:pt idx="2">
                  <c:v>0.19</c:v>
                </c:pt>
                <c:pt idx="3">
                  <c:v>0.2</c:v>
                </c:pt>
                <c:pt idx="4">
                  <c:v>0.23</c:v>
                </c:pt>
                <c:pt idx="5">
                  <c:v>0.24</c:v>
                </c:pt>
                <c:pt idx="6">
                  <c:v>0.28999999999999998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0.32</c:v>
                </c:pt>
                <c:pt idx="11">
                  <c:v>0.37</c:v>
                </c:pt>
                <c:pt idx="12">
                  <c:v>0.43</c:v>
                </c:pt>
                <c:pt idx="13">
                  <c:v>0.73</c:v>
                </c:pt>
                <c:pt idx="14">
                  <c:v>0.8</c:v>
                </c:pt>
                <c:pt idx="15">
                  <c:v>0.79</c:v>
                </c:pt>
                <c:pt idx="16">
                  <c:v>0.88</c:v>
                </c:pt>
                <c:pt idx="17">
                  <c:v>0.93</c:v>
                </c:pt>
                <c:pt idx="18">
                  <c:v>1.22</c:v>
                </c:pt>
                <c:pt idx="19">
                  <c:v>1.45</c:v>
                </c:pt>
                <c:pt idx="20">
                  <c:v>1.68</c:v>
                </c:pt>
                <c:pt idx="21">
                  <c:v>1.79</c:v>
                </c:pt>
                <c:pt idx="22">
                  <c:v>1.95</c:v>
                </c:pt>
                <c:pt idx="23">
                  <c:v>1.68</c:v>
                </c:pt>
                <c:pt idx="24">
                  <c:v>1.77</c:v>
                </c:pt>
                <c:pt idx="25">
                  <c:v>1.81</c:v>
                </c:pt>
                <c:pt idx="26">
                  <c:v>2.11</c:v>
                </c:pt>
                <c:pt idx="27">
                  <c:v>2.58</c:v>
                </c:pt>
                <c:pt idx="28">
                  <c:v>2.96</c:v>
                </c:pt>
                <c:pt idx="29">
                  <c:v>3.18</c:v>
                </c:pt>
                <c:pt idx="30">
                  <c:v>3.78</c:v>
                </c:pt>
                <c:pt idx="31">
                  <c:v>4.41</c:v>
                </c:pt>
                <c:pt idx="32">
                  <c:v>5.01</c:v>
                </c:pt>
                <c:pt idx="33">
                  <c:v>5.17</c:v>
                </c:pt>
                <c:pt idx="34">
                  <c:v>5.51</c:v>
                </c:pt>
                <c:pt idx="35">
                  <c:v>5.64</c:v>
                </c:pt>
                <c:pt idx="36">
                  <c:v>5.33</c:v>
                </c:pt>
                <c:pt idx="37">
                  <c:v>5.18</c:v>
                </c:pt>
                <c:pt idx="38">
                  <c:v>4.8600000000000003</c:v>
                </c:pt>
                <c:pt idx="39">
                  <c:v>4.5</c:v>
                </c:pt>
                <c:pt idx="40">
                  <c:v>4.07</c:v>
                </c:pt>
                <c:pt idx="41">
                  <c:v>4.0199999999999996</c:v>
                </c:pt>
                <c:pt idx="42">
                  <c:v>3.89</c:v>
                </c:pt>
                <c:pt idx="43">
                  <c:v>3.77</c:v>
                </c:pt>
                <c:pt idx="44">
                  <c:v>3.82</c:v>
                </c:pt>
                <c:pt idx="45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C1-4F3A-A4EC-C34268B7C953}"/>
            </c:ext>
          </c:extLst>
        </c:ser>
        <c:ser>
          <c:idx val="5"/>
          <c:order val="5"/>
          <c:tx>
            <c:strRef>
              <c:f>app!$M$34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app!$N$34:$BG$34</c:f>
              <c:numCache>
                <c:formatCode>General</c:formatCode>
                <c:ptCount val="46"/>
                <c:pt idx="0">
                  <c:v>0.15</c:v>
                </c:pt>
                <c:pt idx="1">
                  <c:v>0.21</c:v>
                </c:pt>
                <c:pt idx="2">
                  <c:v>0.24</c:v>
                </c:pt>
                <c:pt idx="3">
                  <c:v>0.2</c:v>
                </c:pt>
                <c:pt idx="4">
                  <c:v>0.22</c:v>
                </c:pt>
                <c:pt idx="5">
                  <c:v>0.23</c:v>
                </c:pt>
                <c:pt idx="6">
                  <c:v>0.26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0.39</c:v>
                </c:pt>
                <c:pt idx="10">
                  <c:v>0.5</c:v>
                </c:pt>
                <c:pt idx="11">
                  <c:v>0.69</c:v>
                </c:pt>
                <c:pt idx="12">
                  <c:v>0.77</c:v>
                </c:pt>
                <c:pt idx="13">
                  <c:v>0.96</c:v>
                </c:pt>
                <c:pt idx="14">
                  <c:v>1.25</c:v>
                </c:pt>
                <c:pt idx="15">
                  <c:v>1.56</c:v>
                </c:pt>
                <c:pt idx="16">
                  <c:v>1.52</c:v>
                </c:pt>
                <c:pt idx="17">
                  <c:v>1.61</c:v>
                </c:pt>
                <c:pt idx="18">
                  <c:v>1.81</c:v>
                </c:pt>
                <c:pt idx="19">
                  <c:v>1.97</c:v>
                </c:pt>
                <c:pt idx="20">
                  <c:v>2.93</c:v>
                </c:pt>
                <c:pt idx="21">
                  <c:v>2.94</c:v>
                </c:pt>
                <c:pt idx="22">
                  <c:v>3.26</c:v>
                </c:pt>
                <c:pt idx="23">
                  <c:v>3.4</c:v>
                </c:pt>
                <c:pt idx="24">
                  <c:v>3.57</c:v>
                </c:pt>
                <c:pt idx="25">
                  <c:v>3.6</c:v>
                </c:pt>
                <c:pt idx="26">
                  <c:v>4.3499999999999996</c:v>
                </c:pt>
                <c:pt idx="27">
                  <c:v>5.64</c:v>
                </c:pt>
                <c:pt idx="28">
                  <c:v>5.42</c:v>
                </c:pt>
                <c:pt idx="29">
                  <c:v>5.23</c:v>
                </c:pt>
                <c:pt idx="30">
                  <c:v>4.6399999999999997</c:v>
                </c:pt>
                <c:pt idx="31">
                  <c:v>6.49</c:v>
                </c:pt>
                <c:pt idx="32">
                  <c:v>7.31</c:v>
                </c:pt>
                <c:pt idx="33">
                  <c:v>4.8899999999999997</c:v>
                </c:pt>
                <c:pt idx="34">
                  <c:v>5.88</c:v>
                </c:pt>
                <c:pt idx="35">
                  <c:v>6.19</c:v>
                </c:pt>
                <c:pt idx="36">
                  <c:v>4.9800000000000004</c:v>
                </c:pt>
                <c:pt idx="37">
                  <c:v>4.49</c:v>
                </c:pt>
                <c:pt idx="38">
                  <c:v>4.07</c:v>
                </c:pt>
                <c:pt idx="39">
                  <c:v>3.71</c:v>
                </c:pt>
                <c:pt idx="40">
                  <c:v>3.15</c:v>
                </c:pt>
                <c:pt idx="41">
                  <c:v>2.59</c:v>
                </c:pt>
                <c:pt idx="42">
                  <c:v>2.46</c:v>
                </c:pt>
                <c:pt idx="43">
                  <c:v>2.37</c:v>
                </c:pt>
                <c:pt idx="44">
                  <c:v>1.88</c:v>
                </c:pt>
                <c:pt idx="45">
                  <c:v>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C1-4F3A-A4EC-C34268B7C953}"/>
            </c:ext>
          </c:extLst>
        </c:ser>
        <c:ser>
          <c:idx val="6"/>
          <c:order val="6"/>
          <c:tx>
            <c:strRef>
              <c:f>app!$M$35</c:f>
              <c:strCache>
                <c:ptCount val="1"/>
                <c:pt idx="0">
                  <c:v>Bioolie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app!$N$35:$BG$35</c:f>
              <c:numCache>
                <c:formatCode>General</c:formatCode>
                <c:ptCount val="4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0.06</c:v>
                </c:pt>
                <c:pt idx="4">
                  <c:v>0.02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0.03</c:v>
                </c:pt>
                <c:pt idx="14">
                  <c:v>0.05</c:v>
                </c:pt>
                <c:pt idx="15">
                  <c:v>0.05</c:v>
                </c:pt>
                <c:pt idx="16">
                  <c:v>0.08</c:v>
                </c:pt>
                <c:pt idx="17">
                  <c:v>0.09</c:v>
                </c:pt>
                <c:pt idx="18">
                  <c:v>0.13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0.06</c:v>
                </c:pt>
                <c:pt idx="22">
                  <c:v>7.0000000000000007E-2</c:v>
                </c:pt>
                <c:pt idx="23">
                  <c:v>0.06</c:v>
                </c:pt>
                <c:pt idx="24">
                  <c:v>0.05</c:v>
                </c:pt>
                <c:pt idx="25">
                  <c:v>0.05</c:v>
                </c:pt>
                <c:pt idx="26">
                  <c:v>0.02</c:v>
                </c:pt>
                <c:pt idx="27">
                  <c:v>0.01</c:v>
                </c:pt>
                <c:pt idx="28">
                  <c:v>0.02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C1-4F3A-A4EC-C34268B7C953}"/>
            </c:ext>
          </c:extLst>
        </c:ser>
        <c:ser>
          <c:idx val="7"/>
          <c:order val="7"/>
          <c:tx>
            <c:strRef>
              <c:f>app!$M$36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app!$N$36:$BG$36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  <c:pt idx="20">
                  <c:v>0</c:v>
                </c:pt>
                <c:pt idx="21">
                  <c:v>0.26</c:v>
                </c:pt>
                <c:pt idx="22">
                  <c:v>0.49</c:v>
                </c:pt>
                <c:pt idx="23">
                  <c:v>0.5</c:v>
                </c:pt>
                <c:pt idx="24">
                  <c:v>0.52</c:v>
                </c:pt>
                <c:pt idx="25">
                  <c:v>0.52</c:v>
                </c:pt>
                <c:pt idx="26">
                  <c:v>0.53</c:v>
                </c:pt>
                <c:pt idx="27">
                  <c:v>0.53</c:v>
                </c:pt>
                <c:pt idx="28">
                  <c:v>0.53</c:v>
                </c:pt>
                <c:pt idx="29">
                  <c:v>0.56000000000000005</c:v>
                </c:pt>
                <c:pt idx="30">
                  <c:v>0.53</c:v>
                </c:pt>
                <c:pt idx="31">
                  <c:v>0.54</c:v>
                </c:pt>
                <c:pt idx="32">
                  <c:v>0.55000000000000004</c:v>
                </c:pt>
                <c:pt idx="33">
                  <c:v>0.54</c:v>
                </c:pt>
                <c:pt idx="34">
                  <c:v>0.55000000000000004</c:v>
                </c:pt>
                <c:pt idx="35">
                  <c:v>0.59</c:v>
                </c:pt>
                <c:pt idx="36">
                  <c:v>0.56999999999999995</c:v>
                </c:pt>
                <c:pt idx="37">
                  <c:v>0.56999999999999995</c:v>
                </c:pt>
                <c:pt idx="38">
                  <c:v>0.68</c:v>
                </c:pt>
                <c:pt idx="39">
                  <c:v>0.68</c:v>
                </c:pt>
                <c:pt idx="40">
                  <c:v>0.81</c:v>
                </c:pt>
                <c:pt idx="41">
                  <c:v>0.78</c:v>
                </c:pt>
                <c:pt idx="42">
                  <c:v>0.74</c:v>
                </c:pt>
                <c:pt idx="43">
                  <c:v>0.71</c:v>
                </c:pt>
                <c:pt idx="44">
                  <c:v>0.67</c:v>
                </c:pt>
                <c:pt idx="45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C1-4F3A-A4EC-C34268B7C953}"/>
            </c:ext>
          </c:extLst>
        </c:ser>
        <c:ser>
          <c:idx val="8"/>
          <c:order val="8"/>
          <c:tx>
            <c:strRef>
              <c:f>app!$M$37</c:f>
              <c:strCache>
                <c:ptCount val="1"/>
                <c:pt idx="0">
                  <c:v>Bioethanol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app!$N$28:$BG$28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app!$N$37:$BG$37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0.02</c:v>
                </c:pt>
                <c:pt idx="18">
                  <c:v>0.02</c:v>
                </c:pt>
                <c:pt idx="19">
                  <c:v>0.01</c:v>
                </c:pt>
                <c:pt idx="20">
                  <c:v>0.08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0.13</c:v>
                </c:pt>
                <c:pt idx="28">
                  <c:v>0.13</c:v>
                </c:pt>
                <c:pt idx="29">
                  <c:v>0.13</c:v>
                </c:pt>
                <c:pt idx="30">
                  <c:v>0.24</c:v>
                </c:pt>
                <c:pt idx="31">
                  <c:v>0.25</c:v>
                </c:pt>
                <c:pt idx="32">
                  <c:v>0.28000000000000003</c:v>
                </c:pt>
                <c:pt idx="33">
                  <c:v>0.28000000000000003</c:v>
                </c:pt>
                <c:pt idx="34">
                  <c:v>0.28000000000000003</c:v>
                </c:pt>
                <c:pt idx="35">
                  <c:v>0.28000000000000003</c:v>
                </c:pt>
                <c:pt idx="36">
                  <c:v>0.28000000000000003</c:v>
                </c:pt>
                <c:pt idx="37">
                  <c:v>0.27</c:v>
                </c:pt>
                <c:pt idx="38">
                  <c:v>0.27</c:v>
                </c:pt>
                <c:pt idx="39">
                  <c:v>0.27</c:v>
                </c:pt>
                <c:pt idx="40">
                  <c:v>0.26</c:v>
                </c:pt>
                <c:pt idx="41">
                  <c:v>0.25</c:v>
                </c:pt>
                <c:pt idx="42">
                  <c:v>0.24</c:v>
                </c:pt>
                <c:pt idx="43">
                  <c:v>0.24</c:v>
                </c:pt>
                <c:pt idx="44">
                  <c:v>0.22</c:v>
                </c:pt>
                <c:pt idx="4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C1-4F3A-A4EC-C34268B7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539928"/>
        <c:axId val="678532384"/>
      </c:areaChart>
      <c:catAx>
        <c:axId val="67853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78532384"/>
        <c:crosses val="autoZero"/>
        <c:auto val="1"/>
        <c:lblAlgn val="ctr"/>
        <c:lblOffset val="100"/>
        <c:tickLblSkip val="5"/>
        <c:noMultiLvlLbl val="0"/>
      </c:catAx>
      <c:valAx>
        <c:axId val="67853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78539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Bygningers primære opvarmningsformer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7219949994402348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'3A'!$M$104</c:f>
              <c:strCache>
                <c:ptCount val="1"/>
                <c:pt idx="0">
                  <c:v>Oliefyr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'3A'!$N$104:$AL$104</c:f>
              <c:numCache>
                <c:formatCode>General</c:formatCode>
                <c:ptCount val="25"/>
                <c:pt idx="0">
                  <c:v>232.06</c:v>
                </c:pt>
                <c:pt idx="1">
                  <c:v>182.97</c:v>
                </c:pt>
                <c:pt idx="2">
                  <c:v>172.21</c:v>
                </c:pt>
                <c:pt idx="3">
                  <c:v>133.29</c:v>
                </c:pt>
                <c:pt idx="4">
                  <c:v>128.69</c:v>
                </c:pt>
                <c:pt idx="5">
                  <c:v>119.94</c:v>
                </c:pt>
                <c:pt idx="6">
                  <c:v>107.67</c:v>
                </c:pt>
                <c:pt idx="7">
                  <c:v>108.94</c:v>
                </c:pt>
                <c:pt idx="8">
                  <c:v>97.43</c:v>
                </c:pt>
                <c:pt idx="9">
                  <c:v>90.47</c:v>
                </c:pt>
                <c:pt idx="10">
                  <c:v>76.2</c:v>
                </c:pt>
                <c:pt idx="11">
                  <c:v>65.8</c:v>
                </c:pt>
                <c:pt idx="12">
                  <c:v>56.49</c:v>
                </c:pt>
                <c:pt idx="13">
                  <c:v>47.18</c:v>
                </c:pt>
                <c:pt idx="14">
                  <c:v>37.86</c:v>
                </c:pt>
                <c:pt idx="15">
                  <c:v>34.86</c:v>
                </c:pt>
                <c:pt idx="16">
                  <c:v>31.85</c:v>
                </c:pt>
                <c:pt idx="17">
                  <c:v>28.85</c:v>
                </c:pt>
                <c:pt idx="18">
                  <c:v>25.85</c:v>
                </c:pt>
                <c:pt idx="19">
                  <c:v>22.84</c:v>
                </c:pt>
                <c:pt idx="20">
                  <c:v>21.62</c:v>
                </c:pt>
                <c:pt idx="21">
                  <c:v>20.41</c:v>
                </c:pt>
                <c:pt idx="22">
                  <c:v>19.190000000000001</c:v>
                </c:pt>
                <c:pt idx="23">
                  <c:v>17.97</c:v>
                </c:pt>
                <c:pt idx="24">
                  <c:v>16.75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4-4175-AE72-CA233F9FE193}"/>
            </c:ext>
          </c:extLst>
        </c:ser>
        <c:ser>
          <c:idx val="1"/>
          <c:order val="1"/>
          <c:tx>
            <c:strRef>
              <c:f>'3A'!$M$105</c:f>
              <c:strCache>
                <c:ptCount val="1"/>
                <c:pt idx="0">
                  <c:v>Gasfyr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'3A'!$N$105:$AL$105</c:f>
              <c:numCache>
                <c:formatCode>General</c:formatCode>
                <c:ptCount val="25"/>
                <c:pt idx="0">
                  <c:v>318.45</c:v>
                </c:pt>
                <c:pt idx="1">
                  <c:v>322.17</c:v>
                </c:pt>
                <c:pt idx="2">
                  <c:v>325.41000000000003</c:v>
                </c:pt>
                <c:pt idx="3">
                  <c:v>328</c:v>
                </c:pt>
                <c:pt idx="4">
                  <c:v>331.07</c:v>
                </c:pt>
                <c:pt idx="5">
                  <c:v>331.8</c:v>
                </c:pt>
                <c:pt idx="6">
                  <c:v>333.39</c:v>
                </c:pt>
                <c:pt idx="7">
                  <c:v>334.48</c:v>
                </c:pt>
                <c:pt idx="8">
                  <c:v>335.88</c:v>
                </c:pt>
                <c:pt idx="9">
                  <c:v>340.69</c:v>
                </c:pt>
                <c:pt idx="10">
                  <c:v>339.38</c:v>
                </c:pt>
                <c:pt idx="11">
                  <c:v>335.54</c:v>
                </c:pt>
                <c:pt idx="12">
                  <c:v>322.76</c:v>
                </c:pt>
                <c:pt idx="13">
                  <c:v>309.97000000000003</c:v>
                </c:pt>
                <c:pt idx="14">
                  <c:v>297.19</c:v>
                </c:pt>
                <c:pt idx="15">
                  <c:v>279.94</c:v>
                </c:pt>
                <c:pt idx="16">
                  <c:v>262.69</c:v>
                </c:pt>
                <c:pt idx="17">
                  <c:v>245.44</c:v>
                </c:pt>
                <c:pt idx="18">
                  <c:v>228.19</c:v>
                </c:pt>
                <c:pt idx="19">
                  <c:v>210.94</c:v>
                </c:pt>
                <c:pt idx="20">
                  <c:v>190.92</c:v>
                </c:pt>
                <c:pt idx="21">
                  <c:v>170.89</c:v>
                </c:pt>
                <c:pt idx="22">
                  <c:v>150.86000000000001</c:v>
                </c:pt>
                <c:pt idx="23">
                  <c:v>130.83000000000001</c:v>
                </c:pt>
                <c:pt idx="24">
                  <c:v>110.8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24-4175-AE72-CA233F9FE193}"/>
            </c:ext>
          </c:extLst>
        </c:ser>
        <c:ser>
          <c:idx val="2"/>
          <c:order val="2"/>
          <c:tx>
            <c:strRef>
              <c:f>'3A'!$M$106</c:f>
              <c:strCache>
                <c:ptCount val="1"/>
                <c:pt idx="0">
                  <c:v>Biomassefyr mv.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'3A'!$N$106:$AL$106</c:f>
              <c:numCache>
                <c:formatCode>General</c:formatCode>
                <c:ptCount val="25"/>
                <c:pt idx="0">
                  <c:v>79.930000000000007</c:v>
                </c:pt>
                <c:pt idx="1">
                  <c:v>83.19</c:v>
                </c:pt>
                <c:pt idx="2">
                  <c:v>86.54</c:v>
                </c:pt>
                <c:pt idx="3">
                  <c:v>88.99</c:v>
                </c:pt>
                <c:pt idx="4">
                  <c:v>92.78</c:v>
                </c:pt>
                <c:pt idx="5">
                  <c:v>96.44</c:v>
                </c:pt>
                <c:pt idx="6">
                  <c:v>98.94</c:v>
                </c:pt>
                <c:pt idx="7">
                  <c:v>103.57</c:v>
                </c:pt>
                <c:pt idx="8">
                  <c:v>106.92</c:v>
                </c:pt>
                <c:pt idx="9">
                  <c:v>109.69</c:v>
                </c:pt>
                <c:pt idx="10">
                  <c:v>109.98</c:v>
                </c:pt>
                <c:pt idx="11">
                  <c:v>108.62</c:v>
                </c:pt>
                <c:pt idx="12">
                  <c:v>113.38</c:v>
                </c:pt>
                <c:pt idx="13">
                  <c:v>118.13</c:v>
                </c:pt>
                <c:pt idx="14">
                  <c:v>122.89</c:v>
                </c:pt>
                <c:pt idx="15">
                  <c:v>120.69</c:v>
                </c:pt>
                <c:pt idx="16">
                  <c:v>118.5</c:v>
                </c:pt>
                <c:pt idx="17">
                  <c:v>116.31</c:v>
                </c:pt>
                <c:pt idx="18">
                  <c:v>114.12</c:v>
                </c:pt>
                <c:pt idx="19">
                  <c:v>111.92</c:v>
                </c:pt>
                <c:pt idx="20">
                  <c:v>109.41</c:v>
                </c:pt>
                <c:pt idx="21">
                  <c:v>106.89</c:v>
                </c:pt>
                <c:pt idx="22">
                  <c:v>104.37</c:v>
                </c:pt>
                <c:pt idx="23">
                  <c:v>101.85</c:v>
                </c:pt>
                <c:pt idx="24">
                  <c:v>99.33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24-4175-AE72-CA233F9FE193}"/>
            </c:ext>
          </c:extLst>
        </c:ser>
        <c:ser>
          <c:idx val="3"/>
          <c:order val="3"/>
          <c:tx>
            <c:strRef>
              <c:f>'3A'!$M$107</c:f>
              <c:strCache>
                <c:ptCount val="1"/>
                <c:pt idx="0">
                  <c:v>Varmepumpe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'3A'!$N$107:$AL$107</c:f>
              <c:numCache>
                <c:formatCode>General</c:formatCode>
                <c:ptCount val="25"/>
                <c:pt idx="0">
                  <c:v>24.36</c:v>
                </c:pt>
                <c:pt idx="1">
                  <c:v>37.229999999999997</c:v>
                </c:pt>
                <c:pt idx="2">
                  <c:v>50.09</c:v>
                </c:pt>
                <c:pt idx="3">
                  <c:v>62.95</c:v>
                </c:pt>
                <c:pt idx="4">
                  <c:v>75.819999999999993</c:v>
                </c:pt>
                <c:pt idx="5">
                  <c:v>88.68</c:v>
                </c:pt>
                <c:pt idx="6">
                  <c:v>101.54</c:v>
                </c:pt>
                <c:pt idx="7">
                  <c:v>114.41</c:v>
                </c:pt>
                <c:pt idx="8">
                  <c:v>127.27</c:v>
                </c:pt>
                <c:pt idx="9">
                  <c:v>140.13999999999999</c:v>
                </c:pt>
                <c:pt idx="10">
                  <c:v>153</c:v>
                </c:pt>
                <c:pt idx="11">
                  <c:v>174</c:v>
                </c:pt>
                <c:pt idx="12">
                  <c:v>201.62</c:v>
                </c:pt>
                <c:pt idx="13">
                  <c:v>229.24</c:v>
                </c:pt>
                <c:pt idx="14">
                  <c:v>256.87</c:v>
                </c:pt>
                <c:pt idx="15">
                  <c:v>272.29000000000002</c:v>
                </c:pt>
                <c:pt idx="16">
                  <c:v>287.70999999999998</c:v>
                </c:pt>
                <c:pt idx="17">
                  <c:v>303.14</c:v>
                </c:pt>
                <c:pt idx="18">
                  <c:v>318.56</c:v>
                </c:pt>
                <c:pt idx="19">
                  <c:v>333.98</c:v>
                </c:pt>
                <c:pt idx="20">
                  <c:v>352.88</c:v>
                </c:pt>
                <c:pt idx="21">
                  <c:v>371.78</c:v>
                </c:pt>
                <c:pt idx="22">
                  <c:v>390.68</c:v>
                </c:pt>
                <c:pt idx="23">
                  <c:v>409.58</c:v>
                </c:pt>
                <c:pt idx="24">
                  <c:v>428.47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24-4175-AE72-CA233F9FE193}"/>
            </c:ext>
          </c:extLst>
        </c:ser>
        <c:ser>
          <c:idx val="4"/>
          <c:order val="4"/>
          <c:tx>
            <c:strRef>
              <c:f>'3A'!$M$108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'3A'!$N$108:$AL$108</c:f>
              <c:numCache>
                <c:formatCode>General</c:formatCode>
                <c:ptCount val="25"/>
                <c:pt idx="0">
                  <c:v>686.67</c:v>
                </c:pt>
                <c:pt idx="1">
                  <c:v>695.33</c:v>
                </c:pt>
                <c:pt idx="2">
                  <c:v>702.61</c:v>
                </c:pt>
                <c:pt idx="3">
                  <c:v>709.98</c:v>
                </c:pt>
                <c:pt idx="4">
                  <c:v>715.88</c:v>
                </c:pt>
                <c:pt idx="5">
                  <c:v>724.96</c:v>
                </c:pt>
                <c:pt idx="6">
                  <c:v>733</c:v>
                </c:pt>
                <c:pt idx="7">
                  <c:v>742.62</c:v>
                </c:pt>
                <c:pt idx="8">
                  <c:v>750.53</c:v>
                </c:pt>
                <c:pt idx="9">
                  <c:v>763.08</c:v>
                </c:pt>
                <c:pt idx="10">
                  <c:v>774.17</c:v>
                </c:pt>
                <c:pt idx="11">
                  <c:v>784.89</c:v>
                </c:pt>
                <c:pt idx="12">
                  <c:v>848.21</c:v>
                </c:pt>
                <c:pt idx="13">
                  <c:v>911.53</c:v>
                </c:pt>
                <c:pt idx="14">
                  <c:v>974.85</c:v>
                </c:pt>
                <c:pt idx="15">
                  <c:v>991.08</c:v>
                </c:pt>
                <c:pt idx="16">
                  <c:v>1007.31</c:v>
                </c:pt>
                <c:pt idx="17">
                  <c:v>1023.53</c:v>
                </c:pt>
                <c:pt idx="18">
                  <c:v>1039.76</c:v>
                </c:pt>
                <c:pt idx="19">
                  <c:v>1055.99</c:v>
                </c:pt>
                <c:pt idx="20">
                  <c:v>1063.83</c:v>
                </c:pt>
                <c:pt idx="21">
                  <c:v>1071.67</c:v>
                </c:pt>
                <c:pt idx="22">
                  <c:v>1079.51</c:v>
                </c:pt>
                <c:pt idx="23">
                  <c:v>1087.3499999999999</c:v>
                </c:pt>
                <c:pt idx="24">
                  <c:v>1095.19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4-4175-AE72-CA233F9FE193}"/>
            </c:ext>
          </c:extLst>
        </c:ser>
        <c:ser>
          <c:idx val="5"/>
          <c:order val="5"/>
          <c:tx>
            <c:strRef>
              <c:f>'3A'!$M$109</c:f>
              <c:strCache>
                <c:ptCount val="1"/>
                <c:pt idx="0">
                  <c:v>Elpaneler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'3A'!$N$109:$AL$109</c:f>
              <c:numCache>
                <c:formatCode>General</c:formatCode>
                <c:ptCount val="25"/>
                <c:pt idx="0">
                  <c:v>109.34</c:v>
                </c:pt>
                <c:pt idx="1">
                  <c:v>107.92</c:v>
                </c:pt>
                <c:pt idx="2">
                  <c:v>107.07</c:v>
                </c:pt>
                <c:pt idx="3">
                  <c:v>106.38</c:v>
                </c:pt>
                <c:pt idx="4">
                  <c:v>105.61</c:v>
                </c:pt>
                <c:pt idx="5">
                  <c:v>104.92</c:v>
                </c:pt>
                <c:pt idx="6">
                  <c:v>103.5</c:v>
                </c:pt>
                <c:pt idx="7">
                  <c:v>102.54</c:v>
                </c:pt>
                <c:pt idx="8">
                  <c:v>101.15</c:v>
                </c:pt>
                <c:pt idx="9">
                  <c:v>99.32</c:v>
                </c:pt>
                <c:pt idx="10">
                  <c:v>98.02</c:v>
                </c:pt>
                <c:pt idx="11">
                  <c:v>97</c:v>
                </c:pt>
                <c:pt idx="12">
                  <c:v>98.76</c:v>
                </c:pt>
                <c:pt idx="13">
                  <c:v>100.51</c:v>
                </c:pt>
                <c:pt idx="14">
                  <c:v>102.27</c:v>
                </c:pt>
                <c:pt idx="15">
                  <c:v>100.01</c:v>
                </c:pt>
                <c:pt idx="16">
                  <c:v>97.76</c:v>
                </c:pt>
                <c:pt idx="17">
                  <c:v>95.5</c:v>
                </c:pt>
                <c:pt idx="18">
                  <c:v>93.24</c:v>
                </c:pt>
                <c:pt idx="19">
                  <c:v>90.98</c:v>
                </c:pt>
                <c:pt idx="20">
                  <c:v>88.6</c:v>
                </c:pt>
                <c:pt idx="21">
                  <c:v>86.21</c:v>
                </c:pt>
                <c:pt idx="22">
                  <c:v>83.83</c:v>
                </c:pt>
                <c:pt idx="23">
                  <c:v>81.45</c:v>
                </c:pt>
                <c:pt idx="24">
                  <c:v>79.06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24-4175-AE72-CA233F9FE193}"/>
            </c:ext>
          </c:extLst>
        </c:ser>
        <c:ser>
          <c:idx val="6"/>
          <c:order val="6"/>
          <c:tx>
            <c:strRef>
              <c:f>'3A'!$M$110</c:f>
              <c:strCache>
                <c:ptCount val="1"/>
                <c:pt idx="0">
                  <c:v>Ukendt</c:v>
                </c:pt>
              </c:strCache>
            </c:strRef>
          </c:tx>
          <c:spPr>
            <a:solidFill>
              <a:srgbClr val="F5FE89"/>
            </a:solidFill>
            <a:ln w="12700">
              <a:noFill/>
            </a:ln>
            <a:effectLst/>
          </c:spPr>
          <c:cat>
            <c:strRef>
              <c:f>'3A'!$N$103:$AL$103</c:f>
              <c:strCache>
                <c:ptCount val="2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  <c:pt idx="18">
                  <c:v>2029</c:v>
                </c:pt>
                <c:pt idx="19">
                  <c:v>2030</c:v>
                </c:pt>
                <c:pt idx="20">
                  <c:v>2031</c:v>
                </c:pt>
                <c:pt idx="21">
                  <c:v>2032</c:v>
                </c:pt>
                <c:pt idx="22">
                  <c:v>2033</c:v>
                </c:pt>
                <c:pt idx="23">
                  <c:v>2034</c:v>
                </c:pt>
                <c:pt idx="24">
                  <c:v>2035</c:v>
                </c:pt>
              </c:strCache>
            </c:strRef>
          </c:cat>
          <c:val>
            <c:numRef>
              <c:f>'3A'!$N$110:$AL$110</c:f>
              <c:numCache>
                <c:formatCode>General</c:formatCode>
                <c:ptCount val="25"/>
                <c:pt idx="0">
                  <c:v>89.47</c:v>
                </c:pt>
                <c:pt idx="1">
                  <c:v>116.32</c:v>
                </c:pt>
                <c:pt idx="2">
                  <c:v>105.99</c:v>
                </c:pt>
                <c:pt idx="3">
                  <c:v>124.8</c:v>
                </c:pt>
                <c:pt idx="4">
                  <c:v>108.64</c:v>
                </c:pt>
                <c:pt idx="5">
                  <c:v>96.35</c:v>
                </c:pt>
                <c:pt idx="6">
                  <c:v>91.03</c:v>
                </c:pt>
                <c:pt idx="7">
                  <c:v>72.239999999999995</c:v>
                </c:pt>
                <c:pt idx="8">
                  <c:v>67.39</c:v>
                </c:pt>
                <c:pt idx="9">
                  <c:v>55.54</c:v>
                </c:pt>
                <c:pt idx="10">
                  <c:v>58.84</c:v>
                </c:pt>
                <c:pt idx="11">
                  <c:v>54.75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24-4175-AE72-CA233F9FE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826752"/>
        <c:axId val="581830032"/>
      </c:areaChart>
      <c:catAx>
        <c:axId val="5818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1830032"/>
        <c:crosses val="autoZero"/>
        <c:auto val="1"/>
        <c:lblAlgn val="ctr"/>
        <c:lblOffset val="100"/>
        <c:tickLblSkip val="1"/>
        <c:noMultiLvlLbl val="0"/>
      </c:catAx>
      <c:valAx>
        <c:axId val="58183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1826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Energivarernes andel af det endelige varmeforbrug i husholdninger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1625107288129275"/>
          <c:h val="0.76912048920886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'3A'!$M$129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'3A'!$N$129:$P$129</c:f>
              <c:numCache>
                <c:formatCode>0%</c:formatCode>
                <c:ptCount val="3"/>
                <c:pt idx="0">
                  <c:v>0.04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7-490C-B6DB-12B9ABAFE9E2}"/>
            </c:ext>
          </c:extLst>
        </c:ser>
        <c:ser>
          <c:idx val="1"/>
          <c:order val="1"/>
          <c:tx>
            <c:strRef>
              <c:f>'3A'!$M$130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'3A'!$N$130:$P$130</c:f>
              <c:numCache>
                <c:formatCode>0%</c:formatCode>
                <c:ptCount val="3"/>
                <c:pt idx="0">
                  <c:v>0.12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F7-490C-B6DB-12B9ABAFE9E2}"/>
            </c:ext>
          </c:extLst>
        </c:ser>
        <c:ser>
          <c:idx val="2"/>
          <c:order val="2"/>
          <c:tx>
            <c:strRef>
              <c:f>'3A'!$M$131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'3A'!$N$131:$P$131</c:f>
              <c:numCache>
                <c:formatCode>0%</c:formatCode>
                <c:ptCount val="3"/>
                <c:pt idx="0">
                  <c:v>0.03</c:v>
                </c:pt>
                <c:pt idx="1">
                  <c:v>7.0000000000000007E-2</c:v>
                </c:pt>
                <c:pt idx="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F7-490C-B6DB-12B9ABAFE9E2}"/>
            </c:ext>
          </c:extLst>
        </c:ser>
        <c:ser>
          <c:idx val="3"/>
          <c:order val="3"/>
          <c:tx>
            <c:strRef>
              <c:f>'3A'!$M$132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'3A'!$N$132:$P$132</c:f>
              <c:numCache>
                <c:formatCode>0%</c:formatCode>
                <c:ptCount val="3"/>
                <c:pt idx="0">
                  <c:v>0.22</c:v>
                </c:pt>
                <c:pt idx="1">
                  <c:v>0.19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F7-490C-B6DB-12B9ABAFE9E2}"/>
            </c:ext>
          </c:extLst>
        </c:ser>
        <c:ser>
          <c:idx val="4"/>
          <c:order val="4"/>
          <c:tx>
            <c:strRef>
              <c:f>'3A'!$M$133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'3A'!$N$133:$P$133</c:f>
              <c:numCache>
                <c:formatCode>0%</c:formatCode>
                <c:ptCount val="3"/>
                <c:pt idx="0">
                  <c:v>7.0000000000000007E-2</c:v>
                </c:pt>
                <c:pt idx="1">
                  <c:v>0.14000000000000001</c:v>
                </c:pt>
                <c:pt idx="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F7-490C-B6DB-12B9ABAFE9E2}"/>
            </c:ext>
          </c:extLst>
        </c:ser>
        <c:ser>
          <c:idx val="5"/>
          <c:order val="5"/>
          <c:tx>
            <c:strRef>
              <c:f>'3A'!$M$134</c:f>
              <c:strCache>
                <c:ptCount val="1"/>
                <c:pt idx="0">
                  <c:v>Elektricitet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'3A'!$N$134:$P$134</c:f>
              <c:numCache>
                <c:formatCode>0%</c:formatCode>
                <c:ptCount val="3"/>
                <c:pt idx="0">
                  <c:v>0.04</c:v>
                </c:pt>
                <c:pt idx="1">
                  <c:v>0.06</c:v>
                </c:pt>
                <c:pt idx="2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F7-490C-B6DB-12B9ABAFE9E2}"/>
            </c:ext>
          </c:extLst>
        </c:ser>
        <c:ser>
          <c:idx val="6"/>
          <c:order val="6"/>
          <c:tx>
            <c:strRef>
              <c:f>'3A'!$M$135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'3A'!$N$135:$P$135</c:f>
              <c:numCache>
                <c:formatCode>0%</c:formatCode>
                <c:ptCount val="3"/>
                <c:pt idx="0">
                  <c:v>0.47</c:v>
                </c:pt>
                <c:pt idx="1">
                  <c:v>0.53</c:v>
                </c:pt>
                <c:pt idx="2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F7-490C-B6DB-12B9ABAFE9E2}"/>
            </c:ext>
          </c:extLst>
        </c:ser>
        <c:ser>
          <c:idx val="7"/>
          <c:order val="7"/>
          <c:tx>
            <c:strRef>
              <c:f>'3A'!$M$136</c:f>
              <c:strCache>
                <c:ptCount val="1"/>
                <c:pt idx="0">
                  <c:v>Bygas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'3A'!$N$128:$P$128</c:f>
              <c:strCache>
                <c:ptCount val="3"/>
                <c:pt idx="0">
                  <c:v>2021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'3A'!$N$136:$P$136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F7-490C-B6DB-12B9ABAF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86585424"/>
        <c:axId val="586584440"/>
      </c:barChart>
      <c:catAx>
        <c:axId val="58658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6584440"/>
        <c:crosses val="autoZero"/>
        <c:auto val="1"/>
        <c:lblAlgn val="ctr"/>
        <c:lblOffset val="100"/>
        <c:tickLblSkip val="1"/>
        <c:noMultiLvlLbl val="0"/>
      </c:catAx>
      <c:valAx>
        <c:axId val="58658444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pct.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65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Afmelding af gas- og oliefyr i 2020-2022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5683248124790101"/>
          <c:h val="0.82727723840437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'3A'!$M$154</c:f>
              <c:strCache>
                <c:ptCount val="1"/>
                <c:pt idx="0">
                  <c:v>Oliefyr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'3A'!$N$153:$P$153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'3A'!$N$154:$P$154</c:f>
              <c:numCache>
                <c:formatCode>General</c:formatCode>
                <c:ptCount val="3"/>
                <c:pt idx="0">
                  <c:v>-8.6999999999999993</c:v>
                </c:pt>
                <c:pt idx="1">
                  <c:v>-14.5</c:v>
                </c:pt>
                <c:pt idx="2">
                  <c:v>-18.2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E-4B7C-955C-EBCE445B76FA}"/>
            </c:ext>
          </c:extLst>
        </c:ser>
        <c:ser>
          <c:idx val="1"/>
          <c:order val="1"/>
          <c:tx>
            <c:strRef>
              <c:f>'3A'!$M$155</c:f>
              <c:strCache>
                <c:ptCount val="1"/>
                <c:pt idx="0">
                  <c:v>Gasfyr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'3A'!$N$153:$P$153</c:f>
              <c:strCach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strCache>
            </c:strRef>
          </c:cat>
          <c:val>
            <c:numRef>
              <c:f>'3A'!$N$155:$P$155</c:f>
              <c:numCache>
                <c:formatCode>General</c:formatCode>
                <c:ptCount val="3"/>
                <c:pt idx="0">
                  <c:v>-2.7</c:v>
                </c:pt>
                <c:pt idx="1">
                  <c:v>-4.8</c:v>
                </c:pt>
                <c:pt idx="2">
                  <c:v>-28.6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E-4B7C-955C-EBCE445B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86579192"/>
        <c:axId val="586579520"/>
      </c:barChart>
      <c:catAx>
        <c:axId val="58657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6579520"/>
        <c:crosses val="autoZero"/>
        <c:auto val="1"/>
        <c:lblAlgn val="ctr"/>
        <c:lblOffset val="100"/>
        <c:tickLblSkip val="1"/>
        <c:noMultiLvlLbl val="0"/>
      </c:catAx>
      <c:valAx>
        <c:axId val="586579520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3.5875657722879428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6579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Installation af varmepumper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8803597417621371E-2"/>
          <c:y val="0.14755181590778141"/>
          <c:w val="0.86735231555771153"/>
          <c:h val="0.6798099820775988"/>
        </c:manualLayout>
      </c:layout>
      <c:areaChart>
        <c:grouping val="stacked"/>
        <c:varyColors val="0"/>
        <c:ser>
          <c:idx val="0"/>
          <c:order val="0"/>
          <c:tx>
            <c:strRef>
              <c:f>'3A'!$M$179</c:f>
              <c:strCache>
                <c:ptCount val="1"/>
                <c:pt idx="0">
                  <c:v>Store varmepumper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'3A'!$N$178:$V$178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'3A'!$N$179:$V$179</c:f>
              <c:numCache>
                <c:formatCode>General</c:formatCode>
                <c:ptCount val="9"/>
                <c:pt idx="0">
                  <c:v>4.1900000000000004</c:v>
                </c:pt>
                <c:pt idx="1">
                  <c:v>4.9800000000000004</c:v>
                </c:pt>
                <c:pt idx="2">
                  <c:v>6.25</c:v>
                </c:pt>
                <c:pt idx="3">
                  <c:v>8.1</c:v>
                </c:pt>
                <c:pt idx="4">
                  <c:v>9.7100000000000009</c:v>
                </c:pt>
                <c:pt idx="5">
                  <c:v>10.79</c:v>
                </c:pt>
                <c:pt idx="6">
                  <c:v>15.31</c:v>
                </c:pt>
                <c:pt idx="7">
                  <c:v>23.9</c:v>
                </c:pt>
                <c:pt idx="8">
                  <c:v>39.76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BC6-8BB9-1894C9FD399D}"/>
            </c:ext>
          </c:extLst>
        </c:ser>
        <c:ser>
          <c:idx val="1"/>
          <c:order val="1"/>
          <c:tx>
            <c:strRef>
              <c:f>'3A'!$M$180</c:f>
              <c:strCache>
                <c:ptCount val="1"/>
                <c:pt idx="0">
                  <c:v>Luft til luft varmepumper mv.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'3A'!$N$178:$V$178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strCache>
            </c:strRef>
          </c:cat>
          <c:val>
            <c:numRef>
              <c:f>'3A'!$N$180:$V$180</c:f>
              <c:numCache>
                <c:formatCode>General</c:formatCode>
                <c:ptCount val="9"/>
                <c:pt idx="0">
                  <c:v>16.920000000000002</c:v>
                </c:pt>
                <c:pt idx="1">
                  <c:v>23.58</c:v>
                </c:pt>
                <c:pt idx="2">
                  <c:v>21.44</c:v>
                </c:pt>
                <c:pt idx="3">
                  <c:v>35.840000000000003</c:v>
                </c:pt>
                <c:pt idx="4">
                  <c:v>40.11</c:v>
                </c:pt>
                <c:pt idx="5">
                  <c:v>49.46</c:v>
                </c:pt>
                <c:pt idx="6">
                  <c:v>49.85</c:v>
                </c:pt>
                <c:pt idx="7">
                  <c:v>50.36</c:v>
                </c:pt>
                <c:pt idx="8">
                  <c:v>49.08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0D-4BC6-8BB9-1894C9FD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6581488"/>
        <c:axId val="586581816"/>
      </c:areaChart>
      <c:catAx>
        <c:axId val="58658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6581816"/>
        <c:crosses val="autoZero"/>
        <c:auto val="1"/>
        <c:lblAlgn val="ctr"/>
        <c:lblOffset val="100"/>
        <c:tickLblSkip val="1"/>
        <c:noMultiLvlLbl val="0"/>
      </c:catAx>
      <c:valAx>
        <c:axId val="58658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658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Samlede nettoudledninger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4655073329104007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'2'!$M$29</c:f>
              <c:strCache>
                <c:ptCount val="1"/>
                <c:pt idx="0">
                  <c:v>KF22 nettoudledning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'2'!$N$29:$BG$29</c:f>
              <c:numCache>
                <c:formatCode>General</c:formatCode>
                <c:ptCount val="46"/>
                <c:pt idx="0">
                  <c:v>78.03</c:v>
                </c:pt>
                <c:pt idx="1">
                  <c:v>88.1</c:v>
                </c:pt>
                <c:pt idx="2">
                  <c:v>83.04</c:v>
                </c:pt>
                <c:pt idx="3">
                  <c:v>84.05</c:v>
                </c:pt>
                <c:pt idx="4">
                  <c:v>87.44</c:v>
                </c:pt>
                <c:pt idx="5">
                  <c:v>84.48</c:v>
                </c:pt>
                <c:pt idx="6">
                  <c:v>97.03</c:v>
                </c:pt>
                <c:pt idx="7">
                  <c:v>87.95</c:v>
                </c:pt>
                <c:pt idx="8">
                  <c:v>83.76</c:v>
                </c:pt>
                <c:pt idx="9">
                  <c:v>81.44</c:v>
                </c:pt>
                <c:pt idx="10">
                  <c:v>76.75</c:v>
                </c:pt>
                <c:pt idx="11">
                  <c:v>77.86</c:v>
                </c:pt>
                <c:pt idx="12">
                  <c:v>78.31</c:v>
                </c:pt>
                <c:pt idx="13">
                  <c:v>83.09</c:v>
                </c:pt>
                <c:pt idx="14">
                  <c:v>76.83</c:v>
                </c:pt>
                <c:pt idx="15">
                  <c:v>72.400000000000006</c:v>
                </c:pt>
                <c:pt idx="16">
                  <c:v>80.28</c:v>
                </c:pt>
                <c:pt idx="17">
                  <c:v>75.84</c:v>
                </c:pt>
                <c:pt idx="18">
                  <c:v>70.819999999999993</c:v>
                </c:pt>
                <c:pt idx="19">
                  <c:v>67.27</c:v>
                </c:pt>
                <c:pt idx="20">
                  <c:v>66.42</c:v>
                </c:pt>
                <c:pt idx="21">
                  <c:v>60.82</c:v>
                </c:pt>
                <c:pt idx="22">
                  <c:v>55.72</c:v>
                </c:pt>
                <c:pt idx="23">
                  <c:v>57.02</c:v>
                </c:pt>
                <c:pt idx="24">
                  <c:v>53.57</c:v>
                </c:pt>
                <c:pt idx="25">
                  <c:v>49.72</c:v>
                </c:pt>
                <c:pt idx="26">
                  <c:v>52.78</c:v>
                </c:pt>
                <c:pt idx="27">
                  <c:v>50.48</c:v>
                </c:pt>
                <c:pt idx="28">
                  <c:v>52.14</c:v>
                </c:pt>
                <c:pt idx="29">
                  <c:v>47.44</c:v>
                </c:pt>
                <c:pt idx="30">
                  <c:v>44.86</c:v>
                </c:pt>
                <c:pt idx="31">
                  <c:v>45.47</c:v>
                </c:pt>
                <c:pt idx="32">
                  <c:v>45.76</c:v>
                </c:pt>
                <c:pt idx="33">
                  <c:v>43.37</c:v>
                </c:pt>
                <c:pt idx="34">
                  <c:v>42.83</c:v>
                </c:pt>
                <c:pt idx="35">
                  <c:v>41.44</c:v>
                </c:pt>
                <c:pt idx="36">
                  <c:v>40.08</c:v>
                </c:pt>
                <c:pt idx="37">
                  <c:v>38.46</c:v>
                </c:pt>
                <c:pt idx="38">
                  <c:v>36.78</c:v>
                </c:pt>
                <c:pt idx="39">
                  <c:v>35.07</c:v>
                </c:pt>
                <c:pt idx="40">
                  <c:v>33.6</c:v>
                </c:pt>
                <c:pt idx="41">
                  <c:v>32.75</c:v>
                </c:pt>
                <c:pt idx="42">
                  <c:v>31.93</c:v>
                </c:pt>
                <c:pt idx="43">
                  <c:v>31.55</c:v>
                </c:pt>
                <c:pt idx="44">
                  <c:v>30.97</c:v>
                </c:pt>
                <c:pt idx="45">
                  <c:v>30.24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0-4002-8845-1B9C23C2A4F7}"/>
            </c:ext>
          </c:extLst>
        </c:ser>
        <c:ser>
          <c:idx val="1"/>
          <c:order val="1"/>
          <c:tx>
            <c:strRef>
              <c:f>'2'!$M$30</c:f>
              <c:strCache>
                <c:ptCount val="1"/>
                <c:pt idx="0">
                  <c:v>KF23 nettoudledning i CRF-opgørelse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'2'!$N$30:$BG$30</c:f>
              <c:numCache>
                <c:formatCode>General</c:formatCode>
                <c:ptCount val="46"/>
                <c:pt idx="0">
                  <c:v>78.41</c:v>
                </c:pt>
                <c:pt idx="1">
                  <c:v>88.43</c:v>
                </c:pt>
                <c:pt idx="2">
                  <c:v>83.43</c:v>
                </c:pt>
                <c:pt idx="3">
                  <c:v>84.39</c:v>
                </c:pt>
                <c:pt idx="4">
                  <c:v>87.85</c:v>
                </c:pt>
                <c:pt idx="5">
                  <c:v>85.03</c:v>
                </c:pt>
                <c:pt idx="6">
                  <c:v>97.47</c:v>
                </c:pt>
                <c:pt idx="7">
                  <c:v>88.32</c:v>
                </c:pt>
                <c:pt idx="8">
                  <c:v>84.2</c:v>
                </c:pt>
                <c:pt idx="9">
                  <c:v>81.77</c:v>
                </c:pt>
                <c:pt idx="10">
                  <c:v>77.2</c:v>
                </c:pt>
                <c:pt idx="11">
                  <c:v>78.290000000000006</c:v>
                </c:pt>
                <c:pt idx="12">
                  <c:v>78.819999999999993</c:v>
                </c:pt>
                <c:pt idx="13">
                  <c:v>83.6</c:v>
                </c:pt>
                <c:pt idx="14">
                  <c:v>77.36</c:v>
                </c:pt>
                <c:pt idx="15">
                  <c:v>72.989999999999995</c:v>
                </c:pt>
                <c:pt idx="16">
                  <c:v>80.86</c:v>
                </c:pt>
                <c:pt idx="17">
                  <c:v>76.47</c:v>
                </c:pt>
                <c:pt idx="18">
                  <c:v>71.459999999999994</c:v>
                </c:pt>
                <c:pt idx="19">
                  <c:v>67.989999999999995</c:v>
                </c:pt>
                <c:pt idx="20">
                  <c:v>67.19</c:v>
                </c:pt>
                <c:pt idx="21">
                  <c:v>61.43</c:v>
                </c:pt>
                <c:pt idx="22">
                  <c:v>56.42</c:v>
                </c:pt>
                <c:pt idx="23">
                  <c:v>57.79</c:v>
                </c:pt>
                <c:pt idx="24">
                  <c:v>54.3</c:v>
                </c:pt>
                <c:pt idx="25">
                  <c:v>50.51</c:v>
                </c:pt>
                <c:pt idx="26">
                  <c:v>53.64</c:v>
                </c:pt>
                <c:pt idx="27">
                  <c:v>51.26</c:v>
                </c:pt>
                <c:pt idx="28">
                  <c:v>53.01</c:v>
                </c:pt>
                <c:pt idx="29">
                  <c:v>48.32</c:v>
                </c:pt>
                <c:pt idx="30">
                  <c:v>45.95</c:v>
                </c:pt>
                <c:pt idx="31">
                  <c:v>46.27</c:v>
                </c:pt>
                <c:pt idx="32">
                  <c:v>46.51</c:v>
                </c:pt>
                <c:pt idx="33">
                  <c:v>42.8</c:v>
                </c:pt>
                <c:pt idx="34">
                  <c:v>44.01</c:v>
                </c:pt>
                <c:pt idx="35">
                  <c:v>40.22</c:v>
                </c:pt>
                <c:pt idx="36">
                  <c:v>37.9</c:v>
                </c:pt>
                <c:pt idx="37">
                  <c:v>35.840000000000003</c:v>
                </c:pt>
                <c:pt idx="38">
                  <c:v>34.33</c:v>
                </c:pt>
                <c:pt idx="39">
                  <c:v>30.86</c:v>
                </c:pt>
                <c:pt idx="40">
                  <c:v>29.53</c:v>
                </c:pt>
                <c:pt idx="41">
                  <c:v>28.67</c:v>
                </c:pt>
                <c:pt idx="42">
                  <c:v>28</c:v>
                </c:pt>
                <c:pt idx="43">
                  <c:v>27.75</c:v>
                </c:pt>
                <c:pt idx="44">
                  <c:v>27.18</c:v>
                </c:pt>
                <c:pt idx="45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0-4002-8845-1B9C23C2A4F7}"/>
            </c:ext>
          </c:extLst>
        </c:ser>
        <c:ser>
          <c:idx val="2"/>
          <c:order val="2"/>
          <c:tx>
            <c:strRef>
              <c:f>'2'!$M$31</c:f>
              <c:strCache>
                <c:ptCount val="1"/>
                <c:pt idx="0">
                  <c:v>KF23  nettoudledning efter korrektion ift. metantabsregulering og biocovers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'2'!$N$31:$BG$31</c:f>
              <c:numCache>
                <c:formatCode>General</c:formatCode>
                <c:ptCount val="46"/>
                <c:pt idx="0">
                  <c:v>78.41</c:v>
                </c:pt>
                <c:pt idx="1">
                  <c:v>88.43</c:v>
                </c:pt>
                <c:pt idx="2">
                  <c:v>83.43</c:v>
                </c:pt>
                <c:pt idx="3">
                  <c:v>84.39</c:v>
                </c:pt>
                <c:pt idx="4">
                  <c:v>87.85</c:v>
                </c:pt>
                <c:pt idx="5">
                  <c:v>85.03</c:v>
                </c:pt>
                <c:pt idx="6">
                  <c:v>97.47</c:v>
                </c:pt>
                <c:pt idx="7">
                  <c:v>88.32</c:v>
                </c:pt>
                <c:pt idx="8">
                  <c:v>84.2</c:v>
                </c:pt>
                <c:pt idx="9">
                  <c:v>81.77</c:v>
                </c:pt>
                <c:pt idx="10">
                  <c:v>77.2</c:v>
                </c:pt>
                <c:pt idx="11">
                  <c:v>78.290000000000006</c:v>
                </c:pt>
                <c:pt idx="12">
                  <c:v>78.819999999999993</c:v>
                </c:pt>
                <c:pt idx="13">
                  <c:v>83.6</c:v>
                </c:pt>
                <c:pt idx="14">
                  <c:v>77.36</c:v>
                </c:pt>
                <c:pt idx="15">
                  <c:v>72.989999999999995</c:v>
                </c:pt>
                <c:pt idx="16">
                  <c:v>80.86</c:v>
                </c:pt>
                <c:pt idx="17">
                  <c:v>76.47</c:v>
                </c:pt>
                <c:pt idx="18">
                  <c:v>71.459999999999994</c:v>
                </c:pt>
                <c:pt idx="19">
                  <c:v>67.989999999999995</c:v>
                </c:pt>
                <c:pt idx="20">
                  <c:v>67.19</c:v>
                </c:pt>
                <c:pt idx="21">
                  <c:v>61.43</c:v>
                </c:pt>
                <c:pt idx="22">
                  <c:v>56.42</c:v>
                </c:pt>
                <c:pt idx="23">
                  <c:v>57.79</c:v>
                </c:pt>
                <c:pt idx="24">
                  <c:v>54.3</c:v>
                </c:pt>
                <c:pt idx="25">
                  <c:v>50.51</c:v>
                </c:pt>
                <c:pt idx="26">
                  <c:v>53.64</c:v>
                </c:pt>
                <c:pt idx="27">
                  <c:v>51.26</c:v>
                </c:pt>
                <c:pt idx="28">
                  <c:v>53.01</c:v>
                </c:pt>
                <c:pt idx="29">
                  <c:v>48.32</c:v>
                </c:pt>
                <c:pt idx="30">
                  <c:v>45.95</c:v>
                </c:pt>
                <c:pt idx="31">
                  <c:v>46.23</c:v>
                </c:pt>
                <c:pt idx="32">
                  <c:v>46.47</c:v>
                </c:pt>
                <c:pt idx="33">
                  <c:v>42.76</c:v>
                </c:pt>
                <c:pt idx="34">
                  <c:v>43.55</c:v>
                </c:pt>
                <c:pt idx="35">
                  <c:v>39.729999999999997</c:v>
                </c:pt>
                <c:pt idx="36">
                  <c:v>37.4</c:v>
                </c:pt>
                <c:pt idx="37">
                  <c:v>35.33</c:v>
                </c:pt>
                <c:pt idx="38">
                  <c:v>33.79</c:v>
                </c:pt>
                <c:pt idx="39">
                  <c:v>30.3</c:v>
                </c:pt>
                <c:pt idx="40">
                  <c:v>28.94</c:v>
                </c:pt>
                <c:pt idx="41">
                  <c:v>28.08</c:v>
                </c:pt>
                <c:pt idx="42">
                  <c:v>27.43</c:v>
                </c:pt>
                <c:pt idx="43">
                  <c:v>27.2</c:v>
                </c:pt>
                <c:pt idx="44">
                  <c:v>26.65</c:v>
                </c:pt>
                <c:pt idx="45">
                  <c:v>25.79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0-4002-8845-1B9C23C2A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814768"/>
        <c:axId val="434815096"/>
      </c:lineChart>
      <c:catAx>
        <c:axId val="43481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4815096"/>
        <c:crosses val="autoZero"/>
        <c:auto val="1"/>
        <c:lblAlgn val="ctr"/>
        <c:lblOffset val="100"/>
        <c:tickLblSkip val="5"/>
        <c:noMultiLvlLbl val="0"/>
      </c:catAx>
      <c:valAx>
        <c:axId val="434815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48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Elforbrug i husholdninger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1588405418516987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'3A'!$M$229</c:f>
              <c:strCache>
                <c:ptCount val="1"/>
                <c:pt idx="0">
                  <c:v>Belysning og apparater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'3A'!$N$228:$BG$228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'3A'!$N$229:$BG$229</c:f>
              <c:numCache>
                <c:formatCode>General</c:formatCode>
                <c:ptCount val="46"/>
                <c:pt idx="0">
                  <c:v>26.24</c:v>
                </c:pt>
                <c:pt idx="1">
                  <c:v>27.04</c:v>
                </c:pt>
                <c:pt idx="2">
                  <c:v>27.7</c:v>
                </c:pt>
                <c:pt idx="3">
                  <c:v>27.71</c:v>
                </c:pt>
                <c:pt idx="4">
                  <c:v>28.58</c:v>
                </c:pt>
                <c:pt idx="5">
                  <c:v>28.09</c:v>
                </c:pt>
                <c:pt idx="6">
                  <c:v>28.49</c:v>
                </c:pt>
                <c:pt idx="7">
                  <c:v>28.55</c:v>
                </c:pt>
                <c:pt idx="8">
                  <c:v>28.67</c:v>
                </c:pt>
                <c:pt idx="9">
                  <c:v>29.05</c:v>
                </c:pt>
                <c:pt idx="10">
                  <c:v>29.73</c:v>
                </c:pt>
                <c:pt idx="11">
                  <c:v>29.73</c:v>
                </c:pt>
                <c:pt idx="12">
                  <c:v>30.24</c:v>
                </c:pt>
                <c:pt idx="13">
                  <c:v>30.22</c:v>
                </c:pt>
                <c:pt idx="14">
                  <c:v>30.93</c:v>
                </c:pt>
                <c:pt idx="15">
                  <c:v>31.57</c:v>
                </c:pt>
                <c:pt idx="16">
                  <c:v>32.18</c:v>
                </c:pt>
                <c:pt idx="17">
                  <c:v>32.24</c:v>
                </c:pt>
                <c:pt idx="18">
                  <c:v>31.96</c:v>
                </c:pt>
                <c:pt idx="19">
                  <c:v>31.17</c:v>
                </c:pt>
                <c:pt idx="20">
                  <c:v>31.62</c:v>
                </c:pt>
                <c:pt idx="21">
                  <c:v>31.01</c:v>
                </c:pt>
                <c:pt idx="22">
                  <c:v>30.64</c:v>
                </c:pt>
                <c:pt idx="23">
                  <c:v>31.55</c:v>
                </c:pt>
                <c:pt idx="24">
                  <c:v>30.94</c:v>
                </c:pt>
                <c:pt idx="25">
                  <c:v>31.17</c:v>
                </c:pt>
                <c:pt idx="26">
                  <c:v>31.45</c:v>
                </c:pt>
                <c:pt idx="27">
                  <c:v>30.09</c:v>
                </c:pt>
                <c:pt idx="28">
                  <c:v>29.82</c:v>
                </c:pt>
                <c:pt idx="29">
                  <c:v>31.35</c:v>
                </c:pt>
                <c:pt idx="30">
                  <c:v>32.04</c:v>
                </c:pt>
                <c:pt idx="31">
                  <c:v>33.200000000000003</c:v>
                </c:pt>
                <c:pt idx="32">
                  <c:v>33.29</c:v>
                </c:pt>
                <c:pt idx="33">
                  <c:v>33.31</c:v>
                </c:pt>
                <c:pt idx="34">
                  <c:v>33.299999999999997</c:v>
                </c:pt>
                <c:pt idx="35">
                  <c:v>33.25</c:v>
                </c:pt>
                <c:pt idx="36">
                  <c:v>32.67</c:v>
                </c:pt>
                <c:pt idx="37">
                  <c:v>32.08</c:v>
                </c:pt>
                <c:pt idx="38">
                  <c:v>31.39</c:v>
                </c:pt>
                <c:pt idx="39">
                  <c:v>30.69</c:v>
                </c:pt>
                <c:pt idx="40">
                  <c:v>29.99</c:v>
                </c:pt>
                <c:pt idx="41">
                  <c:v>29.73</c:v>
                </c:pt>
                <c:pt idx="42">
                  <c:v>29.46</c:v>
                </c:pt>
                <c:pt idx="43">
                  <c:v>29.19</c:v>
                </c:pt>
                <c:pt idx="44">
                  <c:v>28.93</c:v>
                </c:pt>
                <c:pt idx="45">
                  <c:v>28.66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B-4E66-893A-7E79856D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470664"/>
        <c:axId val="587467712"/>
      </c:areaChart>
      <c:catAx>
        <c:axId val="587470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7712"/>
        <c:crosses val="autoZero"/>
        <c:auto val="1"/>
        <c:lblAlgn val="ctr"/>
        <c:lblOffset val="100"/>
        <c:tickLblSkip val="5"/>
        <c:noMultiLvlLbl val="0"/>
      </c:catAx>
      <c:valAx>
        <c:axId val="58746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70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96682464454977"/>
          <c:y val="2.527645710316543E-2"/>
          <c:w val="0.52932473784378853"/>
          <c:h val="0.94102160009261404"/>
        </c:manualLayout>
      </c:layout>
      <c:doughnutChart>
        <c:varyColors val="1"/>
        <c:ser>
          <c:idx val="0"/>
          <c:order val="0"/>
          <c:tx>
            <c:strRef>
              <c:f>'3A'!$N$253</c:f>
              <c:strCache>
                <c:ptCount val="1"/>
                <c:pt idx="0">
                  <c:v>2030</c:v>
                </c:pt>
              </c:strCache>
            </c:strRef>
          </c:tx>
          <c:dPt>
            <c:idx val="0"/>
            <c:bubble3D val="0"/>
            <c:spPr>
              <a:solidFill>
                <a:srgbClr val="6FB5BD"/>
              </a:solidFill>
              <a:ln w="12700">
                <a:solidFill>
                  <a:srgbClr val="5991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56-48D6-9281-060E3142E3AD}"/>
              </c:ext>
            </c:extLst>
          </c:dPt>
          <c:dPt>
            <c:idx val="1"/>
            <c:bubble3D val="0"/>
            <c:spPr>
              <a:solidFill>
                <a:srgbClr val="4F67A5"/>
              </a:solidFill>
              <a:ln w="12700">
                <a:solidFill>
                  <a:srgbClr val="3F528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56-48D6-9281-060E3142E3AD}"/>
              </c:ext>
            </c:extLst>
          </c:dPt>
          <c:dPt>
            <c:idx val="2"/>
            <c:bubble3D val="0"/>
            <c:spPr>
              <a:solidFill>
                <a:srgbClr val="5BEADB"/>
              </a:solidFill>
              <a:ln w="12700">
                <a:solidFill>
                  <a:srgbClr val="49BBA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56-48D6-9281-060E3142E3AD}"/>
              </c:ext>
            </c:extLst>
          </c:dPt>
          <c:dPt>
            <c:idx val="3"/>
            <c:bubble3D val="0"/>
            <c:spPr>
              <a:solidFill>
                <a:srgbClr val="9170CB"/>
              </a:solidFill>
              <a:ln w="12700">
                <a:solidFill>
                  <a:srgbClr val="745AA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56-48D6-9281-060E3142E3AD}"/>
              </c:ext>
            </c:extLst>
          </c:dPt>
          <c:dPt>
            <c:idx val="4"/>
            <c:bubble3D val="0"/>
            <c:spPr>
              <a:solidFill>
                <a:srgbClr val="FF8181"/>
              </a:solidFill>
              <a:ln w="12700">
                <a:solidFill>
                  <a:srgbClr val="CC676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E56-48D6-9281-060E3142E3AD}"/>
              </c:ext>
            </c:extLst>
          </c:dPt>
          <c:dPt>
            <c:idx val="5"/>
            <c:bubble3D val="0"/>
            <c:spPr>
              <a:solidFill>
                <a:srgbClr val="46AFF0"/>
              </a:solidFill>
              <a:ln w="12700">
                <a:solidFill>
                  <a:srgbClr val="388C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E56-48D6-9281-060E3142E3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'3A'!$M$254:$M$259</c:f>
              <c:strCache>
                <c:ptCount val="6"/>
                <c:pt idx="0">
                  <c:v>Underholdning</c:v>
                </c:pt>
                <c:pt idx="1">
                  <c:v>Vask og rengøring</c:v>
                </c:pt>
                <c:pt idx="2">
                  <c:v>Køl og frys</c:v>
                </c:pt>
                <c:pt idx="3">
                  <c:v>Madlavning</c:v>
                </c:pt>
                <c:pt idx="4">
                  <c:v>Computere</c:v>
                </c:pt>
                <c:pt idx="5">
                  <c:v>Belysning</c:v>
                </c:pt>
              </c:strCache>
            </c:strRef>
          </c:cat>
          <c:val>
            <c:numRef>
              <c:f>'3A'!$N$254:$N$259</c:f>
              <c:numCache>
                <c:formatCode>0%</c:formatCode>
                <c:ptCount val="6"/>
                <c:pt idx="0">
                  <c:v>0.32</c:v>
                </c:pt>
                <c:pt idx="1">
                  <c:v>0.19</c:v>
                </c:pt>
                <c:pt idx="2">
                  <c:v>0.17</c:v>
                </c:pt>
                <c:pt idx="3">
                  <c:v>0.14000000000000001</c:v>
                </c:pt>
                <c:pt idx="4">
                  <c:v>0.12</c:v>
                </c:pt>
                <c:pt idx="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E56-48D6-9281-060E3142E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KF23 vs. KF22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'3A'!$M$279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'3A'!$N$278:$BG$278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'3A'!$N$279:$BG$279</c:f>
              <c:numCache>
                <c:formatCode>General</c:formatCode>
                <c:ptCount val="46"/>
                <c:pt idx="0">
                  <c:v>5.1100000000000003</c:v>
                </c:pt>
                <c:pt idx="1">
                  <c:v>5.42</c:v>
                </c:pt>
                <c:pt idx="2">
                  <c:v>4.84</c:v>
                </c:pt>
                <c:pt idx="3">
                  <c:v>5.62</c:v>
                </c:pt>
                <c:pt idx="4">
                  <c:v>5.13</c:v>
                </c:pt>
                <c:pt idx="5">
                  <c:v>5.2</c:v>
                </c:pt>
                <c:pt idx="6">
                  <c:v>5.57</c:v>
                </c:pt>
                <c:pt idx="7">
                  <c:v>5.03</c:v>
                </c:pt>
                <c:pt idx="8">
                  <c:v>4.96</c:v>
                </c:pt>
                <c:pt idx="9">
                  <c:v>4.7699999999999996</c:v>
                </c:pt>
                <c:pt idx="10">
                  <c:v>4.3</c:v>
                </c:pt>
                <c:pt idx="11">
                  <c:v>4.5</c:v>
                </c:pt>
                <c:pt idx="12">
                  <c:v>4.24</c:v>
                </c:pt>
                <c:pt idx="13">
                  <c:v>4.21</c:v>
                </c:pt>
                <c:pt idx="14">
                  <c:v>4.07</c:v>
                </c:pt>
                <c:pt idx="15">
                  <c:v>3.96</c:v>
                </c:pt>
                <c:pt idx="16">
                  <c:v>3.73</c:v>
                </c:pt>
                <c:pt idx="17">
                  <c:v>3.5</c:v>
                </c:pt>
                <c:pt idx="18">
                  <c:v>3.38</c:v>
                </c:pt>
                <c:pt idx="19">
                  <c:v>3.28</c:v>
                </c:pt>
                <c:pt idx="20">
                  <c:v>3.6</c:v>
                </c:pt>
                <c:pt idx="21">
                  <c:v>3.08</c:v>
                </c:pt>
                <c:pt idx="22">
                  <c:v>2.89</c:v>
                </c:pt>
                <c:pt idx="23">
                  <c:v>2.78</c:v>
                </c:pt>
                <c:pt idx="24">
                  <c:v>2.2799999999999998</c:v>
                </c:pt>
                <c:pt idx="25">
                  <c:v>2.37</c:v>
                </c:pt>
                <c:pt idx="26">
                  <c:v>2.4</c:v>
                </c:pt>
                <c:pt idx="27">
                  <c:v>2.27</c:v>
                </c:pt>
                <c:pt idx="28">
                  <c:v>2.2200000000000002</c:v>
                </c:pt>
                <c:pt idx="29">
                  <c:v>2.11</c:v>
                </c:pt>
                <c:pt idx="30">
                  <c:v>1.85</c:v>
                </c:pt>
                <c:pt idx="31">
                  <c:v>1.68</c:v>
                </c:pt>
                <c:pt idx="32">
                  <c:v>1.5</c:v>
                </c:pt>
                <c:pt idx="33">
                  <c:v>1.33</c:v>
                </c:pt>
                <c:pt idx="34">
                  <c:v>1.22</c:v>
                </c:pt>
                <c:pt idx="35">
                  <c:v>1.0900000000000001</c:v>
                </c:pt>
                <c:pt idx="36">
                  <c:v>0.94</c:v>
                </c:pt>
                <c:pt idx="37">
                  <c:v>0.82</c:v>
                </c:pt>
                <c:pt idx="38">
                  <c:v>0.69</c:v>
                </c:pt>
                <c:pt idx="39">
                  <c:v>0.57999999999999996</c:v>
                </c:pt>
                <c:pt idx="40">
                  <c:v>0.46</c:v>
                </c:pt>
                <c:pt idx="41">
                  <c:v>0.42</c:v>
                </c:pt>
                <c:pt idx="42">
                  <c:v>0.38</c:v>
                </c:pt>
                <c:pt idx="43">
                  <c:v>0.34</c:v>
                </c:pt>
                <c:pt idx="44">
                  <c:v>0.32</c:v>
                </c:pt>
                <c:pt idx="4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091-9502-A5B6A55FC5DF}"/>
            </c:ext>
          </c:extLst>
        </c:ser>
        <c:ser>
          <c:idx val="1"/>
          <c:order val="1"/>
          <c:tx>
            <c:strRef>
              <c:f>'3A'!$M$280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'3A'!$N$278:$BG$278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'3A'!$N$280:$BG$280</c:f>
              <c:numCache>
                <c:formatCode>General</c:formatCode>
                <c:ptCount val="46"/>
                <c:pt idx="0">
                  <c:v>5.14</c:v>
                </c:pt>
                <c:pt idx="1">
                  <c:v>5.45</c:v>
                </c:pt>
                <c:pt idx="2">
                  <c:v>4.87</c:v>
                </c:pt>
                <c:pt idx="3">
                  <c:v>5.65</c:v>
                </c:pt>
                <c:pt idx="4">
                  <c:v>5.17</c:v>
                </c:pt>
                <c:pt idx="5">
                  <c:v>5.24</c:v>
                </c:pt>
                <c:pt idx="6">
                  <c:v>5.61</c:v>
                </c:pt>
                <c:pt idx="7">
                  <c:v>5.0599999999999996</c:v>
                </c:pt>
                <c:pt idx="8">
                  <c:v>5</c:v>
                </c:pt>
                <c:pt idx="9">
                  <c:v>4.8099999999999996</c:v>
                </c:pt>
                <c:pt idx="10">
                  <c:v>4.34</c:v>
                </c:pt>
                <c:pt idx="11">
                  <c:v>4.54</c:v>
                </c:pt>
                <c:pt idx="12">
                  <c:v>4.2699999999999996</c:v>
                </c:pt>
                <c:pt idx="13">
                  <c:v>4.25</c:v>
                </c:pt>
                <c:pt idx="14">
                  <c:v>4.1100000000000003</c:v>
                </c:pt>
                <c:pt idx="15">
                  <c:v>4</c:v>
                </c:pt>
                <c:pt idx="16">
                  <c:v>3.76</c:v>
                </c:pt>
                <c:pt idx="17">
                  <c:v>3.54</c:v>
                </c:pt>
                <c:pt idx="18">
                  <c:v>3.41</c:v>
                </c:pt>
                <c:pt idx="19">
                  <c:v>3.31</c:v>
                </c:pt>
                <c:pt idx="20">
                  <c:v>3.65</c:v>
                </c:pt>
                <c:pt idx="21">
                  <c:v>3.12</c:v>
                </c:pt>
                <c:pt idx="22">
                  <c:v>2.93</c:v>
                </c:pt>
                <c:pt idx="23">
                  <c:v>2.82</c:v>
                </c:pt>
                <c:pt idx="24">
                  <c:v>2.3199999999999998</c:v>
                </c:pt>
                <c:pt idx="25">
                  <c:v>2.41</c:v>
                </c:pt>
                <c:pt idx="26">
                  <c:v>2.44</c:v>
                </c:pt>
                <c:pt idx="27">
                  <c:v>2.2999999999999998</c:v>
                </c:pt>
                <c:pt idx="28">
                  <c:v>2.25</c:v>
                </c:pt>
                <c:pt idx="29">
                  <c:v>2.14</c:v>
                </c:pt>
                <c:pt idx="30">
                  <c:v>1.89</c:v>
                </c:pt>
                <c:pt idx="31">
                  <c:v>1.74</c:v>
                </c:pt>
                <c:pt idx="32">
                  <c:v>1.42</c:v>
                </c:pt>
                <c:pt idx="33">
                  <c:v>1.18</c:v>
                </c:pt>
                <c:pt idx="34">
                  <c:v>0.96</c:v>
                </c:pt>
                <c:pt idx="35">
                  <c:v>0.89</c:v>
                </c:pt>
                <c:pt idx="36">
                  <c:v>0.78</c:v>
                </c:pt>
                <c:pt idx="37">
                  <c:v>0.64</c:v>
                </c:pt>
                <c:pt idx="38">
                  <c:v>0.52</c:v>
                </c:pt>
                <c:pt idx="39">
                  <c:v>0.42</c:v>
                </c:pt>
                <c:pt idx="40">
                  <c:v>0.35</c:v>
                </c:pt>
                <c:pt idx="41">
                  <c:v>0.35</c:v>
                </c:pt>
                <c:pt idx="42">
                  <c:v>0.34</c:v>
                </c:pt>
                <c:pt idx="43">
                  <c:v>0.33</c:v>
                </c:pt>
                <c:pt idx="44">
                  <c:v>0.31</c:v>
                </c:pt>
                <c:pt idx="4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091-9502-A5B6A55FC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468368"/>
        <c:axId val="587472632"/>
      </c:lineChart>
      <c:catAx>
        <c:axId val="58746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72632"/>
        <c:crosses val="autoZero"/>
        <c:auto val="1"/>
        <c:lblAlgn val="ctr"/>
        <c:lblOffset val="100"/>
        <c:tickLblSkip val="5"/>
        <c:noMultiLvlLbl val="0"/>
      </c:catAx>
      <c:valAx>
        <c:axId val="58747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6918125163264543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Energirelaterede biogene CO2-udledninger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7057618390118299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'3A'!$M$304</c:f>
              <c:strCache>
                <c:ptCount val="1"/>
                <c:pt idx="0">
                  <c:v>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'3A'!$N$303:$BG$303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'3A'!$N$304:$BG$304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0.04</c:v>
                </c:pt>
                <c:pt idx="27">
                  <c:v>7.0000000000000007E-2</c:v>
                </c:pt>
                <c:pt idx="28">
                  <c:v>0.1</c:v>
                </c:pt>
                <c:pt idx="29">
                  <c:v>0.14000000000000001</c:v>
                </c:pt>
                <c:pt idx="30">
                  <c:v>0.22</c:v>
                </c:pt>
                <c:pt idx="31">
                  <c:v>0.28999999999999998</c:v>
                </c:pt>
                <c:pt idx="32">
                  <c:v>0.37</c:v>
                </c:pt>
                <c:pt idx="33">
                  <c:v>0.39</c:v>
                </c:pt>
                <c:pt idx="34">
                  <c:v>0.43</c:v>
                </c:pt>
                <c:pt idx="35">
                  <c:v>0.42</c:v>
                </c:pt>
                <c:pt idx="36">
                  <c:v>0.46</c:v>
                </c:pt>
                <c:pt idx="37">
                  <c:v>0.52</c:v>
                </c:pt>
                <c:pt idx="38">
                  <c:v>0.56000000000000005</c:v>
                </c:pt>
                <c:pt idx="39">
                  <c:v>0.57999999999999996</c:v>
                </c:pt>
                <c:pt idx="40">
                  <c:v>0.55000000000000004</c:v>
                </c:pt>
                <c:pt idx="41">
                  <c:v>0.5</c:v>
                </c:pt>
                <c:pt idx="42">
                  <c:v>0.44</c:v>
                </c:pt>
                <c:pt idx="43">
                  <c:v>0.39</c:v>
                </c:pt>
                <c:pt idx="44">
                  <c:v>0.33</c:v>
                </c:pt>
                <c:pt idx="45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E9B-A9ED-9B413BC81C48}"/>
            </c:ext>
          </c:extLst>
        </c:ser>
        <c:ser>
          <c:idx val="1"/>
          <c:order val="1"/>
          <c:tx>
            <c:strRef>
              <c:f>'3A'!$M$305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'3A'!$N$303:$BG$303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'3A'!$N$305:$BG$305</c:f>
              <c:numCache>
                <c:formatCode>General</c:formatCode>
                <c:ptCount val="46"/>
                <c:pt idx="0">
                  <c:v>0.51</c:v>
                </c:pt>
                <c:pt idx="1">
                  <c:v>0.51</c:v>
                </c:pt>
                <c:pt idx="2">
                  <c:v>0.51</c:v>
                </c:pt>
                <c:pt idx="3">
                  <c:v>0.48</c:v>
                </c:pt>
                <c:pt idx="4">
                  <c:v>0.44</c:v>
                </c:pt>
                <c:pt idx="5">
                  <c:v>0.41</c:v>
                </c:pt>
                <c:pt idx="6">
                  <c:v>0.36</c:v>
                </c:pt>
                <c:pt idx="7">
                  <c:v>0.39</c:v>
                </c:pt>
                <c:pt idx="8">
                  <c:v>0.38</c:v>
                </c:pt>
                <c:pt idx="9">
                  <c:v>0.34</c:v>
                </c:pt>
                <c:pt idx="10">
                  <c:v>0.31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0.28999999999999998</c:v>
                </c:pt>
                <c:pt idx="30">
                  <c:v>0.28000000000000003</c:v>
                </c:pt>
                <c:pt idx="31">
                  <c:v>0.31</c:v>
                </c:pt>
                <c:pt idx="32">
                  <c:v>0.27</c:v>
                </c:pt>
                <c:pt idx="33">
                  <c:v>0.23</c:v>
                </c:pt>
                <c:pt idx="34">
                  <c:v>0.26</c:v>
                </c:pt>
                <c:pt idx="35">
                  <c:v>0.24</c:v>
                </c:pt>
                <c:pt idx="36">
                  <c:v>0.24</c:v>
                </c:pt>
                <c:pt idx="37">
                  <c:v>0.23</c:v>
                </c:pt>
                <c:pt idx="38">
                  <c:v>0.23</c:v>
                </c:pt>
                <c:pt idx="39">
                  <c:v>0.22</c:v>
                </c:pt>
                <c:pt idx="40">
                  <c:v>0.22</c:v>
                </c:pt>
                <c:pt idx="41">
                  <c:v>0.21</c:v>
                </c:pt>
                <c:pt idx="42">
                  <c:v>0.21</c:v>
                </c:pt>
                <c:pt idx="43">
                  <c:v>0.2</c:v>
                </c:pt>
                <c:pt idx="44">
                  <c:v>0.2</c:v>
                </c:pt>
                <c:pt idx="45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0-4E9B-A9ED-9B413BC81C48}"/>
            </c:ext>
          </c:extLst>
        </c:ser>
        <c:ser>
          <c:idx val="2"/>
          <c:order val="2"/>
          <c:tx>
            <c:strRef>
              <c:f>'3A'!$M$306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'3A'!$N$303:$BG$303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'3A'!$N$306:$BG$306</c:f>
              <c:numCache>
                <c:formatCode>General</c:formatCode>
                <c:ptCount val="4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0.02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0.13</c:v>
                </c:pt>
                <c:pt idx="10">
                  <c:v>0.21</c:v>
                </c:pt>
                <c:pt idx="11">
                  <c:v>0.38</c:v>
                </c:pt>
                <c:pt idx="12">
                  <c:v>0.43</c:v>
                </c:pt>
                <c:pt idx="13">
                  <c:v>0.48</c:v>
                </c:pt>
                <c:pt idx="14">
                  <c:v>0.5</c:v>
                </c:pt>
                <c:pt idx="15">
                  <c:v>0.65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0.89</c:v>
                </c:pt>
                <c:pt idx="20">
                  <c:v>0.98</c:v>
                </c:pt>
                <c:pt idx="21">
                  <c:v>0.89</c:v>
                </c:pt>
                <c:pt idx="22">
                  <c:v>0.85</c:v>
                </c:pt>
                <c:pt idx="23">
                  <c:v>0.97</c:v>
                </c:pt>
                <c:pt idx="24">
                  <c:v>1.08</c:v>
                </c:pt>
                <c:pt idx="25">
                  <c:v>1.27</c:v>
                </c:pt>
                <c:pt idx="26">
                  <c:v>1.42</c:v>
                </c:pt>
                <c:pt idx="27">
                  <c:v>1.47</c:v>
                </c:pt>
                <c:pt idx="28">
                  <c:v>1.58</c:v>
                </c:pt>
                <c:pt idx="29">
                  <c:v>1.56</c:v>
                </c:pt>
                <c:pt idx="30">
                  <c:v>1.47</c:v>
                </c:pt>
                <c:pt idx="31">
                  <c:v>1.6</c:v>
                </c:pt>
                <c:pt idx="32">
                  <c:v>1.39</c:v>
                </c:pt>
                <c:pt idx="33">
                  <c:v>1.38</c:v>
                </c:pt>
                <c:pt idx="34">
                  <c:v>1.39</c:v>
                </c:pt>
                <c:pt idx="35">
                  <c:v>1.39</c:v>
                </c:pt>
                <c:pt idx="36">
                  <c:v>1.36</c:v>
                </c:pt>
                <c:pt idx="37">
                  <c:v>1.33</c:v>
                </c:pt>
                <c:pt idx="38">
                  <c:v>1.31</c:v>
                </c:pt>
                <c:pt idx="39">
                  <c:v>1.29</c:v>
                </c:pt>
                <c:pt idx="40">
                  <c:v>1.27</c:v>
                </c:pt>
                <c:pt idx="41">
                  <c:v>1.22</c:v>
                </c:pt>
                <c:pt idx="42">
                  <c:v>1.1599999999999999</c:v>
                </c:pt>
                <c:pt idx="43">
                  <c:v>1.1100000000000001</c:v>
                </c:pt>
                <c:pt idx="44">
                  <c:v>1.05</c:v>
                </c:pt>
                <c:pt idx="4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0-4E9B-A9ED-9B413BC81C48}"/>
            </c:ext>
          </c:extLst>
        </c:ser>
        <c:ser>
          <c:idx val="3"/>
          <c:order val="3"/>
          <c:tx>
            <c:strRef>
              <c:f>'3A'!$M$307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'3A'!$N$303:$BG$303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'3A'!$N$307:$BG$307</c:f>
              <c:numCache>
                <c:formatCode>General</c:formatCode>
                <c:ptCount val="46"/>
                <c:pt idx="0">
                  <c:v>0.91</c:v>
                </c:pt>
                <c:pt idx="1">
                  <c:v>1.06</c:v>
                </c:pt>
                <c:pt idx="2">
                  <c:v>1.1000000000000001</c:v>
                </c:pt>
                <c:pt idx="3">
                  <c:v>1.21</c:v>
                </c:pt>
                <c:pt idx="4">
                  <c:v>1.18</c:v>
                </c:pt>
                <c:pt idx="5">
                  <c:v>1.2</c:v>
                </c:pt>
                <c:pt idx="6">
                  <c:v>1.27</c:v>
                </c:pt>
                <c:pt idx="7">
                  <c:v>1.25</c:v>
                </c:pt>
                <c:pt idx="8">
                  <c:v>1.08</c:v>
                </c:pt>
                <c:pt idx="9">
                  <c:v>1.07</c:v>
                </c:pt>
                <c:pt idx="10">
                  <c:v>1.29</c:v>
                </c:pt>
                <c:pt idx="11">
                  <c:v>1.4</c:v>
                </c:pt>
                <c:pt idx="12">
                  <c:v>1.41</c:v>
                </c:pt>
                <c:pt idx="13">
                  <c:v>1.64</c:v>
                </c:pt>
                <c:pt idx="14">
                  <c:v>1.77</c:v>
                </c:pt>
                <c:pt idx="15">
                  <c:v>2.04</c:v>
                </c:pt>
                <c:pt idx="16">
                  <c:v>2.19</c:v>
                </c:pt>
                <c:pt idx="17">
                  <c:v>2.82</c:v>
                </c:pt>
                <c:pt idx="18">
                  <c:v>2.71</c:v>
                </c:pt>
                <c:pt idx="19">
                  <c:v>2.6</c:v>
                </c:pt>
                <c:pt idx="20">
                  <c:v>2.77</c:v>
                </c:pt>
                <c:pt idx="21">
                  <c:v>2.4700000000000002</c:v>
                </c:pt>
                <c:pt idx="22">
                  <c:v>2.37</c:v>
                </c:pt>
                <c:pt idx="23">
                  <c:v>2.38</c:v>
                </c:pt>
                <c:pt idx="24">
                  <c:v>2.17</c:v>
                </c:pt>
                <c:pt idx="25">
                  <c:v>2.54</c:v>
                </c:pt>
                <c:pt idx="26">
                  <c:v>2.6</c:v>
                </c:pt>
                <c:pt idx="27">
                  <c:v>2.34</c:v>
                </c:pt>
                <c:pt idx="28">
                  <c:v>1.99</c:v>
                </c:pt>
                <c:pt idx="29">
                  <c:v>1.69</c:v>
                </c:pt>
                <c:pt idx="30">
                  <c:v>1.58</c:v>
                </c:pt>
                <c:pt idx="31">
                  <c:v>1.51</c:v>
                </c:pt>
                <c:pt idx="32">
                  <c:v>1.42</c:v>
                </c:pt>
                <c:pt idx="33">
                  <c:v>1.41</c:v>
                </c:pt>
                <c:pt idx="34">
                  <c:v>1.4</c:v>
                </c:pt>
                <c:pt idx="35">
                  <c:v>1.39</c:v>
                </c:pt>
                <c:pt idx="36">
                  <c:v>1.34</c:v>
                </c:pt>
                <c:pt idx="37">
                  <c:v>1.29</c:v>
                </c:pt>
                <c:pt idx="38">
                  <c:v>1.24</c:v>
                </c:pt>
                <c:pt idx="39">
                  <c:v>1.2</c:v>
                </c:pt>
                <c:pt idx="40">
                  <c:v>1.1499999999999999</c:v>
                </c:pt>
                <c:pt idx="41">
                  <c:v>1.1299999999999999</c:v>
                </c:pt>
                <c:pt idx="42">
                  <c:v>1.1100000000000001</c:v>
                </c:pt>
                <c:pt idx="43">
                  <c:v>1.0900000000000001</c:v>
                </c:pt>
                <c:pt idx="44">
                  <c:v>1.06</c:v>
                </c:pt>
                <c:pt idx="45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0-4E9B-A9ED-9B413BC81C48}"/>
            </c:ext>
          </c:extLst>
        </c:ser>
        <c:ser>
          <c:idx val="4"/>
          <c:order val="4"/>
          <c:tx>
            <c:strRef>
              <c:f>'3A'!$M$308</c:f>
              <c:strCache>
                <c:ptCount val="1"/>
                <c:pt idx="0">
                  <c:v>VE-brændstoffer</c:v>
                </c:pt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'3A'!$N$303:$BG$303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'3A'!$N$308:$BG$308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0.01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50-4E9B-A9ED-9B413BC81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468696"/>
        <c:axId val="587475256"/>
      </c:areaChart>
      <c:catAx>
        <c:axId val="58746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75256"/>
        <c:crosses val="autoZero"/>
        <c:auto val="1"/>
        <c:lblAlgn val="ctr"/>
        <c:lblOffset val="100"/>
        <c:tickLblSkip val="5"/>
        <c:noMultiLvlLbl val="0"/>
      </c:catAx>
      <c:valAx>
        <c:axId val="58747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8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Enfamiliehuse                                       Etageboliger</a:t>
            </a:r>
          </a:p>
        </c:rich>
      </c:tx>
      <c:layout>
        <c:manualLayout>
          <c:xMode val="edge"/>
          <c:yMode val="edge"/>
          <c:x val="0.18621413690022592"/>
          <c:y val="2.205939570456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8803597417621371E-2"/>
          <c:y val="0.15597730160883655"/>
          <c:w val="0.40443781020263464"/>
          <c:h val="0.6671717535260161"/>
        </c:manualLayout>
      </c:layout>
      <c:lineChart>
        <c:grouping val="standard"/>
        <c:varyColors val="0"/>
        <c:ser>
          <c:idx val="0"/>
          <c:order val="0"/>
          <c:tx>
            <c:strRef>
              <c:f>'3A'!$M$204</c:f>
              <c:strCache>
                <c:ptCount val="1"/>
                <c:pt idx="0">
                  <c:v>Areal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'3A'!$N$204:$AM$204</c:f>
              <c:numCache>
                <c:formatCode>General</c:formatCode>
                <c:ptCount val="26"/>
                <c:pt idx="0">
                  <c:v>91.35</c:v>
                </c:pt>
                <c:pt idx="1">
                  <c:v>93.86</c:v>
                </c:pt>
                <c:pt idx="2">
                  <c:v>94.64</c:v>
                </c:pt>
                <c:pt idx="3">
                  <c:v>95.37</c:v>
                </c:pt>
                <c:pt idx="4">
                  <c:v>96.06</c:v>
                </c:pt>
                <c:pt idx="5">
                  <c:v>96.65</c:v>
                </c:pt>
                <c:pt idx="6">
                  <c:v>97.2</c:v>
                </c:pt>
                <c:pt idx="7">
                  <c:v>97.82</c:v>
                </c:pt>
                <c:pt idx="8">
                  <c:v>98.5</c:v>
                </c:pt>
                <c:pt idx="9">
                  <c:v>99.14</c:v>
                </c:pt>
                <c:pt idx="10">
                  <c:v>100</c:v>
                </c:pt>
                <c:pt idx="11">
                  <c:v>100.77</c:v>
                </c:pt>
                <c:pt idx="12">
                  <c:v>101.55</c:v>
                </c:pt>
                <c:pt idx="13">
                  <c:v>102.32</c:v>
                </c:pt>
                <c:pt idx="14">
                  <c:v>103.09</c:v>
                </c:pt>
                <c:pt idx="15">
                  <c:v>103.87</c:v>
                </c:pt>
                <c:pt idx="16">
                  <c:v>104.05</c:v>
                </c:pt>
                <c:pt idx="17">
                  <c:v>104.23</c:v>
                </c:pt>
                <c:pt idx="18">
                  <c:v>104.41</c:v>
                </c:pt>
                <c:pt idx="19">
                  <c:v>104.59</c:v>
                </c:pt>
                <c:pt idx="20">
                  <c:v>104.77</c:v>
                </c:pt>
                <c:pt idx="21">
                  <c:v>104.79</c:v>
                </c:pt>
                <c:pt idx="22">
                  <c:v>104.81</c:v>
                </c:pt>
                <c:pt idx="23">
                  <c:v>104.83</c:v>
                </c:pt>
                <c:pt idx="24">
                  <c:v>104.85</c:v>
                </c:pt>
                <c:pt idx="25">
                  <c:v>104.87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6-4E8E-9077-B8D1E661D295}"/>
            </c:ext>
          </c:extLst>
        </c:ser>
        <c:ser>
          <c:idx val="1"/>
          <c:order val="1"/>
          <c:tx>
            <c:strRef>
              <c:f>'3A'!$M$205</c:f>
              <c:strCache>
                <c:ptCount val="1"/>
                <c:pt idx="0">
                  <c:v>Energiforbrug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'3A'!$N$205:$AM$205</c:f>
              <c:numCache>
                <c:formatCode>General</c:formatCode>
                <c:ptCount val="26"/>
                <c:pt idx="0">
                  <c:v>102.87</c:v>
                </c:pt>
                <c:pt idx="1">
                  <c:v>105.24</c:v>
                </c:pt>
                <c:pt idx="2">
                  <c:v>97.85</c:v>
                </c:pt>
                <c:pt idx="3">
                  <c:v>98.84</c:v>
                </c:pt>
                <c:pt idx="4">
                  <c:v>100.39</c:v>
                </c:pt>
                <c:pt idx="5">
                  <c:v>103.55</c:v>
                </c:pt>
                <c:pt idx="6">
                  <c:v>105.43</c:v>
                </c:pt>
                <c:pt idx="7">
                  <c:v>102.8</c:v>
                </c:pt>
                <c:pt idx="8">
                  <c:v>102.4</c:v>
                </c:pt>
                <c:pt idx="9">
                  <c:v>100.29</c:v>
                </c:pt>
                <c:pt idx="10">
                  <c:v>100</c:v>
                </c:pt>
                <c:pt idx="11">
                  <c:v>98.07</c:v>
                </c:pt>
                <c:pt idx="12">
                  <c:v>96.13</c:v>
                </c:pt>
                <c:pt idx="13">
                  <c:v>94.2</c:v>
                </c:pt>
                <c:pt idx="14">
                  <c:v>92.26</c:v>
                </c:pt>
                <c:pt idx="15">
                  <c:v>90.33</c:v>
                </c:pt>
                <c:pt idx="16">
                  <c:v>89.68</c:v>
                </c:pt>
                <c:pt idx="17">
                  <c:v>89.02</c:v>
                </c:pt>
                <c:pt idx="18">
                  <c:v>88.37</c:v>
                </c:pt>
                <c:pt idx="19">
                  <c:v>87.71</c:v>
                </c:pt>
                <c:pt idx="20">
                  <c:v>87.05</c:v>
                </c:pt>
                <c:pt idx="21">
                  <c:v>86.1</c:v>
                </c:pt>
                <c:pt idx="22">
                  <c:v>85.15</c:v>
                </c:pt>
                <c:pt idx="23">
                  <c:v>84.19</c:v>
                </c:pt>
                <c:pt idx="24">
                  <c:v>83.24</c:v>
                </c:pt>
                <c:pt idx="25">
                  <c:v>82.28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6-4E8E-9077-B8D1E661D295}"/>
            </c:ext>
          </c:extLst>
        </c:ser>
        <c:ser>
          <c:idx val="2"/>
          <c:order val="2"/>
          <c:tx>
            <c:strRef>
              <c:f>'3A'!$M$206</c:f>
              <c:strCache>
                <c:ptCount val="1"/>
                <c:pt idx="0">
                  <c:v>Udledninger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'3A'!$N$206:$AM$206</c:f>
              <c:numCache>
                <c:formatCode>General</c:formatCode>
                <c:ptCount val="26"/>
                <c:pt idx="0">
                  <c:v>172.15</c:v>
                </c:pt>
                <c:pt idx="1">
                  <c:v>170.41</c:v>
                </c:pt>
                <c:pt idx="2">
                  <c:v>149.44999999999999</c:v>
                </c:pt>
                <c:pt idx="3">
                  <c:v>145.52000000000001</c:v>
                </c:pt>
                <c:pt idx="4">
                  <c:v>130.1</c:v>
                </c:pt>
                <c:pt idx="5">
                  <c:v>127.48</c:v>
                </c:pt>
                <c:pt idx="6">
                  <c:v>125.74</c:v>
                </c:pt>
                <c:pt idx="7">
                  <c:v>117.08</c:v>
                </c:pt>
                <c:pt idx="8">
                  <c:v>115.47</c:v>
                </c:pt>
                <c:pt idx="9">
                  <c:v>109.43</c:v>
                </c:pt>
                <c:pt idx="10">
                  <c:v>100</c:v>
                </c:pt>
                <c:pt idx="11">
                  <c:v>87.56</c:v>
                </c:pt>
                <c:pt idx="12">
                  <c:v>75.11</c:v>
                </c:pt>
                <c:pt idx="13">
                  <c:v>62.67</c:v>
                </c:pt>
                <c:pt idx="14">
                  <c:v>50.22</c:v>
                </c:pt>
                <c:pt idx="15">
                  <c:v>37.78</c:v>
                </c:pt>
                <c:pt idx="16">
                  <c:v>31.47</c:v>
                </c:pt>
                <c:pt idx="17">
                  <c:v>25.15</c:v>
                </c:pt>
                <c:pt idx="18">
                  <c:v>18.84</c:v>
                </c:pt>
                <c:pt idx="19">
                  <c:v>12.52</c:v>
                </c:pt>
                <c:pt idx="20">
                  <c:v>6.21</c:v>
                </c:pt>
                <c:pt idx="21">
                  <c:v>5.83</c:v>
                </c:pt>
                <c:pt idx="22">
                  <c:v>5.46</c:v>
                </c:pt>
                <c:pt idx="23">
                  <c:v>5.08</c:v>
                </c:pt>
                <c:pt idx="24">
                  <c:v>4.71</c:v>
                </c:pt>
                <c:pt idx="25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6-4E8E-9077-B8D1E661D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464760"/>
        <c:axId val="587465744"/>
      </c:lineChart>
      <c:catAx>
        <c:axId val="58746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5744"/>
        <c:crosses val="autoZero"/>
        <c:auto val="1"/>
        <c:lblAlgn val="ctr"/>
        <c:lblOffset val="100"/>
        <c:tickLblSkip val="5"/>
        <c:noMultiLvlLbl val="0"/>
      </c:catAx>
      <c:valAx>
        <c:axId val="587465744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2.8790349666007388E-2"/>
              <c:y val="8.76462808612438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03597417621371E-2"/>
          <c:y val="9.6433901557263307E-2"/>
          <c:w val="0.88311079598462516"/>
          <c:h val="0.81153353884025303"/>
        </c:manualLayout>
      </c:layout>
      <c:lineChart>
        <c:grouping val="standard"/>
        <c:varyColors val="0"/>
        <c:ser>
          <c:idx val="0"/>
          <c:order val="0"/>
          <c:tx>
            <c:strRef>
              <c:f>'3A'!$M$207</c:f>
              <c:strCache>
                <c:ptCount val="1"/>
                <c:pt idx="0">
                  <c:v>Etageboliger - Areal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'3A'!$N$207:$AM$207</c:f>
              <c:numCache>
                <c:formatCode>General</c:formatCode>
                <c:ptCount val="26"/>
                <c:pt idx="0">
                  <c:v>88.46</c:v>
                </c:pt>
                <c:pt idx="1">
                  <c:v>90.29</c:v>
                </c:pt>
                <c:pt idx="2">
                  <c:v>90.77</c:v>
                </c:pt>
                <c:pt idx="3">
                  <c:v>91.55</c:v>
                </c:pt>
                <c:pt idx="4">
                  <c:v>92.42</c:v>
                </c:pt>
                <c:pt idx="5">
                  <c:v>93.17</c:v>
                </c:pt>
                <c:pt idx="6">
                  <c:v>93.78</c:v>
                </c:pt>
                <c:pt idx="7">
                  <c:v>94.95</c:v>
                </c:pt>
                <c:pt idx="8">
                  <c:v>96.66</c:v>
                </c:pt>
                <c:pt idx="9">
                  <c:v>98.18</c:v>
                </c:pt>
                <c:pt idx="10">
                  <c:v>100</c:v>
                </c:pt>
                <c:pt idx="11">
                  <c:v>102.31</c:v>
                </c:pt>
                <c:pt idx="12">
                  <c:v>104.61</c:v>
                </c:pt>
                <c:pt idx="13">
                  <c:v>106.92</c:v>
                </c:pt>
                <c:pt idx="14">
                  <c:v>109.23</c:v>
                </c:pt>
                <c:pt idx="15">
                  <c:v>111.53</c:v>
                </c:pt>
                <c:pt idx="16">
                  <c:v>112.63</c:v>
                </c:pt>
                <c:pt idx="17">
                  <c:v>113.73</c:v>
                </c:pt>
                <c:pt idx="18">
                  <c:v>114.82</c:v>
                </c:pt>
                <c:pt idx="19">
                  <c:v>115.92</c:v>
                </c:pt>
                <c:pt idx="20">
                  <c:v>117.02</c:v>
                </c:pt>
                <c:pt idx="21">
                  <c:v>117.82</c:v>
                </c:pt>
                <c:pt idx="22">
                  <c:v>118.62</c:v>
                </c:pt>
                <c:pt idx="23">
                  <c:v>119.42</c:v>
                </c:pt>
                <c:pt idx="24">
                  <c:v>120.22</c:v>
                </c:pt>
                <c:pt idx="25">
                  <c:v>121.02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6-4176-A85C-85FD704D8EDF}"/>
            </c:ext>
          </c:extLst>
        </c:ser>
        <c:ser>
          <c:idx val="1"/>
          <c:order val="1"/>
          <c:tx>
            <c:strRef>
              <c:f>'3A'!$M$208</c:f>
              <c:strCache>
                <c:ptCount val="1"/>
                <c:pt idx="0">
                  <c:v>Etageboliger - Energiforbrug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'3A'!$N$208:$AM$208</c:f>
              <c:numCache>
                <c:formatCode>General</c:formatCode>
                <c:ptCount val="26"/>
                <c:pt idx="0">
                  <c:v>98.72</c:v>
                </c:pt>
                <c:pt idx="1">
                  <c:v>100.44</c:v>
                </c:pt>
                <c:pt idx="2">
                  <c:v>97.73</c:v>
                </c:pt>
                <c:pt idx="3">
                  <c:v>97.47</c:v>
                </c:pt>
                <c:pt idx="4">
                  <c:v>99.8</c:v>
                </c:pt>
                <c:pt idx="5">
                  <c:v>100.48</c:v>
                </c:pt>
                <c:pt idx="6">
                  <c:v>100.93</c:v>
                </c:pt>
                <c:pt idx="7">
                  <c:v>101.49</c:v>
                </c:pt>
                <c:pt idx="8">
                  <c:v>102.54</c:v>
                </c:pt>
                <c:pt idx="9">
                  <c:v>101.56</c:v>
                </c:pt>
                <c:pt idx="10">
                  <c:v>100</c:v>
                </c:pt>
                <c:pt idx="11">
                  <c:v>99.76</c:v>
                </c:pt>
                <c:pt idx="12">
                  <c:v>99.53</c:v>
                </c:pt>
                <c:pt idx="13">
                  <c:v>99.29</c:v>
                </c:pt>
                <c:pt idx="14">
                  <c:v>99.05</c:v>
                </c:pt>
                <c:pt idx="15">
                  <c:v>98.81</c:v>
                </c:pt>
                <c:pt idx="16">
                  <c:v>98.52</c:v>
                </c:pt>
                <c:pt idx="17">
                  <c:v>98.23</c:v>
                </c:pt>
                <c:pt idx="18">
                  <c:v>97.94</c:v>
                </c:pt>
                <c:pt idx="19">
                  <c:v>97.65</c:v>
                </c:pt>
                <c:pt idx="20">
                  <c:v>97.36</c:v>
                </c:pt>
                <c:pt idx="21">
                  <c:v>97.2</c:v>
                </c:pt>
                <c:pt idx="22">
                  <c:v>97.03</c:v>
                </c:pt>
                <c:pt idx="23">
                  <c:v>96.87</c:v>
                </c:pt>
                <c:pt idx="24">
                  <c:v>96.7</c:v>
                </c:pt>
                <c:pt idx="25">
                  <c:v>96.54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6-4176-A85C-85FD704D8EDF}"/>
            </c:ext>
          </c:extLst>
        </c:ser>
        <c:ser>
          <c:idx val="2"/>
          <c:order val="2"/>
          <c:tx>
            <c:strRef>
              <c:f>'3A'!$M$209</c:f>
              <c:strCache>
                <c:ptCount val="1"/>
                <c:pt idx="0">
                  <c:v>Etageboliger - Udledninger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'3A'!$N$203:$AM$203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'3A'!$N$209:$AM$209</c:f>
              <c:numCache>
                <c:formatCode>General</c:formatCode>
                <c:ptCount val="26"/>
                <c:pt idx="0">
                  <c:v>132.63</c:v>
                </c:pt>
                <c:pt idx="1">
                  <c:v>132.21</c:v>
                </c:pt>
                <c:pt idx="2">
                  <c:v>130.16</c:v>
                </c:pt>
                <c:pt idx="3">
                  <c:v>127.69</c:v>
                </c:pt>
                <c:pt idx="4">
                  <c:v>129.6</c:v>
                </c:pt>
                <c:pt idx="5">
                  <c:v>127.22</c:v>
                </c:pt>
                <c:pt idx="6">
                  <c:v>126.97</c:v>
                </c:pt>
                <c:pt idx="7">
                  <c:v>122.3</c:v>
                </c:pt>
                <c:pt idx="8">
                  <c:v>122.3</c:v>
                </c:pt>
                <c:pt idx="9">
                  <c:v>119.02</c:v>
                </c:pt>
                <c:pt idx="10">
                  <c:v>100</c:v>
                </c:pt>
                <c:pt idx="11">
                  <c:v>84.57</c:v>
                </c:pt>
                <c:pt idx="12">
                  <c:v>69.13</c:v>
                </c:pt>
                <c:pt idx="13">
                  <c:v>53.7</c:v>
                </c:pt>
                <c:pt idx="14">
                  <c:v>38.270000000000003</c:v>
                </c:pt>
                <c:pt idx="15">
                  <c:v>22.83</c:v>
                </c:pt>
                <c:pt idx="16">
                  <c:v>18.41</c:v>
                </c:pt>
                <c:pt idx="17">
                  <c:v>13.98</c:v>
                </c:pt>
                <c:pt idx="18">
                  <c:v>9.56</c:v>
                </c:pt>
                <c:pt idx="19">
                  <c:v>5.13</c:v>
                </c:pt>
                <c:pt idx="20">
                  <c:v>0.71</c:v>
                </c:pt>
                <c:pt idx="21">
                  <c:v>0.65</c:v>
                </c:pt>
                <c:pt idx="22">
                  <c:v>0.6</c:v>
                </c:pt>
                <c:pt idx="23">
                  <c:v>0.54</c:v>
                </c:pt>
                <c:pt idx="24">
                  <c:v>0.49</c:v>
                </c:pt>
                <c:pt idx="25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E6-4176-A85C-85FD704D8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464760"/>
        <c:axId val="587465744"/>
      </c:lineChart>
      <c:catAx>
        <c:axId val="587464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rPr>
                  <a:t>Indeks (2019 = 100)</a:t>
                </a:r>
                <a:endParaRPr lang="da-DK"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1.7923103123559932E-2"/>
              <c:y val="1.598179133858267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5744"/>
        <c:crosses val="autoZero"/>
        <c:auto val="1"/>
        <c:lblAlgn val="ctr"/>
        <c:lblOffset val="100"/>
        <c:tickLblSkip val="5"/>
        <c:noMultiLvlLbl val="0"/>
      </c:catAx>
      <c:valAx>
        <c:axId val="587465744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6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transportsektoren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7357390752696198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'4A'!$M$4</c:f>
              <c:strCache>
                <c:ptCount val="1"/>
                <c:pt idx="0">
                  <c:v>Vejtransport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'4A'!$N$4:$BG$4</c:f>
              <c:numCache>
                <c:formatCode>General</c:formatCode>
                <c:ptCount val="46"/>
                <c:pt idx="0">
                  <c:v>10.44</c:v>
                </c:pt>
                <c:pt idx="1">
                  <c:v>10.85</c:v>
                </c:pt>
                <c:pt idx="2">
                  <c:v>11</c:v>
                </c:pt>
                <c:pt idx="3">
                  <c:v>11.1</c:v>
                </c:pt>
                <c:pt idx="4">
                  <c:v>11.54</c:v>
                </c:pt>
                <c:pt idx="5">
                  <c:v>11.59</c:v>
                </c:pt>
                <c:pt idx="6">
                  <c:v>11.74</c:v>
                </c:pt>
                <c:pt idx="7">
                  <c:v>11.9</c:v>
                </c:pt>
                <c:pt idx="8">
                  <c:v>12.08</c:v>
                </c:pt>
                <c:pt idx="9">
                  <c:v>12.26</c:v>
                </c:pt>
                <c:pt idx="10">
                  <c:v>12.1</c:v>
                </c:pt>
                <c:pt idx="11">
                  <c:v>12.03</c:v>
                </c:pt>
                <c:pt idx="12">
                  <c:v>12.15</c:v>
                </c:pt>
                <c:pt idx="13">
                  <c:v>12.58</c:v>
                </c:pt>
                <c:pt idx="14">
                  <c:v>12.84</c:v>
                </c:pt>
                <c:pt idx="15">
                  <c:v>12.93</c:v>
                </c:pt>
                <c:pt idx="16">
                  <c:v>13.27</c:v>
                </c:pt>
                <c:pt idx="17">
                  <c:v>13.85</c:v>
                </c:pt>
                <c:pt idx="18">
                  <c:v>13.51</c:v>
                </c:pt>
                <c:pt idx="19">
                  <c:v>12.74</c:v>
                </c:pt>
                <c:pt idx="20">
                  <c:v>12.65</c:v>
                </c:pt>
                <c:pt idx="21">
                  <c:v>12.33</c:v>
                </c:pt>
                <c:pt idx="22">
                  <c:v>11.79</c:v>
                </c:pt>
                <c:pt idx="23">
                  <c:v>11.6</c:v>
                </c:pt>
                <c:pt idx="24">
                  <c:v>11.78</c:v>
                </c:pt>
                <c:pt idx="25">
                  <c:v>11.97</c:v>
                </c:pt>
                <c:pt idx="26">
                  <c:v>12.18</c:v>
                </c:pt>
                <c:pt idx="27">
                  <c:v>12.33</c:v>
                </c:pt>
                <c:pt idx="28">
                  <c:v>12.63</c:v>
                </c:pt>
                <c:pt idx="29">
                  <c:v>12.39</c:v>
                </c:pt>
                <c:pt idx="30">
                  <c:v>11.39</c:v>
                </c:pt>
                <c:pt idx="31">
                  <c:v>11.55</c:v>
                </c:pt>
                <c:pt idx="32">
                  <c:v>11.74</c:v>
                </c:pt>
                <c:pt idx="33">
                  <c:v>11.66</c:v>
                </c:pt>
                <c:pt idx="34">
                  <c:v>11.57</c:v>
                </c:pt>
                <c:pt idx="35">
                  <c:v>11.17</c:v>
                </c:pt>
                <c:pt idx="36">
                  <c:v>10.98</c:v>
                </c:pt>
                <c:pt idx="37">
                  <c:v>10.76</c:v>
                </c:pt>
                <c:pt idx="38">
                  <c:v>10.37</c:v>
                </c:pt>
                <c:pt idx="39">
                  <c:v>10.1</c:v>
                </c:pt>
                <c:pt idx="40">
                  <c:v>9.6300000000000008</c:v>
                </c:pt>
                <c:pt idx="41">
                  <c:v>9.25</c:v>
                </c:pt>
                <c:pt idx="42">
                  <c:v>8.84</c:v>
                </c:pt>
                <c:pt idx="43">
                  <c:v>8.41</c:v>
                </c:pt>
                <c:pt idx="44">
                  <c:v>7.94</c:v>
                </c:pt>
                <c:pt idx="45">
                  <c:v>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2-4D6F-B1C9-E7F2CA5737B0}"/>
            </c:ext>
          </c:extLst>
        </c:ser>
        <c:ser>
          <c:idx val="1"/>
          <c:order val="1"/>
          <c:tx>
            <c:strRef>
              <c:f>'4A'!$M$5</c:f>
              <c:strCache>
                <c:ptCount val="1"/>
                <c:pt idx="0">
                  <c:v>Banetransport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'4A'!$N$3:$BG$3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'4A'!$N$5:$BG$5</c:f>
              <c:numCache>
                <c:formatCode>General</c:formatCode>
                <c:ptCount val="46"/>
                <c:pt idx="0">
                  <c:v>0.3</c:v>
                </c:pt>
                <c:pt idx="1">
                  <c:v>0.31</c:v>
                </c:pt>
                <c:pt idx="2">
                  <c:v>0.33</c:v>
                </c:pt>
                <c:pt idx="3">
                  <c:v>0.34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0.25</c:v>
                </c:pt>
                <c:pt idx="9">
                  <c:v>0.24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0.26</c:v>
                </c:pt>
                <c:pt idx="25">
                  <c:v>0.25</c:v>
                </c:pt>
                <c:pt idx="26">
                  <c:v>0.26</c:v>
                </c:pt>
                <c:pt idx="27">
                  <c:v>0.25</c:v>
                </c:pt>
                <c:pt idx="28">
                  <c:v>0.23</c:v>
                </c:pt>
                <c:pt idx="29">
                  <c:v>0.23</c:v>
                </c:pt>
                <c:pt idx="30">
                  <c:v>0.2</c:v>
                </c:pt>
                <c:pt idx="31">
                  <c:v>0.19</c:v>
                </c:pt>
                <c:pt idx="32">
                  <c:v>0.2</c:v>
                </c:pt>
                <c:pt idx="33">
                  <c:v>0.2</c:v>
                </c:pt>
                <c:pt idx="34">
                  <c:v>0.19</c:v>
                </c:pt>
                <c:pt idx="35">
                  <c:v>0.19</c:v>
                </c:pt>
                <c:pt idx="36">
                  <c:v>0.19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0.02</c:v>
                </c:pt>
                <c:pt idx="40">
                  <c:v>0.02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2-4D6F-B1C9-E7F2CA5737B0}"/>
            </c:ext>
          </c:extLst>
        </c:ser>
        <c:ser>
          <c:idx val="2"/>
          <c:order val="2"/>
          <c:tx>
            <c:strRef>
              <c:f>'4A'!$M$6</c:f>
              <c:strCache>
                <c:ptCount val="1"/>
                <c:pt idx="0">
                  <c:v>Indenrigssøfart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'4A'!$N$3:$BG$3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'4A'!$N$6:$BG$6</c:f>
              <c:numCache>
                <c:formatCode>General</c:formatCode>
                <c:ptCount val="46"/>
                <c:pt idx="0">
                  <c:v>0.57999999999999996</c:v>
                </c:pt>
                <c:pt idx="1">
                  <c:v>0.69</c:v>
                </c:pt>
                <c:pt idx="2">
                  <c:v>0.63</c:v>
                </c:pt>
                <c:pt idx="3">
                  <c:v>0.67</c:v>
                </c:pt>
                <c:pt idx="4">
                  <c:v>0.64</c:v>
                </c:pt>
                <c:pt idx="5">
                  <c:v>0.67</c:v>
                </c:pt>
                <c:pt idx="6">
                  <c:v>0.68</c:v>
                </c:pt>
                <c:pt idx="7">
                  <c:v>0.6</c:v>
                </c:pt>
                <c:pt idx="8">
                  <c:v>0.5</c:v>
                </c:pt>
                <c:pt idx="9">
                  <c:v>0.47</c:v>
                </c:pt>
                <c:pt idx="10">
                  <c:v>0.63</c:v>
                </c:pt>
                <c:pt idx="11">
                  <c:v>0.67</c:v>
                </c:pt>
                <c:pt idx="12">
                  <c:v>0.73</c:v>
                </c:pt>
                <c:pt idx="13">
                  <c:v>0.71</c:v>
                </c:pt>
                <c:pt idx="14">
                  <c:v>0.64</c:v>
                </c:pt>
                <c:pt idx="15">
                  <c:v>0.72</c:v>
                </c:pt>
                <c:pt idx="16">
                  <c:v>0.68</c:v>
                </c:pt>
                <c:pt idx="17">
                  <c:v>0.61</c:v>
                </c:pt>
                <c:pt idx="18">
                  <c:v>0.75</c:v>
                </c:pt>
                <c:pt idx="19">
                  <c:v>0.71</c:v>
                </c:pt>
                <c:pt idx="20">
                  <c:v>0.63</c:v>
                </c:pt>
                <c:pt idx="21">
                  <c:v>0.62</c:v>
                </c:pt>
                <c:pt idx="22">
                  <c:v>0.6</c:v>
                </c:pt>
                <c:pt idx="23">
                  <c:v>0.61</c:v>
                </c:pt>
                <c:pt idx="24">
                  <c:v>0.51</c:v>
                </c:pt>
                <c:pt idx="25">
                  <c:v>0.44</c:v>
                </c:pt>
                <c:pt idx="26">
                  <c:v>0.5</c:v>
                </c:pt>
                <c:pt idx="27">
                  <c:v>0.51</c:v>
                </c:pt>
                <c:pt idx="28">
                  <c:v>0.51</c:v>
                </c:pt>
                <c:pt idx="29">
                  <c:v>0.52</c:v>
                </c:pt>
                <c:pt idx="30">
                  <c:v>0.51</c:v>
                </c:pt>
                <c:pt idx="31">
                  <c:v>0.56999999999999995</c:v>
                </c:pt>
                <c:pt idx="32">
                  <c:v>0.52</c:v>
                </c:pt>
                <c:pt idx="33">
                  <c:v>0.52</c:v>
                </c:pt>
                <c:pt idx="34">
                  <c:v>0.52</c:v>
                </c:pt>
                <c:pt idx="35">
                  <c:v>0.51</c:v>
                </c:pt>
                <c:pt idx="36">
                  <c:v>0.5</c:v>
                </c:pt>
                <c:pt idx="37">
                  <c:v>0.5</c:v>
                </c:pt>
                <c:pt idx="38">
                  <c:v>0.49</c:v>
                </c:pt>
                <c:pt idx="39">
                  <c:v>0.49</c:v>
                </c:pt>
                <c:pt idx="40">
                  <c:v>0.49</c:v>
                </c:pt>
                <c:pt idx="41">
                  <c:v>0.49</c:v>
                </c:pt>
                <c:pt idx="42">
                  <c:v>0.49</c:v>
                </c:pt>
                <c:pt idx="43">
                  <c:v>0.49</c:v>
                </c:pt>
                <c:pt idx="44">
                  <c:v>0.49</c:v>
                </c:pt>
                <c:pt idx="45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32-4D6F-B1C9-E7F2CA5737B0}"/>
            </c:ext>
          </c:extLst>
        </c:ser>
        <c:ser>
          <c:idx val="3"/>
          <c:order val="3"/>
          <c:tx>
            <c:strRef>
              <c:f>'4A'!$M$7</c:f>
              <c:strCache>
                <c:ptCount val="1"/>
                <c:pt idx="0">
                  <c:v>Indenrigsluftfart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'4A'!$N$7:$BG$7</c:f>
              <c:numCache>
                <c:formatCode>General</c:formatCode>
                <c:ptCount val="46"/>
                <c:pt idx="0">
                  <c:v>0.24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0.23</c:v>
                </c:pt>
                <c:pt idx="6">
                  <c:v>0.24</c:v>
                </c:pt>
                <c:pt idx="7">
                  <c:v>0.24</c:v>
                </c:pt>
                <c:pt idx="8">
                  <c:v>0.23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0.17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0.19</c:v>
                </c:pt>
                <c:pt idx="18">
                  <c:v>0.19</c:v>
                </c:pt>
                <c:pt idx="19">
                  <c:v>0.18</c:v>
                </c:pt>
                <c:pt idx="20">
                  <c:v>0.19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0.08</c:v>
                </c:pt>
                <c:pt idx="31">
                  <c:v>0.09</c:v>
                </c:pt>
                <c:pt idx="32">
                  <c:v>0.11</c:v>
                </c:pt>
                <c:pt idx="33">
                  <c:v>0.12</c:v>
                </c:pt>
                <c:pt idx="34">
                  <c:v>0.13</c:v>
                </c:pt>
                <c:pt idx="35">
                  <c:v>0.13</c:v>
                </c:pt>
                <c:pt idx="36">
                  <c:v>0.13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0.14000000000000001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0.14000000000000001</c:v>
                </c:pt>
                <c:pt idx="44">
                  <c:v>0.14000000000000001</c:v>
                </c:pt>
                <c:pt idx="45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32-4D6F-B1C9-E7F2CA5737B0}"/>
            </c:ext>
          </c:extLst>
        </c:ser>
        <c:ser>
          <c:idx val="4"/>
          <c:order val="4"/>
          <c:tx>
            <c:strRef>
              <c:f>'4A'!$M$8</c:f>
              <c:strCache>
                <c:ptCount val="1"/>
                <c:pt idx="0">
                  <c:v>Øvrig transport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'4A'!$N$3:$BG$3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'4A'!$N$8:$BG$8</c:f>
              <c:numCache>
                <c:formatCode>General</c:formatCode>
                <c:ptCount val="46"/>
                <c:pt idx="0">
                  <c:v>0.18</c:v>
                </c:pt>
                <c:pt idx="1">
                  <c:v>0.36</c:v>
                </c:pt>
                <c:pt idx="2">
                  <c:v>0.21</c:v>
                </c:pt>
                <c:pt idx="3">
                  <c:v>0.31</c:v>
                </c:pt>
                <c:pt idx="4">
                  <c:v>0.33</c:v>
                </c:pt>
                <c:pt idx="5">
                  <c:v>0.34</c:v>
                </c:pt>
                <c:pt idx="6">
                  <c:v>0.26</c:v>
                </c:pt>
                <c:pt idx="7">
                  <c:v>0.26</c:v>
                </c:pt>
                <c:pt idx="8">
                  <c:v>0.3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0.21</c:v>
                </c:pt>
                <c:pt idx="14">
                  <c:v>0.36</c:v>
                </c:pt>
                <c:pt idx="15">
                  <c:v>0.39</c:v>
                </c:pt>
                <c:pt idx="16">
                  <c:v>0.25</c:v>
                </c:pt>
                <c:pt idx="17">
                  <c:v>0.28999999999999998</c:v>
                </c:pt>
                <c:pt idx="18">
                  <c:v>0.22</c:v>
                </c:pt>
                <c:pt idx="19">
                  <c:v>0.27</c:v>
                </c:pt>
                <c:pt idx="20">
                  <c:v>0.22</c:v>
                </c:pt>
                <c:pt idx="21">
                  <c:v>0.3</c:v>
                </c:pt>
                <c:pt idx="22">
                  <c:v>0.22</c:v>
                </c:pt>
                <c:pt idx="23">
                  <c:v>0.24</c:v>
                </c:pt>
                <c:pt idx="24">
                  <c:v>0.23</c:v>
                </c:pt>
                <c:pt idx="25">
                  <c:v>0.2</c:v>
                </c:pt>
                <c:pt idx="26">
                  <c:v>0.21</c:v>
                </c:pt>
                <c:pt idx="27">
                  <c:v>0.31</c:v>
                </c:pt>
                <c:pt idx="28">
                  <c:v>0.22</c:v>
                </c:pt>
                <c:pt idx="29">
                  <c:v>0.2</c:v>
                </c:pt>
                <c:pt idx="30">
                  <c:v>0.25</c:v>
                </c:pt>
                <c:pt idx="31">
                  <c:v>0.23</c:v>
                </c:pt>
                <c:pt idx="32">
                  <c:v>0.2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</c:v>
                </c:pt>
                <c:pt idx="38">
                  <c:v>0.2</c:v>
                </c:pt>
                <c:pt idx="39">
                  <c:v>0.2</c:v>
                </c:pt>
                <c:pt idx="40">
                  <c:v>0.2</c:v>
                </c:pt>
                <c:pt idx="41">
                  <c:v>0.2</c:v>
                </c:pt>
                <c:pt idx="42">
                  <c:v>0.2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32-4D6F-B1C9-E7F2CA573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7477880"/>
        <c:axId val="587475584"/>
      </c:areaChart>
      <c:catAx>
        <c:axId val="58747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75584"/>
        <c:crosses val="autoZero"/>
        <c:auto val="1"/>
        <c:lblAlgn val="ctr"/>
        <c:lblOffset val="100"/>
        <c:tickLblSkip val="5"/>
        <c:noMultiLvlLbl val="0"/>
      </c:catAx>
      <c:valAx>
        <c:axId val="58747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77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Indekseret udvikling i trafikarbejde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7489271187073183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'4A'!$M$29</c:f>
              <c:strCache>
                <c:ptCount val="1"/>
                <c:pt idx="0">
                  <c:v>Personbiler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'4A'!$N$28:$AB$28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'4A'!$N$29:$AB$29</c:f>
              <c:numCache>
                <c:formatCode>General</c:formatCode>
                <c:ptCount val="15"/>
                <c:pt idx="0">
                  <c:v>1</c:v>
                </c:pt>
                <c:pt idx="1">
                  <c:v>1.05</c:v>
                </c:pt>
                <c:pt idx="2">
                  <c:v>1.07</c:v>
                </c:pt>
                <c:pt idx="3">
                  <c:v>1.08</c:v>
                </c:pt>
                <c:pt idx="4">
                  <c:v>1.1000000000000001</c:v>
                </c:pt>
                <c:pt idx="5">
                  <c:v>1.1200000000000001</c:v>
                </c:pt>
                <c:pt idx="6">
                  <c:v>1.1299999999999999</c:v>
                </c:pt>
                <c:pt idx="7">
                  <c:v>1.1399999999999999</c:v>
                </c:pt>
                <c:pt idx="8">
                  <c:v>1.1599999999999999</c:v>
                </c:pt>
                <c:pt idx="9">
                  <c:v>1.17</c:v>
                </c:pt>
                <c:pt idx="10">
                  <c:v>1.18</c:v>
                </c:pt>
                <c:pt idx="11">
                  <c:v>1.19</c:v>
                </c:pt>
                <c:pt idx="12">
                  <c:v>1.2</c:v>
                </c:pt>
                <c:pt idx="13">
                  <c:v>1.22</c:v>
                </c:pt>
                <c:pt idx="14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9-44FC-91C7-036BA64B7C59}"/>
            </c:ext>
          </c:extLst>
        </c:ser>
        <c:ser>
          <c:idx val="1"/>
          <c:order val="1"/>
          <c:tx>
            <c:strRef>
              <c:f>'4A'!$M$30</c:f>
              <c:strCache>
                <c:ptCount val="1"/>
                <c:pt idx="0">
                  <c:v>Lastbiler</c:v>
                </c:pt>
              </c:strCache>
            </c:strRef>
          </c:tx>
          <c:spPr>
            <a:ln w="28575" cap="rnd" cmpd="sng" algn="ctr">
              <a:solidFill>
                <a:srgbClr val="0C2D8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'4A'!$N$28:$AB$28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'4A'!$N$30:$AB$30</c:f>
              <c:numCache>
                <c:formatCode>General</c:formatCode>
                <c:ptCount val="15"/>
                <c:pt idx="0">
                  <c:v>1</c:v>
                </c:pt>
                <c:pt idx="1">
                  <c:v>1.02</c:v>
                </c:pt>
                <c:pt idx="2">
                  <c:v>1.03</c:v>
                </c:pt>
                <c:pt idx="3">
                  <c:v>1.05</c:v>
                </c:pt>
                <c:pt idx="4">
                  <c:v>0.94</c:v>
                </c:pt>
                <c:pt idx="5">
                  <c:v>0.95</c:v>
                </c:pt>
                <c:pt idx="6">
                  <c:v>0.97</c:v>
                </c:pt>
                <c:pt idx="7">
                  <c:v>0.96</c:v>
                </c:pt>
                <c:pt idx="8">
                  <c:v>0.98</c:v>
                </c:pt>
                <c:pt idx="9">
                  <c:v>0.99</c:v>
                </c:pt>
                <c:pt idx="10">
                  <c:v>1</c:v>
                </c:pt>
                <c:pt idx="11">
                  <c:v>1.01</c:v>
                </c:pt>
                <c:pt idx="12">
                  <c:v>1.02</c:v>
                </c:pt>
                <c:pt idx="13">
                  <c:v>1.03</c:v>
                </c:pt>
                <c:pt idx="14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9-44FC-91C7-036BA64B7C59}"/>
            </c:ext>
          </c:extLst>
        </c:ser>
        <c:ser>
          <c:idx val="2"/>
          <c:order val="2"/>
          <c:tx>
            <c:strRef>
              <c:f>'4A'!$M$31</c:f>
              <c:strCache>
                <c:ptCount val="1"/>
                <c:pt idx="0">
                  <c:v>Varebiler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'4A'!$N$28:$AB$28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'4A'!$N$31:$AB$31</c:f>
              <c:numCache>
                <c:formatCode>General</c:formatCode>
                <c:ptCount val="15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</c:v>
                </c:pt>
                <c:pt idx="4">
                  <c:v>1.04</c:v>
                </c:pt>
                <c:pt idx="5">
                  <c:v>1.05</c:v>
                </c:pt>
                <c:pt idx="6">
                  <c:v>1.05</c:v>
                </c:pt>
                <c:pt idx="7">
                  <c:v>1.06</c:v>
                </c:pt>
                <c:pt idx="8">
                  <c:v>1.07</c:v>
                </c:pt>
                <c:pt idx="9">
                  <c:v>1.08</c:v>
                </c:pt>
                <c:pt idx="10">
                  <c:v>1.08</c:v>
                </c:pt>
                <c:pt idx="11">
                  <c:v>1.0900000000000001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9-44FC-91C7-036BA64B7C59}"/>
            </c:ext>
          </c:extLst>
        </c:ser>
        <c:ser>
          <c:idx val="3"/>
          <c:order val="3"/>
          <c:tx>
            <c:strRef>
              <c:f>'4A'!$M$32</c:f>
              <c:strCache>
                <c:ptCount val="1"/>
                <c:pt idx="0">
                  <c:v>Motorcykler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'4A'!$N$28:$AB$28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'4A'!$N$32:$AB$32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1.01</c:v>
                </c:pt>
                <c:pt idx="3">
                  <c:v>1.02</c:v>
                </c:pt>
                <c:pt idx="4">
                  <c:v>1.02</c:v>
                </c:pt>
                <c:pt idx="5">
                  <c:v>1.03</c:v>
                </c:pt>
                <c:pt idx="6">
                  <c:v>1.03</c:v>
                </c:pt>
                <c:pt idx="7">
                  <c:v>1.04</c:v>
                </c:pt>
                <c:pt idx="8">
                  <c:v>1.04</c:v>
                </c:pt>
                <c:pt idx="9">
                  <c:v>1.05</c:v>
                </c:pt>
                <c:pt idx="10">
                  <c:v>1.05</c:v>
                </c:pt>
                <c:pt idx="11">
                  <c:v>1.06</c:v>
                </c:pt>
                <c:pt idx="12">
                  <c:v>1.06</c:v>
                </c:pt>
                <c:pt idx="13">
                  <c:v>1.07</c:v>
                </c:pt>
                <c:pt idx="14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9-44FC-91C7-036BA64B7C59}"/>
            </c:ext>
          </c:extLst>
        </c:ser>
        <c:ser>
          <c:idx val="4"/>
          <c:order val="4"/>
          <c:tx>
            <c:strRef>
              <c:f>'4A'!$M$33</c:f>
              <c:strCache>
                <c:ptCount val="1"/>
                <c:pt idx="0">
                  <c:v>Busser</c:v>
                </c:pt>
              </c:strCache>
            </c:strRef>
          </c:tx>
          <c:spPr>
            <a:ln w="28575" cap="rnd" cmpd="sng" algn="ctr">
              <a:solidFill>
                <a:srgbClr val="1DE2C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'4A'!$N$28:$AB$28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'4A'!$N$33:$AB$33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1.01</c:v>
                </c:pt>
                <c:pt idx="6">
                  <c:v>1.01</c:v>
                </c:pt>
                <c:pt idx="7">
                  <c:v>1.01</c:v>
                </c:pt>
                <c:pt idx="8">
                  <c:v>1.01</c:v>
                </c:pt>
                <c:pt idx="9">
                  <c:v>1.01</c:v>
                </c:pt>
                <c:pt idx="10">
                  <c:v>1.01</c:v>
                </c:pt>
                <c:pt idx="11">
                  <c:v>1.01</c:v>
                </c:pt>
                <c:pt idx="12">
                  <c:v>1.01</c:v>
                </c:pt>
                <c:pt idx="13">
                  <c:v>1.01</c:v>
                </c:pt>
                <c:pt idx="1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A9-44FC-91C7-036BA64B7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479848"/>
        <c:axId val="592341488"/>
      </c:lineChart>
      <c:catAx>
        <c:axId val="58747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1488"/>
        <c:crosses val="autoZero"/>
        <c:auto val="1"/>
        <c:lblAlgn val="ctr"/>
        <c:lblOffset val="100"/>
        <c:tickLblSkip val="1"/>
        <c:noMultiLvlLbl val="0"/>
      </c:catAx>
      <c:valAx>
        <c:axId val="59234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(2021 = 100)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8747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nye personbiler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47350449677200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'4A'!$M$54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'4A'!$N$53:$AJ$53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'4A'!$N$54:$AJ$54</c:f>
              <c:numCache>
                <c:formatCode>General</c:formatCode>
                <c:ptCount val="23"/>
                <c:pt idx="0">
                  <c:v>0.02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0.12</c:v>
                </c:pt>
                <c:pt idx="10">
                  <c:v>0.04</c:v>
                </c:pt>
                <c:pt idx="11">
                  <c:v>0.43</c:v>
                </c:pt>
                <c:pt idx="12">
                  <c:v>0.49</c:v>
                </c:pt>
                <c:pt idx="13">
                  <c:v>0.51</c:v>
                </c:pt>
                <c:pt idx="14">
                  <c:v>1.53</c:v>
                </c:pt>
                <c:pt idx="15">
                  <c:v>4.01</c:v>
                </c:pt>
                <c:pt idx="16">
                  <c:v>1.19</c:v>
                </c:pt>
                <c:pt idx="17">
                  <c:v>0.65</c:v>
                </c:pt>
                <c:pt idx="18">
                  <c:v>1.47</c:v>
                </c:pt>
                <c:pt idx="19">
                  <c:v>5.47</c:v>
                </c:pt>
                <c:pt idx="20">
                  <c:v>14.11</c:v>
                </c:pt>
                <c:pt idx="21">
                  <c:v>24.69</c:v>
                </c:pt>
                <c:pt idx="22">
                  <c:v>30.45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89-42B1-8AA3-06C5A9377067}"/>
            </c:ext>
          </c:extLst>
        </c:ser>
        <c:ser>
          <c:idx val="1"/>
          <c:order val="1"/>
          <c:tx>
            <c:strRef>
              <c:f>'4A'!$M$55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'4A'!$N$53:$AJ$53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'4A'!$N$55:$AJ$55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0.01</c:v>
                </c:pt>
                <c:pt idx="13">
                  <c:v>0.01</c:v>
                </c:pt>
                <c:pt idx="14">
                  <c:v>0.09</c:v>
                </c:pt>
                <c:pt idx="15">
                  <c:v>0.42</c:v>
                </c:pt>
                <c:pt idx="16">
                  <c:v>0.56999999999999995</c:v>
                </c:pt>
                <c:pt idx="17">
                  <c:v>0.62</c:v>
                </c:pt>
                <c:pt idx="18">
                  <c:v>3.13</c:v>
                </c:pt>
                <c:pt idx="19">
                  <c:v>3.88</c:v>
                </c:pt>
                <c:pt idx="20">
                  <c:v>18.239999999999998</c:v>
                </c:pt>
                <c:pt idx="21">
                  <c:v>40.46</c:v>
                </c:pt>
                <c:pt idx="22">
                  <c:v>26.15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89-42B1-8AA3-06C5A9377067}"/>
            </c:ext>
          </c:extLst>
        </c:ser>
        <c:ser>
          <c:idx val="2"/>
          <c:order val="2"/>
          <c:tx>
            <c:strRef>
              <c:f>'4A'!$M$56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'4A'!$N$53:$AJ$53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'4A'!$N$56:$AJ$56</c:f>
              <c:numCache>
                <c:formatCode>General</c:formatCode>
                <c:ptCount val="23"/>
                <c:pt idx="0">
                  <c:v>99.31</c:v>
                </c:pt>
                <c:pt idx="1">
                  <c:v>80.91</c:v>
                </c:pt>
                <c:pt idx="2">
                  <c:v>90.31</c:v>
                </c:pt>
                <c:pt idx="3">
                  <c:v>76.12</c:v>
                </c:pt>
                <c:pt idx="4">
                  <c:v>94.83</c:v>
                </c:pt>
                <c:pt idx="5">
                  <c:v>112.96</c:v>
                </c:pt>
                <c:pt idx="6">
                  <c:v>114.36</c:v>
                </c:pt>
                <c:pt idx="7">
                  <c:v>98.47</c:v>
                </c:pt>
                <c:pt idx="8">
                  <c:v>81.03</c:v>
                </c:pt>
                <c:pt idx="9">
                  <c:v>62.11</c:v>
                </c:pt>
                <c:pt idx="10">
                  <c:v>81.33</c:v>
                </c:pt>
                <c:pt idx="11">
                  <c:v>88.14</c:v>
                </c:pt>
                <c:pt idx="12">
                  <c:v>101.69</c:v>
                </c:pt>
                <c:pt idx="13">
                  <c:v>123.05</c:v>
                </c:pt>
                <c:pt idx="14">
                  <c:v>127.23</c:v>
                </c:pt>
                <c:pt idx="15">
                  <c:v>137.87</c:v>
                </c:pt>
                <c:pt idx="16">
                  <c:v>140.41</c:v>
                </c:pt>
                <c:pt idx="17">
                  <c:v>142.58000000000001</c:v>
                </c:pt>
                <c:pt idx="18">
                  <c:v>141.5</c:v>
                </c:pt>
                <c:pt idx="19">
                  <c:v>156.08000000000001</c:v>
                </c:pt>
                <c:pt idx="20">
                  <c:v>120.81</c:v>
                </c:pt>
                <c:pt idx="21">
                  <c:v>95.73</c:v>
                </c:pt>
                <c:pt idx="22">
                  <c:v>75.59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89-42B1-8AA3-06C5A9377067}"/>
            </c:ext>
          </c:extLst>
        </c:ser>
        <c:ser>
          <c:idx val="3"/>
          <c:order val="3"/>
          <c:tx>
            <c:strRef>
              <c:f>'4A'!$M$57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'4A'!$N$53:$AJ$53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'4A'!$N$57:$AJ$57</c:f>
              <c:numCache>
                <c:formatCode>General</c:formatCode>
                <c:ptCount val="23"/>
                <c:pt idx="0">
                  <c:v>14.32</c:v>
                </c:pt>
                <c:pt idx="1">
                  <c:v>16.52</c:v>
                </c:pt>
                <c:pt idx="2">
                  <c:v>21.5</c:v>
                </c:pt>
                <c:pt idx="3">
                  <c:v>21.44</c:v>
                </c:pt>
                <c:pt idx="4">
                  <c:v>28.94</c:v>
                </c:pt>
                <c:pt idx="5">
                  <c:v>34.39</c:v>
                </c:pt>
                <c:pt idx="6">
                  <c:v>40.340000000000003</c:v>
                </c:pt>
                <c:pt idx="7">
                  <c:v>60.55</c:v>
                </c:pt>
                <c:pt idx="8">
                  <c:v>68.83</c:v>
                </c:pt>
                <c:pt idx="9">
                  <c:v>49.82</c:v>
                </c:pt>
                <c:pt idx="10">
                  <c:v>71.38</c:v>
                </c:pt>
                <c:pt idx="11">
                  <c:v>80.33</c:v>
                </c:pt>
                <c:pt idx="12">
                  <c:v>66.8</c:v>
                </c:pt>
                <c:pt idx="13">
                  <c:v>56.84</c:v>
                </c:pt>
                <c:pt idx="14">
                  <c:v>58.01</c:v>
                </c:pt>
                <c:pt idx="15">
                  <c:v>62.63</c:v>
                </c:pt>
                <c:pt idx="16">
                  <c:v>78.59</c:v>
                </c:pt>
                <c:pt idx="17">
                  <c:v>75.069999999999993</c:v>
                </c:pt>
                <c:pt idx="18">
                  <c:v>70.19</c:v>
                </c:pt>
                <c:pt idx="19">
                  <c:v>57.78</c:v>
                </c:pt>
                <c:pt idx="20">
                  <c:v>42.84</c:v>
                </c:pt>
                <c:pt idx="21">
                  <c:v>22.31</c:v>
                </c:pt>
                <c:pt idx="22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89-42B1-8AA3-06C5A9377067}"/>
            </c:ext>
          </c:extLst>
        </c:ser>
        <c:ser>
          <c:idx val="4"/>
          <c:order val="4"/>
          <c:tx>
            <c:strRef>
              <c:f>'4A'!$M$58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'4A'!$N$53:$AJ$53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strCache>
            </c:strRef>
          </c:cat>
          <c:val>
            <c:numRef>
              <c:f>'4A'!$N$58:$AJ$58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0.03</c:v>
                </c:pt>
                <c:pt idx="14">
                  <c:v>0.04</c:v>
                </c:pt>
                <c:pt idx="15">
                  <c:v>0.04</c:v>
                </c:pt>
                <c:pt idx="16">
                  <c:v>0.02</c:v>
                </c:pt>
                <c:pt idx="17">
                  <c:v>0.06</c:v>
                </c:pt>
                <c:pt idx="18">
                  <c:v>0.01</c:v>
                </c:pt>
                <c:pt idx="19">
                  <c:v>0.01</c:v>
                </c:pt>
                <c:pt idx="20">
                  <c:v>0.04</c:v>
                </c:pt>
                <c:pt idx="21">
                  <c:v>0.08</c:v>
                </c:pt>
                <c:pt idx="2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89-42B1-8AA3-06C5A9377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2337552"/>
        <c:axId val="592336240"/>
      </c:barChart>
      <c:catAx>
        <c:axId val="59233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36240"/>
        <c:crosses val="autoZero"/>
        <c:auto val="1"/>
        <c:lblAlgn val="ctr"/>
        <c:lblOffset val="100"/>
        <c:tickLblSkip val="1"/>
        <c:noMultiLvlLbl val="0"/>
      </c:catAx>
      <c:valAx>
        <c:axId val="59233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3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nye personbiler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47350449677200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'4A'!$M$79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'4A'!$N$78:$AD$78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'4A'!$N$79:$AD$79</c:f>
              <c:numCache>
                <c:formatCode>General</c:formatCode>
                <c:ptCount val="17"/>
                <c:pt idx="0">
                  <c:v>5.58</c:v>
                </c:pt>
                <c:pt idx="1">
                  <c:v>14.69</c:v>
                </c:pt>
                <c:pt idx="2">
                  <c:v>27.91</c:v>
                </c:pt>
                <c:pt idx="3">
                  <c:v>33.159999999999997</c:v>
                </c:pt>
                <c:pt idx="4">
                  <c:v>33.869999999999997</c:v>
                </c:pt>
                <c:pt idx="5">
                  <c:v>40.049999999999997</c:v>
                </c:pt>
                <c:pt idx="6">
                  <c:v>50.71</c:v>
                </c:pt>
                <c:pt idx="7">
                  <c:v>61.59</c:v>
                </c:pt>
                <c:pt idx="8">
                  <c:v>73.709999999999994</c:v>
                </c:pt>
                <c:pt idx="9">
                  <c:v>88.42</c:v>
                </c:pt>
                <c:pt idx="10">
                  <c:v>104.38</c:v>
                </c:pt>
                <c:pt idx="11">
                  <c:v>122.15</c:v>
                </c:pt>
                <c:pt idx="12">
                  <c:v>139.58000000000001</c:v>
                </c:pt>
                <c:pt idx="13">
                  <c:v>157.13999999999999</c:v>
                </c:pt>
                <c:pt idx="14">
                  <c:v>178.17</c:v>
                </c:pt>
                <c:pt idx="15">
                  <c:v>195.49</c:v>
                </c:pt>
                <c:pt idx="16">
                  <c:v>291.79000000000002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9-4BEE-9E4B-D06201D94166}"/>
            </c:ext>
          </c:extLst>
        </c:ser>
        <c:ser>
          <c:idx val="1"/>
          <c:order val="1"/>
          <c:tx>
            <c:strRef>
              <c:f>'4A'!$M$80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'4A'!$N$78:$AD$78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'4A'!$N$80:$AD$80</c:f>
              <c:numCache>
                <c:formatCode>General</c:formatCode>
                <c:ptCount val="17"/>
                <c:pt idx="0">
                  <c:v>3.78</c:v>
                </c:pt>
                <c:pt idx="1">
                  <c:v>18.07</c:v>
                </c:pt>
                <c:pt idx="2">
                  <c:v>40.47</c:v>
                </c:pt>
                <c:pt idx="3">
                  <c:v>24.23</c:v>
                </c:pt>
                <c:pt idx="4">
                  <c:v>20.16</c:v>
                </c:pt>
                <c:pt idx="5">
                  <c:v>18.260000000000002</c:v>
                </c:pt>
                <c:pt idx="6">
                  <c:v>17.61</c:v>
                </c:pt>
                <c:pt idx="7">
                  <c:v>17.23</c:v>
                </c:pt>
                <c:pt idx="8">
                  <c:v>16.43</c:v>
                </c:pt>
                <c:pt idx="9">
                  <c:v>15.66</c:v>
                </c:pt>
                <c:pt idx="10">
                  <c:v>14.81</c:v>
                </c:pt>
                <c:pt idx="11">
                  <c:v>13.95</c:v>
                </c:pt>
                <c:pt idx="12">
                  <c:v>12.89</c:v>
                </c:pt>
                <c:pt idx="13">
                  <c:v>11.62</c:v>
                </c:pt>
                <c:pt idx="14">
                  <c:v>10.11</c:v>
                </c:pt>
                <c:pt idx="15">
                  <c:v>8.59</c:v>
                </c:pt>
                <c:pt idx="16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9-4BEE-9E4B-D06201D94166}"/>
            </c:ext>
          </c:extLst>
        </c:ser>
        <c:ser>
          <c:idx val="2"/>
          <c:order val="2"/>
          <c:tx>
            <c:strRef>
              <c:f>'4A'!$M$81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'4A'!$N$78:$AD$78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'4A'!$N$81:$AD$81</c:f>
              <c:numCache>
                <c:formatCode>General</c:formatCode>
                <c:ptCount val="17"/>
                <c:pt idx="0">
                  <c:v>140.84</c:v>
                </c:pt>
                <c:pt idx="1">
                  <c:v>112.77</c:v>
                </c:pt>
                <c:pt idx="2">
                  <c:v>86.08</c:v>
                </c:pt>
                <c:pt idx="3">
                  <c:v>64.53</c:v>
                </c:pt>
                <c:pt idx="4">
                  <c:v>62.15</c:v>
                </c:pt>
                <c:pt idx="5">
                  <c:v>59.61</c:v>
                </c:pt>
                <c:pt idx="6">
                  <c:v>60.76</c:v>
                </c:pt>
                <c:pt idx="7">
                  <c:v>62.98</c:v>
                </c:pt>
                <c:pt idx="8">
                  <c:v>64.319999999999993</c:v>
                </c:pt>
                <c:pt idx="9">
                  <c:v>66.459999999999994</c:v>
                </c:pt>
                <c:pt idx="10">
                  <c:v>67.89</c:v>
                </c:pt>
                <c:pt idx="11">
                  <c:v>68.319999999999993</c:v>
                </c:pt>
                <c:pt idx="12">
                  <c:v>67.510000000000005</c:v>
                </c:pt>
                <c:pt idx="13">
                  <c:v>65.53</c:v>
                </c:pt>
                <c:pt idx="14">
                  <c:v>62.65</c:v>
                </c:pt>
                <c:pt idx="15">
                  <c:v>58.22</c:v>
                </c:pt>
                <c:pt idx="1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29-4BEE-9E4B-D06201D94166}"/>
            </c:ext>
          </c:extLst>
        </c:ser>
        <c:ser>
          <c:idx val="3"/>
          <c:order val="3"/>
          <c:tx>
            <c:strRef>
              <c:f>'4A'!$M$82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'4A'!$N$82:$AD$82</c:f>
              <c:numCache>
                <c:formatCode>General</c:formatCode>
                <c:ptCount val="17"/>
                <c:pt idx="0">
                  <c:v>52.02</c:v>
                </c:pt>
                <c:pt idx="1">
                  <c:v>37.869999999999997</c:v>
                </c:pt>
                <c:pt idx="2">
                  <c:v>16.579999999999998</c:v>
                </c:pt>
                <c:pt idx="3">
                  <c:v>9.1</c:v>
                </c:pt>
                <c:pt idx="4">
                  <c:v>11.86</c:v>
                </c:pt>
                <c:pt idx="5">
                  <c:v>12.07</c:v>
                </c:pt>
                <c:pt idx="6">
                  <c:v>14.11</c:v>
                </c:pt>
                <c:pt idx="7">
                  <c:v>14.84</c:v>
                </c:pt>
                <c:pt idx="8">
                  <c:v>15.43</c:v>
                </c:pt>
                <c:pt idx="9">
                  <c:v>16.23</c:v>
                </c:pt>
                <c:pt idx="10">
                  <c:v>16.95</c:v>
                </c:pt>
                <c:pt idx="11">
                  <c:v>17.43</c:v>
                </c:pt>
                <c:pt idx="12">
                  <c:v>17.559999999999999</c:v>
                </c:pt>
                <c:pt idx="13">
                  <c:v>17.36</c:v>
                </c:pt>
                <c:pt idx="14">
                  <c:v>16.97</c:v>
                </c:pt>
                <c:pt idx="15">
                  <c:v>16.059999999999999</c:v>
                </c:pt>
                <c:pt idx="1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29-4BEE-9E4B-D06201D9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2338208"/>
        <c:axId val="592340176"/>
      </c:barChart>
      <c:catAx>
        <c:axId val="59233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0176"/>
        <c:crosses val="autoZero"/>
        <c:auto val="1"/>
        <c:lblAlgn val="ctr"/>
        <c:lblOffset val="100"/>
        <c:tickLblSkip val="1"/>
        <c:noMultiLvlLbl val="0"/>
      </c:catAx>
      <c:valAx>
        <c:axId val="59234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3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Samlede udledninger</a:t>
            </a:r>
          </a:p>
        </c:rich>
      </c:tx>
      <c:layout>
        <c:manualLayout>
          <c:xMode val="edge"/>
          <c:yMode val="edge"/>
          <c:x val="0.19499402918237113"/>
          <c:y val="2.527645710316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1"/>
          <c:order val="1"/>
          <c:tx>
            <c:strRef>
              <c:f>'2'!$M$55</c:f>
              <c:strCache>
                <c:ptCount val="1"/>
                <c:pt idx="0">
                  <c:v>Landbrug, skove, gartneri og fiskeri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'2'!$N$55:$BG$55</c:f>
              <c:numCache>
                <c:formatCode>General</c:formatCode>
                <c:ptCount val="46"/>
                <c:pt idx="0">
                  <c:v>23.22</c:v>
                </c:pt>
                <c:pt idx="1">
                  <c:v>22.52</c:v>
                </c:pt>
                <c:pt idx="2">
                  <c:v>23.25</c:v>
                </c:pt>
                <c:pt idx="3">
                  <c:v>21.69</c:v>
                </c:pt>
                <c:pt idx="4">
                  <c:v>21.04</c:v>
                </c:pt>
                <c:pt idx="5">
                  <c:v>21.2</c:v>
                </c:pt>
                <c:pt idx="6">
                  <c:v>20.36</c:v>
                </c:pt>
                <c:pt idx="7">
                  <c:v>20.87</c:v>
                </c:pt>
                <c:pt idx="8">
                  <c:v>20.74</c:v>
                </c:pt>
                <c:pt idx="9">
                  <c:v>20.62</c:v>
                </c:pt>
                <c:pt idx="10">
                  <c:v>20.32</c:v>
                </c:pt>
                <c:pt idx="11">
                  <c:v>19.84</c:v>
                </c:pt>
                <c:pt idx="12">
                  <c:v>20.9</c:v>
                </c:pt>
                <c:pt idx="13">
                  <c:v>20.399999999999999</c:v>
                </c:pt>
                <c:pt idx="14">
                  <c:v>19.989999999999998</c:v>
                </c:pt>
                <c:pt idx="15">
                  <c:v>19.73</c:v>
                </c:pt>
                <c:pt idx="16">
                  <c:v>19.600000000000001</c:v>
                </c:pt>
                <c:pt idx="17">
                  <c:v>19.93</c:v>
                </c:pt>
                <c:pt idx="18">
                  <c:v>18.47</c:v>
                </c:pt>
                <c:pt idx="19">
                  <c:v>17.559999999999999</c:v>
                </c:pt>
                <c:pt idx="20">
                  <c:v>16.579999999999998</c:v>
                </c:pt>
                <c:pt idx="21">
                  <c:v>15.92</c:v>
                </c:pt>
                <c:pt idx="22">
                  <c:v>15.33</c:v>
                </c:pt>
                <c:pt idx="23">
                  <c:v>14.98</c:v>
                </c:pt>
                <c:pt idx="24">
                  <c:v>15.69</c:v>
                </c:pt>
                <c:pt idx="25">
                  <c:v>14.53</c:v>
                </c:pt>
                <c:pt idx="26">
                  <c:v>15.81</c:v>
                </c:pt>
                <c:pt idx="27">
                  <c:v>15.69</c:v>
                </c:pt>
                <c:pt idx="28">
                  <c:v>17.420000000000002</c:v>
                </c:pt>
                <c:pt idx="29">
                  <c:v>16.46</c:v>
                </c:pt>
                <c:pt idx="30">
                  <c:v>16.86</c:v>
                </c:pt>
                <c:pt idx="31">
                  <c:v>15.86</c:v>
                </c:pt>
                <c:pt idx="32">
                  <c:v>15.59</c:v>
                </c:pt>
                <c:pt idx="33">
                  <c:v>16.07</c:v>
                </c:pt>
                <c:pt idx="34">
                  <c:v>17.350000000000001</c:v>
                </c:pt>
                <c:pt idx="35">
                  <c:v>17.350000000000001</c:v>
                </c:pt>
                <c:pt idx="36">
                  <c:v>16.98</c:v>
                </c:pt>
                <c:pt idx="37">
                  <c:v>16.329999999999998</c:v>
                </c:pt>
                <c:pt idx="38">
                  <c:v>16.02</c:v>
                </c:pt>
                <c:pt idx="39">
                  <c:v>15.68</c:v>
                </c:pt>
                <c:pt idx="40">
                  <c:v>15.33</c:v>
                </c:pt>
                <c:pt idx="41">
                  <c:v>15.19</c:v>
                </c:pt>
                <c:pt idx="42">
                  <c:v>15.08</c:v>
                </c:pt>
                <c:pt idx="43">
                  <c:v>14.95</c:v>
                </c:pt>
                <c:pt idx="44">
                  <c:v>15</c:v>
                </c:pt>
                <c:pt idx="45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E-4A46-BC0E-7CEA34F5E715}"/>
            </c:ext>
          </c:extLst>
        </c:ser>
        <c:ser>
          <c:idx val="2"/>
          <c:order val="2"/>
          <c:tx>
            <c:strRef>
              <c:f>'2'!$M$56</c:f>
              <c:strCache>
                <c:ptCount val="1"/>
                <c:pt idx="0">
                  <c:v>Affald (inkl. affaldsforbrænding samt korrektion ift. biocovers)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'2'!$N$56:$BG$56</c:f>
              <c:numCache>
                <c:formatCode>General</c:formatCode>
                <c:ptCount val="46"/>
                <c:pt idx="0">
                  <c:v>2.5</c:v>
                </c:pt>
                <c:pt idx="1">
                  <c:v>2.5099999999999998</c:v>
                </c:pt>
                <c:pt idx="2">
                  <c:v>2.5299999999999998</c:v>
                </c:pt>
                <c:pt idx="3">
                  <c:v>2.48</c:v>
                </c:pt>
                <c:pt idx="4">
                  <c:v>2.44</c:v>
                </c:pt>
                <c:pt idx="5">
                  <c:v>2.41</c:v>
                </c:pt>
                <c:pt idx="6">
                  <c:v>2.41</c:v>
                </c:pt>
                <c:pt idx="7">
                  <c:v>2.38</c:v>
                </c:pt>
                <c:pt idx="8">
                  <c:v>2.29</c:v>
                </c:pt>
                <c:pt idx="9">
                  <c:v>2.36</c:v>
                </c:pt>
                <c:pt idx="10">
                  <c:v>2.4</c:v>
                </c:pt>
                <c:pt idx="11">
                  <c:v>2.44</c:v>
                </c:pt>
                <c:pt idx="12">
                  <c:v>2.44</c:v>
                </c:pt>
                <c:pt idx="13">
                  <c:v>2.5099999999999998</c:v>
                </c:pt>
                <c:pt idx="14">
                  <c:v>2.37</c:v>
                </c:pt>
                <c:pt idx="15">
                  <c:v>2.39</c:v>
                </c:pt>
                <c:pt idx="16">
                  <c:v>2.4700000000000002</c:v>
                </c:pt>
                <c:pt idx="17">
                  <c:v>2.5099999999999998</c:v>
                </c:pt>
                <c:pt idx="18">
                  <c:v>2.57</c:v>
                </c:pt>
                <c:pt idx="19">
                  <c:v>2.41</c:v>
                </c:pt>
                <c:pt idx="20">
                  <c:v>2.29</c:v>
                </c:pt>
                <c:pt idx="21">
                  <c:v>2.31</c:v>
                </c:pt>
                <c:pt idx="22">
                  <c:v>2.35</c:v>
                </c:pt>
                <c:pt idx="23">
                  <c:v>2.4300000000000002</c:v>
                </c:pt>
                <c:pt idx="24">
                  <c:v>2.4700000000000002</c:v>
                </c:pt>
                <c:pt idx="25">
                  <c:v>2.52</c:v>
                </c:pt>
                <c:pt idx="26">
                  <c:v>2.4700000000000002</c:v>
                </c:pt>
                <c:pt idx="27">
                  <c:v>2.46</c:v>
                </c:pt>
                <c:pt idx="28">
                  <c:v>2.4</c:v>
                </c:pt>
                <c:pt idx="29">
                  <c:v>2.4300000000000002</c:v>
                </c:pt>
                <c:pt idx="30">
                  <c:v>2.4300000000000002</c:v>
                </c:pt>
                <c:pt idx="31">
                  <c:v>2.3199999999999998</c:v>
                </c:pt>
                <c:pt idx="32">
                  <c:v>2.5</c:v>
                </c:pt>
                <c:pt idx="33">
                  <c:v>2.4300000000000002</c:v>
                </c:pt>
                <c:pt idx="34">
                  <c:v>2.4700000000000002</c:v>
                </c:pt>
                <c:pt idx="35">
                  <c:v>2.19</c:v>
                </c:pt>
                <c:pt idx="36">
                  <c:v>2.06</c:v>
                </c:pt>
                <c:pt idx="37">
                  <c:v>2.0699999999999998</c:v>
                </c:pt>
                <c:pt idx="38">
                  <c:v>2.02</c:v>
                </c:pt>
                <c:pt idx="39">
                  <c:v>1.75</c:v>
                </c:pt>
                <c:pt idx="40">
                  <c:v>1.67</c:v>
                </c:pt>
                <c:pt idx="41">
                  <c:v>1.44</c:v>
                </c:pt>
                <c:pt idx="42">
                  <c:v>1.41</c:v>
                </c:pt>
                <c:pt idx="43">
                  <c:v>1.34</c:v>
                </c:pt>
                <c:pt idx="44">
                  <c:v>1.25</c:v>
                </c:pt>
                <c:pt idx="45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E-4A46-BC0E-7CEA34F5E715}"/>
            </c:ext>
          </c:extLst>
        </c:ser>
        <c:ser>
          <c:idx val="3"/>
          <c:order val="3"/>
          <c:tx>
            <c:strRef>
              <c:f>'2'!$M$57</c:f>
              <c:strCache>
                <c:ptCount val="1"/>
                <c:pt idx="0">
                  <c:v>El og fjernvarme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'2'!$N$57:$BG$57</c:f>
              <c:numCache>
                <c:formatCode>General</c:formatCode>
                <c:ptCount val="46"/>
                <c:pt idx="0">
                  <c:v>24.37</c:v>
                </c:pt>
                <c:pt idx="1">
                  <c:v>33.130000000000003</c:v>
                </c:pt>
                <c:pt idx="2">
                  <c:v>27.95</c:v>
                </c:pt>
                <c:pt idx="3">
                  <c:v>29.5</c:v>
                </c:pt>
                <c:pt idx="4">
                  <c:v>33.6</c:v>
                </c:pt>
                <c:pt idx="5">
                  <c:v>29.89</c:v>
                </c:pt>
                <c:pt idx="6">
                  <c:v>42.08</c:v>
                </c:pt>
                <c:pt idx="7">
                  <c:v>32.89</c:v>
                </c:pt>
                <c:pt idx="8">
                  <c:v>29.28</c:v>
                </c:pt>
                <c:pt idx="9">
                  <c:v>25.98</c:v>
                </c:pt>
                <c:pt idx="10">
                  <c:v>22.75</c:v>
                </c:pt>
                <c:pt idx="11">
                  <c:v>24.04</c:v>
                </c:pt>
                <c:pt idx="12">
                  <c:v>24.08</c:v>
                </c:pt>
                <c:pt idx="13">
                  <c:v>28.76</c:v>
                </c:pt>
                <c:pt idx="14">
                  <c:v>22.78</c:v>
                </c:pt>
                <c:pt idx="15">
                  <c:v>19.52</c:v>
                </c:pt>
                <c:pt idx="16">
                  <c:v>27.28</c:v>
                </c:pt>
                <c:pt idx="17">
                  <c:v>22.5</c:v>
                </c:pt>
                <c:pt idx="18">
                  <c:v>20.47</c:v>
                </c:pt>
                <c:pt idx="19">
                  <c:v>20.440000000000001</c:v>
                </c:pt>
                <c:pt idx="20">
                  <c:v>20.52</c:v>
                </c:pt>
                <c:pt idx="21">
                  <c:v>16.52</c:v>
                </c:pt>
                <c:pt idx="22">
                  <c:v>13.17</c:v>
                </c:pt>
                <c:pt idx="23">
                  <c:v>15.32</c:v>
                </c:pt>
                <c:pt idx="24">
                  <c:v>11.82</c:v>
                </c:pt>
                <c:pt idx="25">
                  <c:v>8.89</c:v>
                </c:pt>
                <c:pt idx="26">
                  <c:v>10.28</c:v>
                </c:pt>
                <c:pt idx="27">
                  <c:v>7.74</c:v>
                </c:pt>
                <c:pt idx="28">
                  <c:v>7.8</c:v>
                </c:pt>
                <c:pt idx="29">
                  <c:v>4.9400000000000004</c:v>
                </c:pt>
                <c:pt idx="30">
                  <c:v>3.92</c:v>
                </c:pt>
                <c:pt idx="31">
                  <c:v>4.97</c:v>
                </c:pt>
                <c:pt idx="32">
                  <c:v>5.77</c:v>
                </c:pt>
                <c:pt idx="33">
                  <c:v>2.46</c:v>
                </c:pt>
                <c:pt idx="34">
                  <c:v>2.73</c:v>
                </c:pt>
                <c:pt idx="35">
                  <c:v>1.1499999999999999</c:v>
                </c:pt>
                <c:pt idx="36">
                  <c:v>0.73</c:v>
                </c:pt>
                <c:pt idx="37">
                  <c:v>0.56000000000000005</c:v>
                </c:pt>
                <c:pt idx="38">
                  <c:v>0.37</c:v>
                </c:pt>
                <c:pt idx="39">
                  <c:v>0.18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0.12</c:v>
                </c:pt>
                <c:pt idx="44">
                  <c:v>0.12</c:v>
                </c:pt>
                <c:pt idx="45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6E-4A46-BC0E-7CEA34F5E715}"/>
            </c:ext>
          </c:extLst>
        </c:ser>
        <c:ser>
          <c:idx val="4"/>
          <c:order val="4"/>
          <c:tx>
            <c:strRef>
              <c:f>'2'!$M$58</c:f>
              <c:strCache>
                <c:ptCount val="1"/>
                <c:pt idx="0">
                  <c:v>Produktion af olie, gas og VE-brændstoffer (inkl. korrektion ift. metantabsregulering)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'2'!$N$58:$BG$58</c:f>
              <c:numCache>
                <c:formatCode>General</c:formatCode>
                <c:ptCount val="46"/>
                <c:pt idx="0">
                  <c:v>1.99</c:v>
                </c:pt>
                <c:pt idx="1">
                  <c:v>2.4700000000000002</c:v>
                </c:pt>
                <c:pt idx="2">
                  <c:v>2.71</c:v>
                </c:pt>
                <c:pt idx="3">
                  <c:v>2.65</c:v>
                </c:pt>
                <c:pt idx="4">
                  <c:v>2.74</c:v>
                </c:pt>
                <c:pt idx="5">
                  <c:v>2.78</c:v>
                </c:pt>
                <c:pt idx="6">
                  <c:v>3.11</c:v>
                </c:pt>
                <c:pt idx="7">
                  <c:v>3.33</c:v>
                </c:pt>
                <c:pt idx="8">
                  <c:v>3.12</c:v>
                </c:pt>
                <c:pt idx="9">
                  <c:v>3.94</c:v>
                </c:pt>
                <c:pt idx="10">
                  <c:v>3.64</c:v>
                </c:pt>
                <c:pt idx="11">
                  <c:v>3.68</c:v>
                </c:pt>
                <c:pt idx="12">
                  <c:v>3.65</c:v>
                </c:pt>
                <c:pt idx="13">
                  <c:v>3.68</c:v>
                </c:pt>
                <c:pt idx="14">
                  <c:v>3.82</c:v>
                </c:pt>
                <c:pt idx="15">
                  <c:v>3.58</c:v>
                </c:pt>
                <c:pt idx="16">
                  <c:v>3.63</c:v>
                </c:pt>
                <c:pt idx="17">
                  <c:v>3.6</c:v>
                </c:pt>
                <c:pt idx="18">
                  <c:v>3.28</c:v>
                </c:pt>
                <c:pt idx="19">
                  <c:v>3.03</c:v>
                </c:pt>
                <c:pt idx="20">
                  <c:v>3.03</c:v>
                </c:pt>
                <c:pt idx="21">
                  <c:v>2.9</c:v>
                </c:pt>
                <c:pt idx="22">
                  <c:v>2.94</c:v>
                </c:pt>
                <c:pt idx="23">
                  <c:v>2.84</c:v>
                </c:pt>
                <c:pt idx="24">
                  <c:v>2.82</c:v>
                </c:pt>
                <c:pt idx="25">
                  <c:v>2.96</c:v>
                </c:pt>
                <c:pt idx="26">
                  <c:v>2.81</c:v>
                </c:pt>
                <c:pt idx="27">
                  <c:v>2.92</c:v>
                </c:pt>
                <c:pt idx="28">
                  <c:v>2.76</c:v>
                </c:pt>
                <c:pt idx="29">
                  <c:v>2.71</c:v>
                </c:pt>
                <c:pt idx="30">
                  <c:v>2.25</c:v>
                </c:pt>
                <c:pt idx="31">
                  <c:v>2.46</c:v>
                </c:pt>
                <c:pt idx="32">
                  <c:v>2.4</c:v>
                </c:pt>
                <c:pt idx="33">
                  <c:v>2.37</c:v>
                </c:pt>
                <c:pt idx="34">
                  <c:v>2.39</c:v>
                </c:pt>
                <c:pt idx="35">
                  <c:v>2.09</c:v>
                </c:pt>
                <c:pt idx="36">
                  <c:v>1.98</c:v>
                </c:pt>
                <c:pt idx="37">
                  <c:v>1.97</c:v>
                </c:pt>
                <c:pt idx="38">
                  <c:v>1.94</c:v>
                </c:pt>
                <c:pt idx="39">
                  <c:v>1.9</c:v>
                </c:pt>
                <c:pt idx="40">
                  <c:v>1.88</c:v>
                </c:pt>
                <c:pt idx="41">
                  <c:v>1.84</c:v>
                </c:pt>
                <c:pt idx="42">
                  <c:v>1.82</c:v>
                </c:pt>
                <c:pt idx="43">
                  <c:v>1.8</c:v>
                </c:pt>
                <c:pt idx="44">
                  <c:v>1.81</c:v>
                </c:pt>
                <c:pt idx="45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6E-4A46-BC0E-7CEA34F5E715}"/>
            </c:ext>
          </c:extLst>
        </c:ser>
        <c:ser>
          <c:idx val="5"/>
          <c:order val="5"/>
          <c:tx>
            <c:strRef>
              <c:f>'2'!$M$59</c:f>
              <c:strCache>
                <c:ptCount val="1"/>
                <c:pt idx="0">
                  <c:v>Fremstillingserhverv og bygge-anlæg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'2'!$N$59:$BG$59</c:f>
              <c:numCache>
                <c:formatCode>General</c:formatCode>
                <c:ptCount val="46"/>
                <c:pt idx="0">
                  <c:v>8.01</c:v>
                </c:pt>
                <c:pt idx="1">
                  <c:v>8.5500000000000007</c:v>
                </c:pt>
                <c:pt idx="2">
                  <c:v>8.44</c:v>
                </c:pt>
                <c:pt idx="3">
                  <c:v>8.39</c:v>
                </c:pt>
                <c:pt idx="4">
                  <c:v>8.59</c:v>
                </c:pt>
                <c:pt idx="5">
                  <c:v>9.0299999999999994</c:v>
                </c:pt>
                <c:pt idx="6">
                  <c:v>9.19</c:v>
                </c:pt>
                <c:pt idx="7">
                  <c:v>9.08</c:v>
                </c:pt>
                <c:pt idx="8">
                  <c:v>9.09</c:v>
                </c:pt>
                <c:pt idx="9">
                  <c:v>9.2100000000000009</c:v>
                </c:pt>
                <c:pt idx="10">
                  <c:v>9.01</c:v>
                </c:pt>
                <c:pt idx="11">
                  <c:v>9.0399999999999991</c:v>
                </c:pt>
                <c:pt idx="12">
                  <c:v>8.5299999999999994</c:v>
                </c:pt>
                <c:pt idx="13">
                  <c:v>8.51</c:v>
                </c:pt>
                <c:pt idx="14">
                  <c:v>8.4600000000000009</c:v>
                </c:pt>
                <c:pt idx="15">
                  <c:v>7.63</c:v>
                </c:pt>
                <c:pt idx="16">
                  <c:v>7.77</c:v>
                </c:pt>
                <c:pt idx="17">
                  <c:v>7.49</c:v>
                </c:pt>
                <c:pt idx="18">
                  <c:v>6.63</c:v>
                </c:pt>
                <c:pt idx="19">
                  <c:v>5.32</c:v>
                </c:pt>
                <c:pt idx="20">
                  <c:v>5.5</c:v>
                </c:pt>
                <c:pt idx="21">
                  <c:v>5.58</c:v>
                </c:pt>
                <c:pt idx="22">
                  <c:v>5.19</c:v>
                </c:pt>
                <c:pt idx="23">
                  <c:v>5.0199999999999996</c:v>
                </c:pt>
                <c:pt idx="24">
                  <c:v>4.97</c:v>
                </c:pt>
                <c:pt idx="25">
                  <c:v>4.92</c:v>
                </c:pt>
                <c:pt idx="26">
                  <c:v>5.19</c:v>
                </c:pt>
                <c:pt idx="27">
                  <c:v>5.44</c:v>
                </c:pt>
                <c:pt idx="28">
                  <c:v>5.37</c:v>
                </c:pt>
                <c:pt idx="29">
                  <c:v>5.09</c:v>
                </c:pt>
                <c:pt idx="30">
                  <c:v>5.13</c:v>
                </c:pt>
                <c:pt idx="31">
                  <c:v>5.31</c:v>
                </c:pt>
                <c:pt idx="32">
                  <c:v>5.38</c:v>
                </c:pt>
                <c:pt idx="33">
                  <c:v>5</c:v>
                </c:pt>
                <c:pt idx="34">
                  <c:v>4.58</c:v>
                </c:pt>
                <c:pt idx="35">
                  <c:v>3.95</c:v>
                </c:pt>
                <c:pt idx="36">
                  <c:v>3.59</c:v>
                </c:pt>
                <c:pt idx="37">
                  <c:v>3.18</c:v>
                </c:pt>
                <c:pt idx="38">
                  <c:v>2.81</c:v>
                </c:pt>
                <c:pt idx="39">
                  <c:v>2.4300000000000002</c:v>
                </c:pt>
                <c:pt idx="40">
                  <c:v>2.14</c:v>
                </c:pt>
                <c:pt idx="41">
                  <c:v>2.11</c:v>
                </c:pt>
                <c:pt idx="42">
                  <c:v>2.08</c:v>
                </c:pt>
                <c:pt idx="43">
                  <c:v>2.0499999999999998</c:v>
                </c:pt>
                <c:pt idx="44">
                  <c:v>2.02</c:v>
                </c:pt>
                <c:pt idx="45">
                  <c:v>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6E-4A46-BC0E-7CEA34F5E715}"/>
            </c:ext>
          </c:extLst>
        </c:ser>
        <c:ser>
          <c:idx val="6"/>
          <c:order val="6"/>
          <c:tx>
            <c:strRef>
              <c:f>'2'!$M$60</c:f>
              <c:strCache>
                <c:ptCount val="1"/>
                <c:pt idx="0">
                  <c:v>Serviceerhverv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'2'!$N$60:$BG$60</c:f>
              <c:numCache>
                <c:formatCode>General</c:formatCode>
                <c:ptCount val="46"/>
                <c:pt idx="0">
                  <c:v>1.45</c:v>
                </c:pt>
                <c:pt idx="1">
                  <c:v>1.37</c:v>
                </c:pt>
                <c:pt idx="2">
                  <c:v>1.29</c:v>
                </c:pt>
                <c:pt idx="3">
                  <c:v>1.39</c:v>
                </c:pt>
                <c:pt idx="4">
                  <c:v>1.21</c:v>
                </c:pt>
                <c:pt idx="5">
                  <c:v>1.25</c:v>
                </c:pt>
                <c:pt idx="6">
                  <c:v>1.47</c:v>
                </c:pt>
                <c:pt idx="7">
                  <c:v>1.38</c:v>
                </c:pt>
                <c:pt idx="8">
                  <c:v>1.3</c:v>
                </c:pt>
                <c:pt idx="9">
                  <c:v>1.37</c:v>
                </c:pt>
                <c:pt idx="10">
                  <c:v>1.35</c:v>
                </c:pt>
                <c:pt idx="11">
                  <c:v>1.38</c:v>
                </c:pt>
                <c:pt idx="12">
                  <c:v>1.43</c:v>
                </c:pt>
                <c:pt idx="13">
                  <c:v>1.58</c:v>
                </c:pt>
                <c:pt idx="14">
                  <c:v>1.61</c:v>
                </c:pt>
                <c:pt idx="15">
                  <c:v>1.68</c:v>
                </c:pt>
                <c:pt idx="16">
                  <c:v>1.73</c:v>
                </c:pt>
                <c:pt idx="17">
                  <c:v>1.68</c:v>
                </c:pt>
                <c:pt idx="18">
                  <c:v>1.69</c:v>
                </c:pt>
                <c:pt idx="19">
                  <c:v>1.7</c:v>
                </c:pt>
                <c:pt idx="20">
                  <c:v>1.55</c:v>
                </c:pt>
                <c:pt idx="21">
                  <c:v>1.34</c:v>
                </c:pt>
                <c:pt idx="22">
                  <c:v>1.46</c:v>
                </c:pt>
                <c:pt idx="23">
                  <c:v>1.42</c:v>
                </c:pt>
                <c:pt idx="24">
                  <c:v>1.24</c:v>
                </c:pt>
                <c:pt idx="25">
                  <c:v>1.1399999999999999</c:v>
                </c:pt>
                <c:pt idx="26">
                  <c:v>1.1599999999999999</c:v>
                </c:pt>
                <c:pt idx="27">
                  <c:v>1.08</c:v>
                </c:pt>
                <c:pt idx="28">
                  <c:v>1.1100000000000001</c:v>
                </c:pt>
                <c:pt idx="29">
                  <c:v>0.9</c:v>
                </c:pt>
                <c:pt idx="30">
                  <c:v>0.83</c:v>
                </c:pt>
                <c:pt idx="31">
                  <c:v>0.81</c:v>
                </c:pt>
                <c:pt idx="32">
                  <c:v>0.63</c:v>
                </c:pt>
                <c:pt idx="33">
                  <c:v>0.55000000000000004</c:v>
                </c:pt>
                <c:pt idx="34">
                  <c:v>0.47</c:v>
                </c:pt>
                <c:pt idx="35">
                  <c:v>0.44</c:v>
                </c:pt>
                <c:pt idx="36">
                  <c:v>0.4</c:v>
                </c:pt>
                <c:pt idx="37">
                  <c:v>0.34</c:v>
                </c:pt>
                <c:pt idx="38">
                  <c:v>0.28999999999999998</c:v>
                </c:pt>
                <c:pt idx="39">
                  <c:v>0.22</c:v>
                </c:pt>
                <c:pt idx="40">
                  <c:v>0.18</c:v>
                </c:pt>
                <c:pt idx="41">
                  <c:v>0.17</c:v>
                </c:pt>
                <c:pt idx="42">
                  <c:v>0.13</c:v>
                </c:pt>
                <c:pt idx="43">
                  <c:v>0.12</c:v>
                </c:pt>
                <c:pt idx="44">
                  <c:v>0.1</c:v>
                </c:pt>
                <c:pt idx="4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6E-4A46-BC0E-7CEA34F5E715}"/>
            </c:ext>
          </c:extLst>
        </c:ser>
        <c:ser>
          <c:idx val="7"/>
          <c:order val="7"/>
          <c:tx>
            <c:strRef>
              <c:f>'2'!$M$61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'2'!$N$61:$BG$61</c:f>
              <c:numCache>
                <c:formatCode>General</c:formatCode>
                <c:ptCount val="46"/>
                <c:pt idx="0">
                  <c:v>11.74</c:v>
                </c:pt>
                <c:pt idx="1">
                  <c:v>12.42</c:v>
                </c:pt>
                <c:pt idx="2">
                  <c:v>12.38</c:v>
                </c:pt>
                <c:pt idx="3">
                  <c:v>12.63</c:v>
                </c:pt>
                <c:pt idx="4">
                  <c:v>13.03</c:v>
                </c:pt>
                <c:pt idx="5">
                  <c:v>13.13</c:v>
                </c:pt>
                <c:pt idx="6">
                  <c:v>13.23</c:v>
                </c:pt>
                <c:pt idx="7">
                  <c:v>13.3</c:v>
                </c:pt>
                <c:pt idx="8">
                  <c:v>13.35</c:v>
                </c:pt>
                <c:pt idx="9">
                  <c:v>13.46</c:v>
                </c:pt>
                <c:pt idx="10">
                  <c:v>13.37</c:v>
                </c:pt>
                <c:pt idx="11">
                  <c:v>13.31</c:v>
                </c:pt>
                <c:pt idx="12">
                  <c:v>13.45</c:v>
                </c:pt>
                <c:pt idx="13">
                  <c:v>13.89</c:v>
                </c:pt>
                <c:pt idx="14">
                  <c:v>14.22</c:v>
                </c:pt>
                <c:pt idx="15">
                  <c:v>14.44</c:v>
                </c:pt>
                <c:pt idx="16">
                  <c:v>14.59</c:v>
                </c:pt>
                <c:pt idx="17">
                  <c:v>15.18</c:v>
                </c:pt>
                <c:pt idx="18">
                  <c:v>14.91</c:v>
                </c:pt>
                <c:pt idx="19">
                  <c:v>14.14</c:v>
                </c:pt>
                <c:pt idx="20">
                  <c:v>13.94</c:v>
                </c:pt>
                <c:pt idx="21">
                  <c:v>13.68</c:v>
                </c:pt>
                <c:pt idx="22">
                  <c:v>13.02</c:v>
                </c:pt>
                <c:pt idx="23">
                  <c:v>12.86</c:v>
                </c:pt>
                <c:pt idx="24">
                  <c:v>12.93</c:v>
                </c:pt>
                <c:pt idx="25">
                  <c:v>13.01</c:v>
                </c:pt>
                <c:pt idx="26">
                  <c:v>13.3</c:v>
                </c:pt>
                <c:pt idx="27">
                  <c:v>13.54</c:v>
                </c:pt>
                <c:pt idx="28">
                  <c:v>13.73</c:v>
                </c:pt>
                <c:pt idx="29">
                  <c:v>13.48</c:v>
                </c:pt>
                <c:pt idx="30">
                  <c:v>12.43</c:v>
                </c:pt>
                <c:pt idx="31">
                  <c:v>12.62</c:v>
                </c:pt>
                <c:pt idx="32">
                  <c:v>12.78</c:v>
                </c:pt>
                <c:pt idx="33">
                  <c:v>12.7</c:v>
                </c:pt>
                <c:pt idx="34">
                  <c:v>12.61</c:v>
                </c:pt>
                <c:pt idx="35">
                  <c:v>12.2</c:v>
                </c:pt>
                <c:pt idx="36">
                  <c:v>12</c:v>
                </c:pt>
                <c:pt idx="37">
                  <c:v>11.67</c:v>
                </c:pt>
                <c:pt idx="38">
                  <c:v>11.26</c:v>
                </c:pt>
                <c:pt idx="39">
                  <c:v>10.95</c:v>
                </c:pt>
                <c:pt idx="40">
                  <c:v>10.47</c:v>
                </c:pt>
                <c:pt idx="41">
                  <c:v>10.07</c:v>
                </c:pt>
                <c:pt idx="42">
                  <c:v>9.67</c:v>
                </c:pt>
                <c:pt idx="43">
                  <c:v>9.23</c:v>
                </c:pt>
                <c:pt idx="44">
                  <c:v>8.77</c:v>
                </c:pt>
                <c:pt idx="45">
                  <c:v>8.17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6E-4A46-BC0E-7CEA34F5E715}"/>
            </c:ext>
          </c:extLst>
        </c:ser>
        <c:ser>
          <c:idx val="8"/>
          <c:order val="8"/>
          <c:tx>
            <c:strRef>
              <c:f>'2'!$M$62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'2'!$N$62:$BG$62</c:f>
              <c:numCache>
                <c:formatCode>General</c:formatCode>
                <c:ptCount val="46"/>
                <c:pt idx="0">
                  <c:v>5.14</c:v>
                </c:pt>
                <c:pt idx="1">
                  <c:v>5.45</c:v>
                </c:pt>
                <c:pt idx="2">
                  <c:v>4.87</c:v>
                </c:pt>
                <c:pt idx="3">
                  <c:v>5.65</c:v>
                </c:pt>
                <c:pt idx="4">
                  <c:v>5.17</c:v>
                </c:pt>
                <c:pt idx="5">
                  <c:v>5.24</c:v>
                </c:pt>
                <c:pt idx="6">
                  <c:v>5.61</c:v>
                </c:pt>
                <c:pt idx="7">
                  <c:v>5.0599999999999996</c:v>
                </c:pt>
                <c:pt idx="8">
                  <c:v>5</c:v>
                </c:pt>
                <c:pt idx="9">
                  <c:v>4.8099999999999996</c:v>
                </c:pt>
                <c:pt idx="10">
                  <c:v>4.34</c:v>
                </c:pt>
                <c:pt idx="11">
                  <c:v>4.54</c:v>
                </c:pt>
                <c:pt idx="12">
                  <c:v>4.2699999999999996</c:v>
                </c:pt>
                <c:pt idx="13">
                  <c:v>4.25</c:v>
                </c:pt>
                <c:pt idx="14">
                  <c:v>4.1100000000000003</c:v>
                </c:pt>
                <c:pt idx="15">
                  <c:v>4</c:v>
                </c:pt>
                <c:pt idx="16">
                  <c:v>3.76</c:v>
                </c:pt>
                <c:pt idx="17">
                  <c:v>3.54</c:v>
                </c:pt>
                <c:pt idx="18">
                  <c:v>3.41</c:v>
                </c:pt>
                <c:pt idx="19">
                  <c:v>3.31</c:v>
                </c:pt>
                <c:pt idx="20">
                  <c:v>3.65</c:v>
                </c:pt>
                <c:pt idx="21">
                  <c:v>3.12</c:v>
                </c:pt>
                <c:pt idx="22">
                  <c:v>2.93</c:v>
                </c:pt>
                <c:pt idx="23">
                  <c:v>2.82</c:v>
                </c:pt>
                <c:pt idx="24">
                  <c:v>2.3199999999999998</c:v>
                </c:pt>
                <c:pt idx="25">
                  <c:v>2.41</c:v>
                </c:pt>
                <c:pt idx="26">
                  <c:v>2.44</c:v>
                </c:pt>
                <c:pt idx="27">
                  <c:v>2.2999999999999998</c:v>
                </c:pt>
                <c:pt idx="28">
                  <c:v>2.25</c:v>
                </c:pt>
                <c:pt idx="29">
                  <c:v>2.14</c:v>
                </c:pt>
                <c:pt idx="30">
                  <c:v>1.89</c:v>
                </c:pt>
                <c:pt idx="31">
                  <c:v>1.74</c:v>
                </c:pt>
                <c:pt idx="32">
                  <c:v>1.42</c:v>
                </c:pt>
                <c:pt idx="33">
                  <c:v>1.18</c:v>
                </c:pt>
                <c:pt idx="34">
                  <c:v>0.96</c:v>
                </c:pt>
                <c:pt idx="35">
                  <c:v>0.89</c:v>
                </c:pt>
                <c:pt idx="36">
                  <c:v>0.78</c:v>
                </c:pt>
                <c:pt idx="37">
                  <c:v>0.64</c:v>
                </c:pt>
                <c:pt idx="38">
                  <c:v>0.52</c:v>
                </c:pt>
                <c:pt idx="39">
                  <c:v>0.42</c:v>
                </c:pt>
                <c:pt idx="40">
                  <c:v>0.35</c:v>
                </c:pt>
                <c:pt idx="41">
                  <c:v>0.35</c:v>
                </c:pt>
                <c:pt idx="42">
                  <c:v>0.34</c:v>
                </c:pt>
                <c:pt idx="43">
                  <c:v>0.33</c:v>
                </c:pt>
                <c:pt idx="44">
                  <c:v>0.31</c:v>
                </c:pt>
                <c:pt idx="45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36E-4A46-BC0E-7CEA34F5E715}"/>
            </c:ext>
          </c:extLst>
        </c:ser>
        <c:ser>
          <c:idx val="9"/>
          <c:order val="9"/>
          <c:tx>
            <c:strRef>
              <c:f>'2'!$M$63</c:f>
              <c:strCache>
                <c:ptCount val="1"/>
                <c:pt idx="0">
                  <c:v>Korrektion: Forventet reduktion fra metantabsregulering</c:v>
                </c:pt>
              </c:strCache>
            </c:strRef>
          </c:tx>
          <c:spPr>
            <a:pattFill prst="wdUpDiag">
              <a:fgClr>
                <a:srgbClr val="808080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'2'!$N$63:$BG$63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0.42</c:v>
                </c:pt>
                <c:pt idx="35">
                  <c:v>0.45</c:v>
                </c:pt>
                <c:pt idx="36">
                  <c:v>0.46</c:v>
                </c:pt>
                <c:pt idx="37">
                  <c:v>0.48</c:v>
                </c:pt>
                <c:pt idx="38">
                  <c:v>0.51</c:v>
                </c:pt>
                <c:pt idx="39">
                  <c:v>0.53</c:v>
                </c:pt>
                <c:pt idx="40">
                  <c:v>0.56000000000000005</c:v>
                </c:pt>
                <c:pt idx="41">
                  <c:v>0.56000000000000005</c:v>
                </c:pt>
                <c:pt idx="42">
                  <c:v>0.55000000000000004</c:v>
                </c:pt>
                <c:pt idx="43">
                  <c:v>0.52</c:v>
                </c:pt>
                <c:pt idx="44">
                  <c:v>0.5</c:v>
                </c:pt>
                <c:pt idx="45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36E-4A46-BC0E-7CEA34F5E715}"/>
            </c:ext>
          </c:extLst>
        </c:ser>
        <c:ser>
          <c:idx val="10"/>
          <c:order val="10"/>
          <c:tx>
            <c:strRef>
              <c:f>'2'!$M$64</c:f>
              <c:strCache>
                <c:ptCount val="1"/>
                <c:pt idx="0">
                  <c:v>Korrektion: Forventet reduktion fra biocovers</c:v>
                </c:pt>
              </c:strCache>
            </c:strRef>
          </c:tx>
          <c:spPr>
            <a:pattFill prst="wdUpDiag">
              <a:fgClr>
                <a:srgbClr val="5BEADB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'2'!$N$64:$BG$64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0.04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36E-4A46-BC0E-7CEA34F5E715}"/>
            </c:ext>
          </c:extLst>
        </c:ser>
        <c:ser>
          <c:idx val="11"/>
          <c:order val="11"/>
          <c:tx>
            <c:strRef>
              <c:f>'2'!$M$65</c:f>
              <c:strCache>
                <c:ptCount val="1"/>
                <c:pt idx="0">
                  <c:v>Korrektion: Statistisk diff. ift. DCE i historiske år</c:v>
                </c:pt>
              </c:strCache>
            </c:strRef>
          </c:tx>
          <c:spPr>
            <a:solidFill>
              <a:srgbClr val="FFDA06"/>
            </a:solidFill>
            <a:ln w="12700">
              <a:noFill/>
            </a:ln>
            <a:effectLst/>
          </c:spPr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'2'!$N$65:$BG$65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  <c:pt idx="5">
                  <c:v>0.1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0.01</c:v>
                </c:pt>
                <c:pt idx="11">
                  <c:v>0.03</c:v>
                </c:pt>
                <c:pt idx="12">
                  <c:v>0.05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0.04</c:v>
                </c:pt>
                <c:pt idx="18">
                  <c:v>0.02</c:v>
                </c:pt>
                <c:pt idx="19">
                  <c:v>7.0000000000000007E-2</c:v>
                </c:pt>
                <c:pt idx="20">
                  <c:v>0.13</c:v>
                </c:pt>
                <c:pt idx="21">
                  <c:v>0.05</c:v>
                </c:pt>
                <c:pt idx="22">
                  <c:v>0.03</c:v>
                </c:pt>
                <c:pt idx="23">
                  <c:v>0.1</c:v>
                </c:pt>
                <c:pt idx="24">
                  <c:v>0.04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0.09</c:v>
                </c:pt>
                <c:pt idx="28">
                  <c:v>0.16</c:v>
                </c:pt>
                <c:pt idx="29">
                  <c:v>0.17</c:v>
                </c:pt>
                <c:pt idx="30">
                  <c:v>0.22</c:v>
                </c:pt>
                <c:pt idx="31">
                  <c:v>0.14000000000000001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36E-4A46-BC0E-7CEA34F5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813784"/>
        <c:axId val="434810504"/>
      </c:areaChart>
      <c:barChart>
        <c:barDir val="col"/>
        <c:grouping val="stacked"/>
        <c:varyColors val="0"/>
        <c:ser>
          <c:idx val="0"/>
          <c:order val="0"/>
          <c:tx>
            <c:strRef>
              <c:f>'2'!$M$54</c:f>
              <c:strCache>
                <c:ptCount val="1"/>
                <c:pt idx="0">
                  <c:v>CCS</c:v>
                </c:pt>
              </c:strCache>
            </c:strRef>
          </c:tx>
          <c:spPr>
            <a:solidFill>
              <a:srgbClr val="FF8181"/>
            </a:solidFill>
            <a:ln w="12700">
              <a:noFill/>
            </a:ln>
            <a:effectLst/>
          </c:spPr>
          <c:invertIfNegative val="0"/>
          <c:cat>
            <c:strRef>
              <c:f>'2'!$N$53:$BG$53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'2'!$N$54:$BG$54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-0.53</c:v>
                </c:pt>
                <c:pt idx="36">
                  <c:v>-1.1299999999999999</c:v>
                </c:pt>
                <c:pt idx="37">
                  <c:v>-1.43</c:v>
                </c:pt>
                <c:pt idx="38">
                  <c:v>-1.43</c:v>
                </c:pt>
                <c:pt idx="39">
                  <c:v>-3.23</c:v>
                </c:pt>
                <c:pt idx="40">
                  <c:v>-3.23</c:v>
                </c:pt>
                <c:pt idx="41">
                  <c:v>-3.23</c:v>
                </c:pt>
                <c:pt idx="42">
                  <c:v>-3.23</c:v>
                </c:pt>
                <c:pt idx="43">
                  <c:v>-2.73</c:v>
                </c:pt>
                <c:pt idx="44">
                  <c:v>-2.73</c:v>
                </c:pt>
                <c:pt idx="45">
                  <c:v>-2.73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E-4A46-BC0E-7CEA34F5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4813784"/>
        <c:axId val="434810504"/>
      </c:barChart>
      <c:catAx>
        <c:axId val="434813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4810504"/>
        <c:crosses val="autoZero"/>
        <c:auto val="1"/>
        <c:lblAlgn val="ctr"/>
        <c:lblOffset val="100"/>
        <c:tickLblSkip val="5"/>
        <c:noMultiLvlLbl val="0"/>
      </c:catAx>
      <c:valAx>
        <c:axId val="434810504"/>
        <c:scaling>
          <c:orientation val="minMax"/>
          <c:max val="100"/>
          <c:min val="-1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773594059036459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48137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638243086912704"/>
          <c:y val="0"/>
          <c:w val="0.35939955965219983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personbiler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266149195805502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'4A'!$M$104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'4A'!$N$103:$AD$103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'4A'!$N$104:$AD$104</c:f>
              <c:numCache>
                <c:formatCode>General</c:formatCode>
                <c:ptCount val="17"/>
                <c:pt idx="0">
                  <c:v>15.09</c:v>
                </c:pt>
                <c:pt idx="1">
                  <c:v>31.36</c:v>
                </c:pt>
                <c:pt idx="2">
                  <c:v>65.86</c:v>
                </c:pt>
                <c:pt idx="3">
                  <c:v>111.38</c:v>
                </c:pt>
                <c:pt idx="4">
                  <c:v>147.24</c:v>
                </c:pt>
                <c:pt idx="5">
                  <c:v>187.51</c:v>
                </c:pt>
                <c:pt idx="6">
                  <c:v>237.43</c:v>
                </c:pt>
                <c:pt idx="7">
                  <c:v>296.52</c:v>
                </c:pt>
                <c:pt idx="8">
                  <c:v>365.72</c:v>
                </c:pt>
                <c:pt idx="9">
                  <c:v>448.43</c:v>
                </c:pt>
                <c:pt idx="10">
                  <c:v>545.4</c:v>
                </c:pt>
                <c:pt idx="11">
                  <c:v>657.81</c:v>
                </c:pt>
                <c:pt idx="12">
                  <c:v>784.74</c:v>
                </c:pt>
                <c:pt idx="13">
                  <c:v>925.96</c:v>
                </c:pt>
                <c:pt idx="14">
                  <c:v>1084.5</c:v>
                </c:pt>
                <c:pt idx="15">
                  <c:v>1256.1400000000001</c:v>
                </c:pt>
                <c:pt idx="16">
                  <c:v>1515.03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F-4382-9B44-4BB9E855B7A5}"/>
            </c:ext>
          </c:extLst>
        </c:ser>
        <c:ser>
          <c:idx val="1"/>
          <c:order val="1"/>
          <c:tx>
            <c:strRef>
              <c:f>'4A'!$M$105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'4A'!$N$103:$AD$103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'4A'!$N$105:$AD$105</c:f>
              <c:numCache>
                <c:formatCode>General</c:formatCode>
                <c:ptCount val="17"/>
                <c:pt idx="0">
                  <c:v>9.85</c:v>
                </c:pt>
                <c:pt idx="1">
                  <c:v>29.7</c:v>
                </c:pt>
                <c:pt idx="2">
                  <c:v>77.84</c:v>
                </c:pt>
                <c:pt idx="3">
                  <c:v>104.58</c:v>
                </c:pt>
                <c:pt idx="4">
                  <c:v>127.61</c:v>
                </c:pt>
                <c:pt idx="5">
                  <c:v>148.03</c:v>
                </c:pt>
                <c:pt idx="6">
                  <c:v>168.19</c:v>
                </c:pt>
                <c:pt idx="7">
                  <c:v>187.59</c:v>
                </c:pt>
                <c:pt idx="8">
                  <c:v>205.85</c:v>
                </c:pt>
                <c:pt idx="9">
                  <c:v>222.43</c:v>
                </c:pt>
                <c:pt idx="10">
                  <c:v>237.1</c:v>
                </c:pt>
                <c:pt idx="11">
                  <c:v>249.73</c:v>
                </c:pt>
                <c:pt idx="12">
                  <c:v>260.05</c:v>
                </c:pt>
                <c:pt idx="13">
                  <c:v>267.88</c:v>
                </c:pt>
                <c:pt idx="14">
                  <c:v>273.07</c:v>
                </c:pt>
                <c:pt idx="15">
                  <c:v>275.68</c:v>
                </c:pt>
                <c:pt idx="16">
                  <c:v>268.06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F-4382-9B44-4BB9E855B7A5}"/>
            </c:ext>
          </c:extLst>
        </c:ser>
        <c:ser>
          <c:idx val="2"/>
          <c:order val="2"/>
          <c:tx>
            <c:strRef>
              <c:f>'4A'!$M$106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'4A'!$N$103:$AD$103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'4A'!$N$106:$AD$106</c:f>
              <c:numCache>
                <c:formatCode>General</c:formatCode>
                <c:ptCount val="17"/>
                <c:pt idx="0">
                  <c:v>1760.55</c:v>
                </c:pt>
                <c:pt idx="1">
                  <c:v>1791.71</c:v>
                </c:pt>
                <c:pt idx="2">
                  <c:v>1797.29</c:v>
                </c:pt>
                <c:pt idx="3">
                  <c:v>1767.99</c:v>
                </c:pt>
                <c:pt idx="4">
                  <c:v>1754.83</c:v>
                </c:pt>
                <c:pt idx="5">
                  <c:v>1733.44</c:v>
                </c:pt>
                <c:pt idx="6">
                  <c:v>1712.18</c:v>
                </c:pt>
                <c:pt idx="7">
                  <c:v>1691.54</c:v>
                </c:pt>
                <c:pt idx="8">
                  <c:v>1672.48</c:v>
                </c:pt>
                <c:pt idx="9">
                  <c:v>1653.94</c:v>
                </c:pt>
                <c:pt idx="10">
                  <c:v>1633.88</c:v>
                </c:pt>
                <c:pt idx="11">
                  <c:v>1611.72</c:v>
                </c:pt>
                <c:pt idx="12">
                  <c:v>1585.13</c:v>
                </c:pt>
                <c:pt idx="13">
                  <c:v>1554.18</c:v>
                </c:pt>
                <c:pt idx="14">
                  <c:v>1518.58</c:v>
                </c:pt>
                <c:pt idx="15">
                  <c:v>1477.93</c:v>
                </c:pt>
                <c:pt idx="16">
                  <c:v>1367.69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7F-4382-9B44-4BB9E855B7A5}"/>
            </c:ext>
          </c:extLst>
        </c:ser>
        <c:ser>
          <c:idx val="3"/>
          <c:order val="3"/>
          <c:tx>
            <c:strRef>
              <c:f>'4A'!$M$107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'4A'!$N$103:$AD$103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'4A'!$N$107:$AD$107</c:f>
              <c:numCache>
                <c:formatCode>General</c:formatCode>
                <c:ptCount val="17"/>
                <c:pt idx="0">
                  <c:v>794.85</c:v>
                </c:pt>
                <c:pt idx="1">
                  <c:v>798.92</c:v>
                </c:pt>
                <c:pt idx="2">
                  <c:v>771.9</c:v>
                </c:pt>
                <c:pt idx="3">
                  <c:v>729.85</c:v>
                </c:pt>
                <c:pt idx="4">
                  <c:v>721.14</c:v>
                </c:pt>
                <c:pt idx="5">
                  <c:v>708.68</c:v>
                </c:pt>
                <c:pt idx="6">
                  <c:v>695.17</c:v>
                </c:pt>
                <c:pt idx="7">
                  <c:v>678.57</c:v>
                </c:pt>
                <c:pt idx="8">
                  <c:v>660.46</c:v>
                </c:pt>
                <c:pt idx="9">
                  <c:v>640.52</c:v>
                </c:pt>
                <c:pt idx="10">
                  <c:v>618.9</c:v>
                </c:pt>
                <c:pt idx="11">
                  <c:v>596.70000000000005</c:v>
                </c:pt>
                <c:pt idx="12">
                  <c:v>574.19000000000005</c:v>
                </c:pt>
                <c:pt idx="13">
                  <c:v>551.6</c:v>
                </c:pt>
                <c:pt idx="14">
                  <c:v>528.75</c:v>
                </c:pt>
                <c:pt idx="15">
                  <c:v>505.33</c:v>
                </c:pt>
                <c:pt idx="16">
                  <c:v>461.27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7F-4382-9B44-4BB9E855B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2343456"/>
        <c:axId val="592337880"/>
      </c:barChart>
      <c:catAx>
        <c:axId val="59234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37880"/>
        <c:crosses val="autoZero"/>
        <c:auto val="1"/>
        <c:lblAlgn val="ctr"/>
        <c:lblOffset val="100"/>
        <c:tickLblSkip val="1"/>
        <c:noMultiLvlLbl val="0"/>
      </c:catAx>
      <c:valAx>
        <c:axId val="59233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Salg af lastbiler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346637683322758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'4A'!$M$129</c:f>
              <c:strCache>
                <c:ptCount val="1"/>
                <c:pt idx="0">
                  <c:v>Batteri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'4A'!$N$128:$AD$128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'4A'!$N$129:$AD$129</c:f>
              <c:numCache>
                <c:formatCode>General</c:formatCode>
                <c:ptCount val="17"/>
                <c:pt idx="0">
                  <c:v>3</c:v>
                </c:pt>
                <c:pt idx="1">
                  <c:v>15</c:v>
                </c:pt>
                <c:pt idx="2">
                  <c:v>27</c:v>
                </c:pt>
                <c:pt idx="3">
                  <c:v>7.66</c:v>
                </c:pt>
                <c:pt idx="4">
                  <c:v>68.78</c:v>
                </c:pt>
                <c:pt idx="5">
                  <c:v>0</c:v>
                </c:pt>
                <c:pt idx="6">
                  <c:v>5.81</c:v>
                </c:pt>
                <c:pt idx="7">
                  <c:v>29.4</c:v>
                </c:pt>
                <c:pt idx="8">
                  <c:v>47.14</c:v>
                </c:pt>
                <c:pt idx="9">
                  <c:v>114.5</c:v>
                </c:pt>
                <c:pt idx="10">
                  <c:v>320.43</c:v>
                </c:pt>
                <c:pt idx="11">
                  <c:v>964.28</c:v>
                </c:pt>
                <c:pt idx="12">
                  <c:v>1127.17</c:v>
                </c:pt>
                <c:pt idx="13">
                  <c:v>1330.33</c:v>
                </c:pt>
                <c:pt idx="14">
                  <c:v>1701.68</c:v>
                </c:pt>
                <c:pt idx="15">
                  <c:v>1947.52</c:v>
                </c:pt>
                <c:pt idx="16">
                  <c:v>2241.16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9-4891-906B-FDAF08855484}"/>
            </c:ext>
          </c:extLst>
        </c:ser>
        <c:ser>
          <c:idx val="1"/>
          <c:order val="1"/>
          <c:tx>
            <c:strRef>
              <c:f>'4A'!$M$130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'4A'!$N$128:$AD$128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'4A'!$N$130:$AD$130</c:f>
              <c:numCache>
                <c:formatCode>General</c:formatCode>
                <c:ptCount val="17"/>
                <c:pt idx="0">
                  <c:v>4312</c:v>
                </c:pt>
                <c:pt idx="1">
                  <c:v>3309</c:v>
                </c:pt>
                <c:pt idx="2">
                  <c:v>3768</c:v>
                </c:pt>
                <c:pt idx="3">
                  <c:v>4187.46</c:v>
                </c:pt>
                <c:pt idx="4">
                  <c:v>4322.74</c:v>
                </c:pt>
                <c:pt idx="5">
                  <c:v>4475.62</c:v>
                </c:pt>
                <c:pt idx="6">
                  <c:v>3043.35</c:v>
                </c:pt>
                <c:pt idx="7">
                  <c:v>3712.31</c:v>
                </c:pt>
                <c:pt idx="8">
                  <c:v>4013.23</c:v>
                </c:pt>
                <c:pt idx="9">
                  <c:v>3897.98</c:v>
                </c:pt>
                <c:pt idx="10">
                  <c:v>3850.44</c:v>
                </c:pt>
                <c:pt idx="11">
                  <c:v>3254.33</c:v>
                </c:pt>
                <c:pt idx="12">
                  <c:v>3080.4</c:v>
                </c:pt>
                <c:pt idx="13">
                  <c:v>2894.77</c:v>
                </c:pt>
                <c:pt idx="14">
                  <c:v>2605.56</c:v>
                </c:pt>
                <c:pt idx="15">
                  <c:v>2305.69</c:v>
                </c:pt>
                <c:pt idx="16">
                  <c:v>2072.16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9-4891-906B-FDAF08855484}"/>
            </c:ext>
          </c:extLst>
        </c:ser>
        <c:ser>
          <c:idx val="2"/>
          <c:order val="2"/>
          <c:tx>
            <c:strRef>
              <c:f>'4A'!$M$131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'4A'!$N$128:$AD$128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'4A'!$N$131:$AD$131</c:f>
              <c:numCache>
                <c:formatCode>General</c:formatCode>
                <c:ptCount val="17"/>
                <c:pt idx="0">
                  <c:v>43</c:v>
                </c:pt>
                <c:pt idx="1">
                  <c:v>42</c:v>
                </c:pt>
                <c:pt idx="2">
                  <c:v>106</c:v>
                </c:pt>
                <c:pt idx="3">
                  <c:v>55.21</c:v>
                </c:pt>
                <c:pt idx="4">
                  <c:v>57.8</c:v>
                </c:pt>
                <c:pt idx="5">
                  <c:v>58.91</c:v>
                </c:pt>
                <c:pt idx="6">
                  <c:v>40.15</c:v>
                </c:pt>
                <c:pt idx="7">
                  <c:v>49.31</c:v>
                </c:pt>
                <c:pt idx="8">
                  <c:v>53.53</c:v>
                </c:pt>
                <c:pt idx="9">
                  <c:v>52.98</c:v>
                </c:pt>
                <c:pt idx="10">
                  <c:v>55.16</c:v>
                </c:pt>
                <c:pt idx="11">
                  <c:v>55.92</c:v>
                </c:pt>
                <c:pt idx="12">
                  <c:v>50.25</c:v>
                </c:pt>
                <c:pt idx="13">
                  <c:v>44.9</c:v>
                </c:pt>
                <c:pt idx="14">
                  <c:v>40.090000000000003</c:v>
                </c:pt>
                <c:pt idx="15">
                  <c:v>33.97</c:v>
                </c:pt>
                <c:pt idx="16">
                  <c:v>28.73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9-4891-906B-FDAF08855484}"/>
            </c:ext>
          </c:extLst>
        </c:ser>
        <c:ser>
          <c:idx val="3"/>
          <c:order val="3"/>
          <c:tx>
            <c:strRef>
              <c:f>'4A'!$M$132</c:f>
              <c:strCache>
                <c:ptCount val="1"/>
                <c:pt idx="0">
                  <c:v>Brint/brændselscelle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'4A'!$N$128:$AD$128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'4A'!$N$132:$AD$132</c:f>
              <c:numCache>
                <c:formatCode>General</c:formatCode>
                <c:ptCount val="1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0.89</c:v>
                </c:pt>
                <c:pt idx="5">
                  <c:v>0.91</c:v>
                </c:pt>
                <c:pt idx="6">
                  <c:v>1.85</c:v>
                </c:pt>
                <c:pt idx="7">
                  <c:v>4.93</c:v>
                </c:pt>
                <c:pt idx="8">
                  <c:v>7.01</c:v>
                </c:pt>
                <c:pt idx="9">
                  <c:v>13.05</c:v>
                </c:pt>
                <c:pt idx="10">
                  <c:v>20.38</c:v>
                </c:pt>
                <c:pt idx="11">
                  <c:v>30.57</c:v>
                </c:pt>
                <c:pt idx="12">
                  <c:v>40.840000000000003</c:v>
                </c:pt>
                <c:pt idx="13">
                  <c:v>51.42</c:v>
                </c:pt>
                <c:pt idx="14">
                  <c:v>61.73</c:v>
                </c:pt>
                <c:pt idx="15">
                  <c:v>71.930000000000007</c:v>
                </c:pt>
                <c:pt idx="16">
                  <c:v>82.29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9-4891-906B-FDAF08855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2345752"/>
        <c:axId val="592346080"/>
      </c:barChart>
      <c:catAx>
        <c:axId val="59234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6080"/>
        <c:crosses val="autoZero"/>
        <c:auto val="1"/>
        <c:lblAlgn val="ctr"/>
        <c:lblOffset val="100"/>
        <c:tickLblSkip val="1"/>
        <c:noMultiLvlLbl val="0"/>
      </c:catAx>
      <c:valAx>
        <c:axId val="59234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lastbiler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346637683322758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'4A'!$M$154</c:f>
              <c:strCache>
                <c:ptCount val="1"/>
                <c:pt idx="0">
                  <c:v>Batteri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'4A'!$N$153:$AD$153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'4A'!$N$154:$AD$154</c:f>
              <c:numCache>
                <c:formatCode>General</c:formatCode>
                <c:ptCount val="17"/>
                <c:pt idx="0">
                  <c:v>0.01</c:v>
                </c:pt>
                <c:pt idx="1">
                  <c:v>0.03</c:v>
                </c:pt>
                <c:pt idx="2">
                  <c:v>0.06</c:v>
                </c:pt>
                <c:pt idx="3">
                  <c:v>0.06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0.19</c:v>
                </c:pt>
                <c:pt idx="9">
                  <c:v>0.3</c:v>
                </c:pt>
                <c:pt idx="10">
                  <c:v>0.61</c:v>
                </c:pt>
                <c:pt idx="11">
                  <c:v>1.56</c:v>
                </c:pt>
                <c:pt idx="12">
                  <c:v>2.65</c:v>
                </c:pt>
                <c:pt idx="13">
                  <c:v>3.92</c:v>
                </c:pt>
                <c:pt idx="14">
                  <c:v>5.51</c:v>
                </c:pt>
                <c:pt idx="15">
                  <c:v>7.27</c:v>
                </c:pt>
                <c:pt idx="16">
                  <c:v>9.2200000000000006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6-4D25-BEA6-5CE0C987A3ED}"/>
            </c:ext>
          </c:extLst>
        </c:ser>
        <c:ser>
          <c:idx val="1"/>
          <c:order val="1"/>
          <c:tx>
            <c:strRef>
              <c:f>'4A'!$M$155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'4A'!$N$153:$AD$153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'4A'!$N$155:$AD$155</c:f>
              <c:numCache>
                <c:formatCode>General</c:formatCode>
                <c:ptCount val="17"/>
                <c:pt idx="0">
                  <c:v>41.97</c:v>
                </c:pt>
                <c:pt idx="1">
                  <c:v>41.62</c:v>
                </c:pt>
                <c:pt idx="2">
                  <c:v>42.46</c:v>
                </c:pt>
                <c:pt idx="3">
                  <c:v>42.4</c:v>
                </c:pt>
                <c:pt idx="4">
                  <c:v>42.52</c:v>
                </c:pt>
                <c:pt idx="5">
                  <c:v>42.82</c:v>
                </c:pt>
                <c:pt idx="6">
                  <c:v>41.73</c:v>
                </c:pt>
                <c:pt idx="7">
                  <c:v>41.33</c:v>
                </c:pt>
                <c:pt idx="8">
                  <c:v>41.25</c:v>
                </c:pt>
                <c:pt idx="9">
                  <c:v>41.08</c:v>
                </c:pt>
                <c:pt idx="10">
                  <c:v>40.89</c:v>
                </c:pt>
                <c:pt idx="11">
                  <c:v>40.14</c:v>
                </c:pt>
                <c:pt idx="12">
                  <c:v>39.25</c:v>
                </c:pt>
                <c:pt idx="13">
                  <c:v>38.200000000000003</c:v>
                </c:pt>
                <c:pt idx="14">
                  <c:v>36.909999999999997</c:v>
                </c:pt>
                <c:pt idx="15">
                  <c:v>35.4</c:v>
                </c:pt>
                <c:pt idx="16">
                  <c:v>33.74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6-4D25-BEA6-5CE0C987A3ED}"/>
            </c:ext>
          </c:extLst>
        </c:ser>
        <c:ser>
          <c:idx val="2"/>
          <c:order val="2"/>
          <c:tx>
            <c:strRef>
              <c:f>'4A'!$M$156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'4A'!$N$153:$AD$153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'4A'!$N$156:$AD$156</c:f>
              <c:numCache>
                <c:formatCode>General</c:formatCode>
                <c:ptCount val="17"/>
                <c:pt idx="0">
                  <c:v>0.19</c:v>
                </c:pt>
                <c:pt idx="1">
                  <c:v>0.23</c:v>
                </c:pt>
                <c:pt idx="2">
                  <c:v>0.33</c:v>
                </c:pt>
                <c:pt idx="3">
                  <c:v>0.37</c:v>
                </c:pt>
                <c:pt idx="4">
                  <c:v>0.4</c:v>
                </c:pt>
                <c:pt idx="5">
                  <c:v>0.44</c:v>
                </c:pt>
                <c:pt idx="6">
                  <c:v>0.45</c:v>
                </c:pt>
                <c:pt idx="7">
                  <c:v>0.46</c:v>
                </c:pt>
                <c:pt idx="8">
                  <c:v>0.48</c:v>
                </c:pt>
                <c:pt idx="9">
                  <c:v>0.49</c:v>
                </c:pt>
                <c:pt idx="10">
                  <c:v>0.5</c:v>
                </c:pt>
                <c:pt idx="11">
                  <c:v>0.51</c:v>
                </c:pt>
                <c:pt idx="12">
                  <c:v>0.51</c:v>
                </c:pt>
                <c:pt idx="13">
                  <c:v>0.51</c:v>
                </c:pt>
                <c:pt idx="14">
                  <c:v>0.5</c:v>
                </c:pt>
                <c:pt idx="15">
                  <c:v>0.49</c:v>
                </c:pt>
                <c:pt idx="16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6-4D25-BEA6-5CE0C987A3ED}"/>
            </c:ext>
          </c:extLst>
        </c:ser>
        <c:ser>
          <c:idx val="3"/>
          <c:order val="3"/>
          <c:tx>
            <c:strRef>
              <c:f>'4A'!$M$157</c:f>
              <c:strCache>
                <c:ptCount val="1"/>
                <c:pt idx="0">
                  <c:v>Brint/brændselscelle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'4A'!$N$153:$AD$153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'4A'!$N$157:$AD$157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0.02</c:v>
                </c:pt>
                <c:pt idx="9">
                  <c:v>0.03</c:v>
                </c:pt>
                <c:pt idx="10">
                  <c:v>0.05</c:v>
                </c:pt>
                <c:pt idx="11">
                  <c:v>0.08</c:v>
                </c:pt>
                <c:pt idx="12">
                  <c:v>0.12</c:v>
                </c:pt>
                <c:pt idx="13">
                  <c:v>0.16</c:v>
                </c:pt>
                <c:pt idx="14">
                  <c:v>0.22</c:v>
                </c:pt>
                <c:pt idx="15">
                  <c:v>0.28000000000000003</c:v>
                </c:pt>
                <c:pt idx="16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6-4D25-BEA6-5CE0C987A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2345424"/>
        <c:axId val="592348048"/>
      </c:barChart>
      <c:catAx>
        <c:axId val="59234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8048"/>
        <c:crosses val="autoZero"/>
        <c:auto val="1"/>
        <c:lblAlgn val="ctr"/>
        <c:lblOffset val="100"/>
        <c:tickLblSkip val="1"/>
        <c:noMultiLvlLbl val="0"/>
      </c:catAx>
      <c:valAx>
        <c:axId val="59234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4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vejtransporten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6078988997707112E-2"/>
          <c:y val="0.14824247203119256"/>
          <c:w val="0.68556300101313516"/>
          <c:h val="0.73155117141699377"/>
        </c:manualLayout>
      </c:layout>
      <c:areaChart>
        <c:grouping val="stacked"/>
        <c:varyColors val="0"/>
        <c:ser>
          <c:idx val="0"/>
          <c:order val="0"/>
          <c:tx>
            <c:strRef>
              <c:f>'4A'!$M$179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'4A'!$N$178:$BG$178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'4A'!$N$179:$BG$179</c:f>
              <c:numCache>
                <c:formatCode>General</c:formatCode>
                <c:ptCount val="46"/>
                <c:pt idx="0">
                  <c:v>59.6</c:v>
                </c:pt>
                <c:pt idx="1">
                  <c:v>60.92</c:v>
                </c:pt>
                <c:pt idx="2">
                  <c:v>59.53</c:v>
                </c:pt>
                <c:pt idx="3">
                  <c:v>59.07</c:v>
                </c:pt>
                <c:pt idx="4">
                  <c:v>63.07</c:v>
                </c:pt>
                <c:pt idx="5">
                  <c:v>63.48</c:v>
                </c:pt>
                <c:pt idx="6">
                  <c:v>65.010000000000005</c:v>
                </c:pt>
                <c:pt idx="7">
                  <c:v>65.75</c:v>
                </c:pt>
                <c:pt idx="8">
                  <c:v>66.53</c:v>
                </c:pt>
                <c:pt idx="9">
                  <c:v>68.78</c:v>
                </c:pt>
                <c:pt idx="10">
                  <c:v>68.42</c:v>
                </c:pt>
                <c:pt idx="11">
                  <c:v>70.09</c:v>
                </c:pt>
                <c:pt idx="12">
                  <c:v>71.67</c:v>
                </c:pt>
                <c:pt idx="13">
                  <c:v>77.819999999999993</c:v>
                </c:pt>
                <c:pt idx="14">
                  <c:v>83.21</c:v>
                </c:pt>
                <c:pt idx="15">
                  <c:v>87.26</c:v>
                </c:pt>
                <c:pt idx="16">
                  <c:v>94.01</c:v>
                </c:pt>
                <c:pt idx="17">
                  <c:v>102.87</c:v>
                </c:pt>
                <c:pt idx="18">
                  <c:v>102.48</c:v>
                </c:pt>
                <c:pt idx="19">
                  <c:v>96.42</c:v>
                </c:pt>
                <c:pt idx="20">
                  <c:v>100.32</c:v>
                </c:pt>
                <c:pt idx="21">
                  <c:v>100.69</c:v>
                </c:pt>
                <c:pt idx="22">
                  <c:v>96.73</c:v>
                </c:pt>
                <c:pt idx="23">
                  <c:v>96.09</c:v>
                </c:pt>
                <c:pt idx="24">
                  <c:v>99.47</c:v>
                </c:pt>
                <c:pt idx="25">
                  <c:v>102.59</c:v>
                </c:pt>
                <c:pt idx="26">
                  <c:v>105.68</c:v>
                </c:pt>
                <c:pt idx="27">
                  <c:v>107.61</c:v>
                </c:pt>
                <c:pt idx="28">
                  <c:v>111.34</c:v>
                </c:pt>
                <c:pt idx="29">
                  <c:v>108.52</c:v>
                </c:pt>
                <c:pt idx="30">
                  <c:v>101.25</c:v>
                </c:pt>
                <c:pt idx="31">
                  <c:v>101.91</c:v>
                </c:pt>
                <c:pt idx="32">
                  <c:v>102.06</c:v>
                </c:pt>
                <c:pt idx="33">
                  <c:v>100.7</c:v>
                </c:pt>
                <c:pt idx="34">
                  <c:v>99.32</c:v>
                </c:pt>
                <c:pt idx="35">
                  <c:v>94.2</c:v>
                </c:pt>
                <c:pt idx="36">
                  <c:v>92.22</c:v>
                </c:pt>
                <c:pt idx="37">
                  <c:v>90.03</c:v>
                </c:pt>
                <c:pt idx="38">
                  <c:v>85.5</c:v>
                </c:pt>
                <c:pt idx="39">
                  <c:v>82.9</c:v>
                </c:pt>
                <c:pt idx="40">
                  <c:v>77.66</c:v>
                </c:pt>
                <c:pt idx="41">
                  <c:v>74.099999999999994</c:v>
                </c:pt>
                <c:pt idx="42">
                  <c:v>70.430000000000007</c:v>
                </c:pt>
                <c:pt idx="43">
                  <c:v>66.53</c:v>
                </c:pt>
                <c:pt idx="44">
                  <c:v>62.41</c:v>
                </c:pt>
                <c:pt idx="45">
                  <c:v>57.66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1-4E4A-ABEA-7486B2C7D676}"/>
            </c:ext>
          </c:extLst>
        </c:ser>
        <c:ser>
          <c:idx val="1"/>
          <c:order val="1"/>
          <c:tx>
            <c:strRef>
              <c:f>'4A'!$M$180</c:f>
              <c:strCache>
                <c:ptCount val="1"/>
                <c:pt idx="0">
                  <c:v>VE-brændstoffer iblandet diesel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'4A'!$N$180:$BG$180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0.14000000000000001</c:v>
                </c:pt>
                <c:pt idx="20">
                  <c:v>0.02</c:v>
                </c:pt>
                <c:pt idx="21">
                  <c:v>3.45</c:v>
                </c:pt>
                <c:pt idx="22">
                  <c:v>6.46</c:v>
                </c:pt>
                <c:pt idx="23">
                  <c:v>6.71</c:v>
                </c:pt>
                <c:pt idx="24">
                  <c:v>6.99</c:v>
                </c:pt>
                <c:pt idx="25">
                  <c:v>7.06</c:v>
                </c:pt>
                <c:pt idx="26">
                  <c:v>7.19</c:v>
                </c:pt>
                <c:pt idx="27">
                  <c:v>7.12</c:v>
                </c:pt>
                <c:pt idx="28">
                  <c:v>7.09</c:v>
                </c:pt>
                <c:pt idx="29">
                  <c:v>7.57</c:v>
                </c:pt>
                <c:pt idx="30">
                  <c:v>7.12</c:v>
                </c:pt>
                <c:pt idx="31">
                  <c:v>7.24</c:v>
                </c:pt>
                <c:pt idx="32">
                  <c:v>7.16</c:v>
                </c:pt>
                <c:pt idx="33">
                  <c:v>7.07</c:v>
                </c:pt>
                <c:pt idx="34">
                  <c:v>6.97</c:v>
                </c:pt>
                <c:pt idx="35">
                  <c:v>7.48</c:v>
                </c:pt>
                <c:pt idx="36">
                  <c:v>7.3</c:v>
                </c:pt>
                <c:pt idx="37">
                  <c:v>7.13</c:v>
                </c:pt>
                <c:pt idx="38">
                  <c:v>8.64</c:v>
                </c:pt>
                <c:pt idx="39">
                  <c:v>8.3800000000000008</c:v>
                </c:pt>
                <c:pt idx="40">
                  <c:v>10.119999999999999</c:v>
                </c:pt>
                <c:pt idx="41">
                  <c:v>9.69</c:v>
                </c:pt>
                <c:pt idx="42">
                  <c:v>9.2100000000000009</c:v>
                </c:pt>
                <c:pt idx="43">
                  <c:v>8.7100000000000009</c:v>
                </c:pt>
                <c:pt idx="44">
                  <c:v>8.18</c:v>
                </c:pt>
                <c:pt idx="45">
                  <c:v>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1-4E4A-ABEA-7486B2C7D676}"/>
            </c:ext>
          </c:extLst>
        </c:ser>
        <c:ser>
          <c:idx val="2"/>
          <c:order val="2"/>
          <c:tx>
            <c:strRef>
              <c:f>'4A'!$M$181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'4A'!$N$181:$BG$181</c:f>
              <c:numCache>
                <c:formatCode>General</c:formatCode>
                <c:ptCount val="46"/>
                <c:pt idx="0">
                  <c:v>67.38</c:v>
                </c:pt>
                <c:pt idx="1">
                  <c:v>71.67</c:v>
                </c:pt>
                <c:pt idx="2">
                  <c:v>75.34</c:v>
                </c:pt>
                <c:pt idx="3">
                  <c:v>77.47</c:v>
                </c:pt>
                <c:pt idx="4">
                  <c:v>80.209999999999994</c:v>
                </c:pt>
                <c:pt idx="5">
                  <c:v>81.03</c:v>
                </c:pt>
                <c:pt idx="6">
                  <c:v>81.819999999999993</c:v>
                </c:pt>
                <c:pt idx="7">
                  <c:v>84.05</c:v>
                </c:pt>
                <c:pt idx="8">
                  <c:v>85.72</c:v>
                </c:pt>
                <c:pt idx="9">
                  <c:v>85.36</c:v>
                </c:pt>
                <c:pt idx="10">
                  <c:v>84.15</c:v>
                </c:pt>
                <c:pt idx="11">
                  <c:v>83</c:v>
                </c:pt>
                <c:pt idx="12">
                  <c:v>83.36</c:v>
                </c:pt>
                <c:pt idx="13">
                  <c:v>83.55</c:v>
                </c:pt>
                <c:pt idx="14">
                  <c:v>82.56</c:v>
                </c:pt>
                <c:pt idx="15">
                  <c:v>80.069999999999993</c:v>
                </c:pt>
                <c:pt idx="16">
                  <c:v>78.62</c:v>
                </c:pt>
                <c:pt idx="17">
                  <c:v>77.95</c:v>
                </c:pt>
                <c:pt idx="18">
                  <c:v>74.180000000000007</c:v>
                </c:pt>
                <c:pt idx="19">
                  <c:v>70.53</c:v>
                </c:pt>
                <c:pt idx="20">
                  <c:v>65.569999999999993</c:v>
                </c:pt>
                <c:pt idx="21">
                  <c:v>60.95</c:v>
                </c:pt>
                <c:pt idx="22">
                  <c:v>57.56</c:v>
                </c:pt>
                <c:pt idx="23">
                  <c:v>55.6</c:v>
                </c:pt>
                <c:pt idx="24">
                  <c:v>55.01</c:v>
                </c:pt>
                <c:pt idx="25">
                  <c:v>54.82</c:v>
                </c:pt>
                <c:pt idx="26">
                  <c:v>54.34</c:v>
                </c:pt>
                <c:pt idx="27">
                  <c:v>54.62</c:v>
                </c:pt>
                <c:pt idx="28">
                  <c:v>54.8</c:v>
                </c:pt>
                <c:pt idx="29">
                  <c:v>54.85</c:v>
                </c:pt>
                <c:pt idx="30">
                  <c:v>48.91</c:v>
                </c:pt>
                <c:pt idx="31">
                  <c:v>50.19</c:v>
                </c:pt>
                <c:pt idx="32">
                  <c:v>52.74</c:v>
                </c:pt>
                <c:pt idx="33">
                  <c:v>53.07</c:v>
                </c:pt>
                <c:pt idx="34">
                  <c:v>53.3</c:v>
                </c:pt>
                <c:pt idx="35">
                  <c:v>53.21</c:v>
                </c:pt>
                <c:pt idx="36">
                  <c:v>52.83</c:v>
                </c:pt>
                <c:pt idx="37">
                  <c:v>52.36</c:v>
                </c:pt>
                <c:pt idx="38">
                  <c:v>51.73</c:v>
                </c:pt>
                <c:pt idx="39">
                  <c:v>50.9</c:v>
                </c:pt>
                <c:pt idx="40">
                  <c:v>49.79</c:v>
                </c:pt>
                <c:pt idx="41">
                  <c:v>48.37</c:v>
                </c:pt>
                <c:pt idx="42">
                  <c:v>46.73</c:v>
                </c:pt>
                <c:pt idx="43">
                  <c:v>44.87</c:v>
                </c:pt>
                <c:pt idx="44">
                  <c:v>42.83</c:v>
                </c:pt>
                <c:pt idx="45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71-4E4A-ABEA-7486B2C7D676}"/>
            </c:ext>
          </c:extLst>
        </c:ser>
        <c:ser>
          <c:idx val="3"/>
          <c:order val="3"/>
          <c:tx>
            <c:strRef>
              <c:f>'4A'!$M$182</c:f>
              <c:strCache>
                <c:ptCount val="1"/>
                <c:pt idx="0">
                  <c:v>VE-brændstoffer iblandet benzin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'4A'!$N$178:$BG$178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'4A'!$N$182:$BG$182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0.15</c:v>
                </c:pt>
                <c:pt idx="17">
                  <c:v>0.25</c:v>
                </c:pt>
                <c:pt idx="18">
                  <c:v>0.21</c:v>
                </c:pt>
                <c:pt idx="19">
                  <c:v>0.2</c:v>
                </c:pt>
                <c:pt idx="20">
                  <c:v>1.1100000000000001</c:v>
                </c:pt>
                <c:pt idx="21">
                  <c:v>1.98</c:v>
                </c:pt>
                <c:pt idx="22">
                  <c:v>2.1</c:v>
                </c:pt>
                <c:pt idx="23">
                  <c:v>1.92</c:v>
                </c:pt>
                <c:pt idx="24">
                  <c:v>1.86</c:v>
                </c:pt>
                <c:pt idx="25">
                  <c:v>1.83</c:v>
                </c:pt>
                <c:pt idx="26">
                  <c:v>1.83</c:v>
                </c:pt>
                <c:pt idx="27">
                  <c:v>1.82</c:v>
                </c:pt>
                <c:pt idx="28">
                  <c:v>1.79</c:v>
                </c:pt>
                <c:pt idx="29">
                  <c:v>1.82</c:v>
                </c:pt>
                <c:pt idx="30">
                  <c:v>3.32</c:v>
                </c:pt>
                <c:pt idx="31">
                  <c:v>3.41</c:v>
                </c:pt>
                <c:pt idx="32">
                  <c:v>3.76</c:v>
                </c:pt>
                <c:pt idx="33">
                  <c:v>3.79</c:v>
                </c:pt>
                <c:pt idx="34">
                  <c:v>3.8</c:v>
                </c:pt>
                <c:pt idx="35">
                  <c:v>3.8</c:v>
                </c:pt>
                <c:pt idx="36">
                  <c:v>3.77</c:v>
                </c:pt>
                <c:pt idx="37">
                  <c:v>3.74</c:v>
                </c:pt>
                <c:pt idx="38">
                  <c:v>3.69</c:v>
                </c:pt>
                <c:pt idx="39">
                  <c:v>3.63</c:v>
                </c:pt>
                <c:pt idx="40">
                  <c:v>3.55</c:v>
                </c:pt>
                <c:pt idx="41">
                  <c:v>3.45</c:v>
                </c:pt>
                <c:pt idx="42">
                  <c:v>3.33</c:v>
                </c:pt>
                <c:pt idx="43">
                  <c:v>3.2</c:v>
                </c:pt>
                <c:pt idx="44">
                  <c:v>3.06</c:v>
                </c:pt>
                <c:pt idx="4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71-4E4A-ABEA-7486B2C7D676}"/>
            </c:ext>
          </c:extLst>
        </c:ser>
        <c:ser>
          <c:idx val="4"/>
          <c:order val="4"/>
          <c:tx>
            <c:strRef>
              <c:f>'4A'!$M$183</c:f>
              <c:strCache>
                <c:ptCount val="1"/>
                <c:pt idx="0">
                  <c:v>Elektricitet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'4A'!$N$178:$BG$178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'4A'!$N$183:$BG$183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0.11</c:v>
                </c:pt>
                <c:pt idx="27">
                  <c:v>0.12</c:v>
                </c:pt>
                <c:pt idx="28">
                  <c:v>0.13</c:v>
                </c:pt>
                <c:pt idx="29">
                  <c:v>0.18</c:v>
                </c:pt>
                <c:pt idx="30">
                  <c:v>0.36</c:v>
                </c:pt>
                <c:pt idx="31">
                  <c:v>0.85</c:v>
                </c:pt>
                <c:pt idx="32">
                  <c:v>2.0299999999999998</c:v>
                </c:pt>
                <c:pt idx="33">
                  <c:v>2.96</c:v>
                </c:pt>
                <c:pt idx="34">
                  <c:v>3.9</c:v>
                </c:pt>
                <c:pt idx="35">
                  <c:v>4.8899999999999997</c:v>
                </c:pt>
                <c:pt idx="36">
                  <c:v>5.97</c:v>
                </c:pt>
                <c:pt idx="37">
                  <c:v>7.13</c:v>
                </c:pt>
                <c:pt idx="38">
                  <c:v>8.41</c:v>
                </c:pt>
                <c:pt idx="39">
                  <c:v>9.8800000000000008</c:v>
                </c:pt>
                <c:pt idx="40">
                  <c:v>11.79</c:v>
                </c:pt>
                <c:pt idx="41">
                  <c:v>14.02</c:v>
                </c:pt>
                <c:pt idx="42">
                  <c:v>16.38</c:v>
                </c:pt>
                <c:pt idx="43">
                  <c:v>18.95</c:v>
                </c:pt>
                <c:pt idx="44">
                  <c:v>21.72</c:v>
                </c:pt>
                <c:pt idx="45">
                  <c:v>25.02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71-4E4A-ABEA-7486B2C7D676}"/>
            </c:ext>
          </c:extLst>
        </c:ser>
        <c:ser>
          <c:idx val="5"/>
          <c:order val="5"/>
          <c:tx>
            <c:strRef>
              <c:f>'4A'!$M$184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'4A'!$N$178:$BG$178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'4A'!$N$184:$BG$184</c:f>
              <c:numCache>
                <c:formatCode>General</c:formatCode>
                <c:ptCount val="46"/>
                <c:pt idx="0">
                  <c:v>0.91</c:v>
                </c:pt>
                <c:pt idx="1">
                  <c:v>0.24</c:v>
                </c:pt>
                <c:pt idx="2">
                  <c:v>-0.05</c:v>
                </c:pt>
                <c:pt idx="3">
                  <c:v>-0.06</c:v>
                </c:pt>
                <c:pt idx="4">
                  <c:v>-0.12</c:v>
                </c:pt>
                <c:pt idx="5">
                  <c:v>-0.16</c:v>
                </c:pt>
                <c:pt idx="6">
                  <c:v>-0.16</c:v>
                </c:pt>
                <c:pt idx="7">
                  <c:v>-0.11</c:v>
                </c:pt>
                <c:pt idx="8">
                  <c:v>0.04</c:v>
                </c:pt>
                <c:pt idx="9">
                  <c:v>0.1</c:v>
                </c:pt>
                <c:pt idx="10">
                  <c:v>0.18</c:v>
                </c:pt>
                <c:pt idx="11">
                  <c:v>0.21</c:v>
                </c:pt>
                <c:pt idx="12">
                  <c:v>0.27</c:v>
                </c:pt>
                <c:pt idx="13">
                  <c:v>0.05</c:v>
                </c:pt>
                <c:pt idx="14">
                  <c:v>-0.12</c:v>
                </c:pt>
                <c:pt idx="15">
                  <c:v>-0.28999999999999998</c:v>
                </c:pt>
                <c:pt idx="16">
                  <c:v>-0.36</c:v>
                </c:pt>
                <c:pt idx="17">
                  <c:v>-0.39</c:v>
                </c:pt>
                <c:pt idx="18">
                  <c:v>-0.44</c:v>
                </c:pt>
                <c:pt idx="19">
                  <c:v>-0.51</c:v>
                </c:pt>
                <c:pt idx="20">
                  <c:v>-0.63</c:v>
                </c:pt>
                <c:pt idx="21">
                  <c:v>-0.63</c:v>
                </c:pt>
                <c:pt idx="22">
                  <c:v>-0.63</c:v>
                </c:pt>
                <c:pt idx="23">
                  <c:v>-0.63</c:v>
                </c:pt>
                <c:pt idx="24">
                  <c:v>-0.63</c:v>
                </c:pt>
                <c:pt idx="25">
                  <c:v>-0.55000000000000004</c:v>
                </c:pt>
                <c:pt idx="26">
                  <c:v>-0.35</c:v>
                </c:pt>
                <c:pt idx="27">
                  <c:v>0.02</c:v>
                </c:pt>
                <c:pt idx="28">
                  <c:v>0.23</c:v>
                </c:pt>
                <c:pt idx="29">
                  <c:v>0.33</c:v>
                </c:pt>
                <c:pt idx="30">
                  <c:v>0.33</c:v>
                </c:pt>
                <c:pt idx="31">
                  <c:v>0.37</c:v>
                </c:pt>
                <c:pt idx="32">
                  <c:v>0.48</c:v>
                </c:pt>
                <c:pt idx="33">
                  <c:v>0.48</c:v>
                </c:pt>
                <c:pt idx="34">
                  <c:v>0.49</c:v>
                </c:pt>
                <c:pt idx="35">
                  <c:v>0.45</c:v>
                </c:pt>
                <c:pt idx="36">
                  <c:v>0.46</c:v>
                </c:pt>
                <c:pt idx="37">
                  <c:v>0.46</c:v>
                </c:pt>
                <c:pt idx="38">
                  <c:v>0.47</c:v>
                </c:pt>
                <c:pt idx="39">
                  <c:v>0.5</c:v>
                </c:pt>
                <c:pt idx="40">
                  <c:v>0.53</c:v>
                </c:pt>
                <c:pt idx="41">
                  <c:v>0.57999999999999996</c:v>
                </c:pt>
                <c:pt idx="42">
                  <c:v>0.63</c:v>
                </c:pt>
                <c:pt idx="43">
                  <c:v>0.68</c:v>
                </c:pt>
                <c:pt idx="44">
                  <c:v>0.74</c:v>
                </c:pt>
                <c:pt idx="45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71-4E4A-ABEA-7486B2C7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350344"/>
        <c:axId val="594069040"/>
      </c:areaChart>
      <c:catAx>
        <c:axId val="59235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069040"/>
        <c:crosses val="autoZero"/>
        <c:auto val="1"/>
        <c:lblAlgn val="ctr"/>
        <c:lblOffset val="100"/>
        <c:tickLblSkip val="5"/>
        <c:noMultiLvlLbl val="0"/>
      </c:catAx>
      <c:valAx>
        <c:axId val="59406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2350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229768400846054"/>
          <c:y val="0.21626813335420511"/>
          <c:w val="0.22415829793284869"/>
          <c:h val="0.55356470632966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vejtransporten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6078988997707112E-2"/>
          <c:y val="0.14824247203119256"/>
          <c:w val="0.68782424770267137"/>
          <c:h val="0.73155117141699377"/>
        </c:manualLayout>
      </c:layout>
      <c:lineChart>
        <c:grouping val="standard"/>
        <c:varyColors val="0"/>
        <c:ser>
          <c:idx val="0"/>
          <c:order val="0"/>
          <c:tx>
            <c:strRef>
              <c:f>'4A'!$M$204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'4A'!$N$203:$BG$203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'4A'!$N$204:$BG$204</c:f>
              <c:numCache>
                <c:formatCode>General</c:formatCode>
                <c:ptCount val="46"/>
                <c:pt idx="0">
                  <c:v>59.6</c:v>
                </c:pt>
                <c:pt idx="1">
                  <c:v>60.92</c:v>
                </c:pt>
                <c:pt idx="2">
                  <c:v>59.53</c:v>
                </c:pt>
                <c:pt idx="3">
                  <c:v>59.07</c:v>
                </c:pt>
                <c:pt idx="4">
                  <c:v>63.07</c:v>
                </c:pt>
                <c:pt idx="5">
                  <c:v>63.48</c:v>
                </c:pt>
                <c:pt idx="6">
                  <c:v>65.010000000000005</c:v>
                </c:pt>
                <c:pt idx="7">
                  <c:v>65.75</c:v>
                </c:pt>
                <c:pt idx="8">
                  <c:v>66.53</c:v>
                </c:pt>
                <c:pt idx="9">
                  <c:v>68.78</c:v>
                </c:pt>
                <c:pt idx="10">
                  <c:v>68.42</c:v>
                </c:pt>
                <c:pt idx="11">
                  <c:v>70.09</c:v>
                </c:pt>
                <c:pt idx="12">
                  <c:v>71.67</c:v>
                </c:pt>
                <c:pt idx="13">
                  <c:v>77.819999999999993</c:v>
                </c:pt>
                <c:pt idx="14">
                  <c:v>83.21</c:v>
                </c:pt>
                <c:pt idx="15">
                  <c:v>87.26</c:v>
                </c:pt>
                <c:pt idx="16">
                  <c:v>94.01</c:v>
                </c:pt>
                <c:pt idx="17">
                  <c:v>102.87</c:v>
                </c:pt>
                <c:pt idx="18">
                  <c:v>102.48</c:v>
                </c:pt>
                <c:pt idx="19">
                  <c:v>96.42</c:v>
                </c:pt>
                <c:pt idx="20">
                  <c:v>100.32</c:v>
                </c:pt>
                <c:pt idx="21">
                  <c:v>100.69</c:v>
                </c:pt>
                <c:pt idx="22">
                  <c:v>96.73</c:v>
                </c:pt>
                <c:pt idx="23">
                  <c:v>96.09</c:v>
                </c:pt>
                <c:pt idx="24">
                  <c:v>99.47</c:v>
                </c:pt>
                <c:pt idx="25">
                  <c:v>102.59</c:v>
                </c:pt>
                <c:pt idx="26">
                  <c:v>105.68</c:v>
                </c:pt>
                <c:pt idx="27">
                  <c:v>107.61</c:v>
                </c:pt>
                <c:pt idx="28">
                  <c:v>111.34</c:v>
                </c:pt>
                <c:pt idx="29">
                  <c:v>108.52</c:v>
                </c:pt>
                <c:pt idx="30">
                  <c:v>101.25</c:v>
                </c:pt>
                <c:pt idx="31">
                  <c:v>101.91</c:v>
                </c:pt>
                <c:pt idx="32">
                  <c:v>102.06</c:v>
                </c:pt>
                <c:pt idx="33">
                  <c:v>100.7</c:v>
                </c:pt>
                <c:pt idx="34">
                  <c:v>99.32</c:v>
                </c:pt>
                <c:pt idx="35">
                  <c:v>94.2</c:v>
                </c:pt>
                <c:pt idx="36">
                  <c:v>92.22</c:v>
                </c:pt>
                <c:pt idx="37">
                  <c:v>90.03</c:v>
                </c:pt>
                <c:pt idx="38">
                  <c:v>85.5</c:v>
                </c:pt>
                <c:pt idx="39">
                  <c:v>82.9</c:v>
                </c:pt>
                <c:pt idx="40">
                  <c:v>77.66</c:v>
                </c:pt>
                <c:pt idx="41">
                  <c:v>74.099999999999994</c:v>
                </c:pt>
                <c:pt idx="42">
                  <c:v>70.430000000000007</c:v>
                </c:pt>
                <c:pt idx="43">
                  <c:v>66.53</c:v>
                </c:pt>
                <c:pt idx="44">
                  <c:v>62.41</c:v>
                </c:pt>
                <c:pt idx="45">
                  <c:v>57.66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5-4A96-B75E-F6119918B1F0}"/>
            </c:ext>
          </c:extLst>
        </c:ser>
        <c:ser>
          <c:idx val="1"/>
          <c:order val="1"/>
          <c:tx>
            <c:strRef>
              <c:f>'4A'!$M$205</c:f>
              <c:strCache>
                <c:ptCount val="1"/>
                <c:pt idx="0">
                  <c:v>Benzin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'4A'!$N$203:$BG$203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'4A'!$N$205:$BG$205</c:f>
              <c:numCache>
                <c:formatCode>General</c:formatCode>
                <c:ptCount val="46"/>
                <c:pt idx="0">
                  <c:v>67.38</c:v>
                </c:pt>
                <c:pt idx="1">
                  <c:v>71.67</c:v>
                </c:pt>
                <c:pt idx="2">
                  <c:v>75.34</c:v>
                </c:pt>
                <c:pt idx="3">
                  <c:v>77.47</c:v>
                </c:pt>
                <c:pt idx="4">
                  <c:v>80.209999999999994</c:v>
                </c:pt>
                <c:pt idx="5">
                  <c:v>81.03</c:v>
                </c:pt>
                <c:pt idx="6">
                  <c:v>81.819999999999993</c:v>
                </c:pt>
                <c:pt idx="7">
                  <c:v>84.05</c:v>
                </c:pt>
                <c:pt idx="8">
                  <c:v>85.72</c:v>
                </c:pt>
                <c:pt idx="9">
                  <c:v>85.36</c:v>
                </c:pt>
                <c:pt idx="10">
                  <c:v>84.15</c:v>
                </c:pt>
                <c:pt idx="11">
                  <c:v>83</c:v>
                </c:pt>
                <c:pt idx="12">
                  <c:v>83.36</c:v>
                </c:pt>
                <c:pt idx="13">
                  <c:v>83.55</c:v>
                </c:pt>
                <c:pt idx="14">
                  <c:v>82.56</c:v>
                </c:pt>
                <c:pt idx="15">
                  <c:v>80.069999999999993</c:v>
                </c:pt>
                <c:pt idx="16">
                  <c:v>78.62</c:v>
                </c:pt>
                <c:pt idx="17">
                  <c:v>77.95</c:v>
                </c:pt>
                <c:pt idx="18">
                  <c:v>74.180000000000007</c:v>
                </c:pt>
                <c:pt idx="19">
                  <c:v>70.53</c:v>
                </c:pt>
                <c:pt idx="20">
                  <c:v>65.569999999999993</c:v>
                </c:pt>
                <c:pt idx="21">
                  <c:v>60.95</c:v>
                </c:pt>
                <c:pt idx="22">
                  <c:v>57.56</c:v>
                </c:pt>
                <c:pt idx="23">
                  <c:v>55.6</c:v>
                </c:pt>
                <c:pt idx="24">
                  <c:v>55.01</c:v>
                </c:pt>
                <c:pt idx="25">
                  <c:v>54.82</c:v>
                </c:pt>
                <c:pt idx="26">
                  <c:v>54.34</c:v>
                </c:pt>
                <c:pt idx="27">
                  <c:v>54.62</c:v>
                </c:pt>
                <c:pt idx="28">
                  <c:v>54.8</c:v>
                </c:pt>
                <c:pt idx="29">
                  <c:v>54.85</c:v>
                </c:pt>
                <c:pt idx="30">
                  <c:v>48.91</c:v>
                </c:pt>
                <c:pt idx="31">
                  <c:v>50.19</c:v>
                </c:pt>
                <c:pt idx="32">
                  <c:v>52.74</c:v>
                </c:pt>
                <c:pt idx="33">
                  <c:v>53.07</c:v>
                </c:pt>
                <c:pt idx="34">
                  <c:v>53.3</c:v>
                </c:pt>
                <c:pt idx="35">
                  <c:v>53.21</c:v>
                </c:pt>
                <c:pt idx="36">
                  <c:v>52.83</c:v>
                </c:pt>
                <c:pt idx="37">
                  <c:v>52.36</c:v>
                </c:pt>
                <c:pt idx="38">
                  <c:v>51.73</c:v>
                </c:pt>
                <c:pt idx="39">
                  <c:v>50.9</c:v>
                </c:pt>
                <c:pt idx="40">
                  <c:v>49.79</c:v>
                </c:pt>
                <c:pt idx="41">
                  <c:v>48.37</c:v>
                </c:pt>
                <c:pt idx="42">
                  <c:v>46.73</c:v>
                </c:pt>
                <c:pt idx="43">
                  <c:v>44.87</c:v>
                </c:pt>
                <c:pt idx="44">
                  <c:v>42.83</c:v>
                </c:pt>
                <c:pt idx="45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5-4A96-B75E-F6119918B1F0}"/>
            </c:ext>
          </c:extLst>
        </c:ser>
        <c:ser>
          <c:idx val="2"/>
          <c:order val="2"/>
          <c:tx>
            <c:strRef>
              <c:f>'4A'!$M$206</c:f>
              <c:strCache>
                <c:ptCount val="1"/>
                <c:pt idx="0">
                  <c:v>Elektricitet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'4A'!$N$203:$BG$203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'4A'!$N$206:$BG$206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0.11</c:v>
                </c:pt>
                <c:pt idx="27">
                  <c:v>0.12</c:v>
                </c:pt>
                <c:pt idx="28">
                  <c:v>0.13</c:v>
                </c:pt>
                <c:pt idx="29">
                  <c:v>0.18</c:v>
                </c:pt>
                <c:pt idx="30">
                  <c:v>0.36</c:v>
                </c:pt>
                <c:pt idx="31">
                  <c:v>0.85</c:v>
                </c:pt>
                <c:pt idx="32">
                  <c:v>2.0299999999999998</c:v>
                </c:pt>
                <c:pt idx="33">
                  <c:v>2.96</c:v>
                </c:pt>
                <c:pt idx="34">
                  <c:v>3.9</c:v>
                </c:pt>
                <c:pt idx="35">
                  <c:v>4.8899999999999997</c:v>
                </c:pt>
                <c:pt idx="36">
                  <c:v>5.97</c:v>
                </c:pt>
                <c:pt idx="37">
                  <c:v>7.13</c:v>
                </c:pt>
                <c:pt idx="38">
                  <c:v>8.41</c:v>
                </c:pt>
                <c:pt idx="39">
                  <c:v>9.8800000000000008</c:v>
                </c:pt>
                <c:pt idx="40">
                  <c:v>11.79</c:v>
                </c:pt>
                <c:pt idx="41">
                  <c:v>14.02</c:v>
                </c:pt>
                <c:pt idx="42">
                  <c:v>16.38</c:v>
                </c:pt>
                <c:pt idx="43">
                  <c:v>18.95</c:v>
                </c:pt>
                <c:pt idx="44">
                  <c:v>21.72</c:v>
                </c:pt>
                <c:pt idx="45">
                  <c:v>25.02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85-4A96-B75E-F6119918B1F0}"/>
            </c:ext>
          </c:extLst>
        </c:ser>
        <c:ser>
          <c:idx val="3"/>
          <c:order val="3"/>
          <c:tx>
            <c:strRef>
              <c:f>'4A'!$M$207</c:f>
              <c:strCache>
                <c:ptCount val="1"/>
                <c:pt idx="0">
                  <c:v>VE-brændstoffer iblandet diesel</c:v>
                </c:pt>
              </c:strCache>
            </c:strRef>
          </c:tx>
          <c:spPr>
            <a:ln w="28575" cap="rnd" cmpd="sng" algn="ctr">
              <a:solidFill>
                <a:srgbClr val="6FB5B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'4A'!$N$203:$BG$203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'4A'!$N$207:$BG$207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0.01</c:v>
                </c:pt>
                <c:pt idx="19">
                  <c:v>0.14000000000000001</c:v>
                </c:pt>
                <c:pt idx="20">
                  <c:v>0.02</c:v>
                </c:pt>
                <c:pt idx="21">
                  <c:v>3.45</c:v>
                </c:pt>
                <c:pt idx="22">
                  <c:v>6.46</c:v>
                </c:pt>
                <c:pt idx="23">
                  <c:v>6.71</c:v>
                </c:pt>
                <c:pt idx="24">
                  <c:v>6.99</c:v>
                </c:pt>
                <c:pt idx="25">
                  <c:v>7.06</c:v>
                </c:pt>
                <c:pt idx="26">
                  <c:v>7.19</c:v>
                </c:pt>
                <c:pt idx="27">
                  <c:v>7.12</c:v>
                </c:pt>
                <c:pt idx="28">
                  <c:v>7.09</c:v>
                </c:pt>
                <c:pt idx="29">
                  <c:v>7.57</c:v>
                </c:pt>
                <c:pt idx="30">
                  <c:v>7.12</c:v>
                </c:pt>
                <c:pt idx="31">
                  <c:v>7.24</c:v>
                </c:pt>
                <c:pt idx="32">
                  <c:v>7.16</c:v>
                </c:pt>
                <c:pt idx="33">
                  <c:v>7.07</c:v>
                </c:pt>
                <c:pt idx="34">
                  <c:v>6.97</c:v>
                </c:pt>
                <c:pt idx="35">
                  <c:v>7.48</c:v>
                </c:pt>
                <c:pt idx="36">
                  <c:v>7.3</c:v>
                </c:pt>
                <c:pt idx="37">
                  <c:v>7.13</c:v>
                </c:pt>
                <c:pt idx="38">
                  <c:v>8.64</c:v>
                </c:pt>
                <c:pt idx="39">
                  <c:v>8.3800000000000008</c:v>
                </c:pt>
                <c:pt idx="40">
                  <c:v>10.119999999999999</c:v>
                </c:pt>
                <c:pt idx="41">
                  <c:v>9.69</c:v>
                </c:pt>
                <c:pt idx="42">
                  <c:v>9.2100000000000009</c:v>
                </c:pt>
                <c:pt idx="43">
                  <c:v>8.7100000000000009</c:v>
                </c:pt>
                <c:pt idx="44">
                  <c:v>8.18</c:v>
                </c:pt>
                <c:pt idx="45">
                  <c:v>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85-4A96-B75E-F6119918B1F0}"/>
            </c:ext>
          </c:extLst>
        </c:ser>
        <c:ser>
          <c:idx val="4"/>
          <c:order val="4"/>
          <c:tx>
            <c:strRef>
              <c:f>'4A'!$M$208</c:f>
              <c:strCache>
                <c:ptCount val="1"/>
                <c:pt idx="0">
                  <c:v>VE-brændstoffer iblandet benzin</c:v>
                </c:pt>
              </c:strCache>
            </c:strRef>
          </c:tx>
          <c:spPr>
            <a:ln w="28575" cap="rnd" cmpd="sng" algn="ctr">
              <a:solidFill>
                <a:srgbClr val="5BEADB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'4A'!$N$203:$BG$203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'4A'!$N$208:$BG$208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0.15</c:v>
                </c:pt>
                <c:pt idx="17">
                  <c:v>0.25</c:v>
                </c:pt>
                <c:pt idx="18">
                  <c:v>0.21</c:v>
                </c:pt>
                <c:pt idx="19">
                  <c:v>0.2</c:v>
                </c:pt>
                <c:pt idx="20">
                  <c:v>1.1100000000000001</c:v>
                </c:pt>
                <c:pt idx="21">
                  <c:v>1.98</c:v>
                </c:pt>
                <c:pt idx="22">
                  <c:v>2.1</c:v>
                </c:pt>
                <c:pt idx="23">
                  <c:v>1.92</c:v>
                </c:pt>
                <c:pt idx="24">
                  <c:v>1.86</c:v>
                </c:pt>
                <c:pt idx="25">
                  <c:v>1.83</c:v>
                </c:pt>
                <c:pt idx="26">
                  <c:v>1.83</c:v>
                </c:pt>
                <c:pt idx="27">
                  <c:v>1.82</c:v>
                </c:pt>
                <c:pt idx="28">
                  <c:v>1.79</c:v>
                </c:pt>
                <c:pt idx="29">
                  <c:v>1.82</c:v>
                </c:pt>
                <c:pt idx="30">
                  <c:v>3.32</c:v>
                </c:pt>
                <c:pt idx="31">
                  <c:v>3.41</c:v>
                </c:pt>
                <c:pt idx="32">
                  <c:v>3.76</c:v>
                </c:pt>
                <c:pt idx="33">
                  <c:v>3.79</c:v>
                </c:pt>
                <c:pt idx="34">
                  <c:v>3.8</c:v>
                </c:pt>
                <c:pt idx="35">
                  <c:v>3.8</c:v>
                </c:pt>
                <c:pt idx="36">
                  <c:v>3.77</c:v>
                </c:pt>
                <c:pt idx="37">
                  <c:v>3.74</c:v>
                </c:pt>
                <c:pt idx="38">
                  <c:v>3.69</c:v>
                </c:pt>
                <c:pt idx="39">
                  <c:v>3.63</c:v>
                </c:pt>
                <c:pt idx="40">
                  <c:v>3.55</c:v>
                </c:pt>
                <c:pt idx="41">
                  <c:v>3.45</c:v>
                </c:pt>
                <c:pt idx="42">
                  <c:v>3.33</c:v>
                </c:pt>
                <c:pt idx="43">
                  <c:v>3.2</c:v>
                </c:pt>
                <c:pt idx="44">
                  <c:v>3.06</c:v>
                </c:pt>
                <c:pt idx="45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85-4A96-B75E-F6119918B1F0}"/>
            </c:ext>
          </c:extLst>
        </c:ser>
        <c:ser>
          <c:idx val="5"/>
          <c:order val="5"/>
          <c:tx>
            <c:strRef>
              <c:f>'4A'!$M$209</c:f>
              <c:strCache>
                <c:ptCount val="1"/>
                <c:pt idx="0">
                  <c:v>Øvrige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'4A'!$N$203:$BG$203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'4A'!$N$209:$BG$209</c:f>
              <c:numCache>
                <c:formatCode>General</c:formatCode>
                <c:ptCount val="46"/>
                <c:pt idx="0">
                  <c:v>0.91</c:v>
                </c:pt>
                <c:pt idx="1">
                  <c:v>0.24</c:v>
                </c:pt>
                <c:pt idx="2">
                  <c:v>-0.05</c:v>
                </c:pt>
                <c:pt idx="3">
                  <c:v>-0.06</c:v>
                </c:pt>
                <c:pt idx="4">
                  <c:v>-0.12</c:v>
                </c:pt>
                <c:pt idx="5">
                  <c:v>-0.16</c:v>
                </c:pt>
                <c:pt idx="6">
                  <c:v>-0.16</c:v>
                </c:pt>
                <c:pt idx="7">
                  <c:v>-0.11</c:v>
                </c:pt>
                <c:pt idx="8">
                  <c:v>0.04</c:v>
                </c:pt>
                <c:pt idx="9">
                  <c:v>0.1</c:v>
                </c:pt>
                <c:pt idx="10">
                  <c:v>0.18</c:v>
                </c:pt>
                <c:pt idx="11">
                  <c:v>0.21</c:v>
                </c:pt>
                <c:pt idx="12">
                  <c:v>0.27</c:v>
                </c:pt>
                <c:pt idx="13">
                  <c:v>0.05</c:v>
                </c:pt>
                <c:pt idx="14">
                  <c:v>-0.12</c:v>
                </c:pt>
                <c:pt idx="15">
                  <c:v>-0.28999999999999998</c:v>
                </c:pt>
                <c:pt idx="16">
                  <c:v>-0.36</c:v>
                </c:pt>
                <c:pt idx="17">
                  <c:v>-0.39</c:v>
                </c:pt>
                <c:pt idx="18">
                  <c:v>-0.44</c:v>
                </c:pt>
                <c:pt idx="19">
                  <c:v>-0.51</c:v>
                </c:pt>
                <c:pt idx="20">
                  <c:v>-0.63</c:v>
                </c:pt>
                <c:pt idx="21">
                  <c:v>-0.63</c:v>
                </c:pt>
                <c:pt idx="22">
                  <c:v>-0.63</c:v>
                </c:pt>
                <c:pt idx="23">
                  <c:v>-0.63</c:v>
                </c:pt>
                <c:pt idx="24">
                  <c:v>-0.63</c:v>
                </c:pt>
                <c:pt idx="25">
                  <c:v>-0.55000000000000004</c:v>
                </c:pt>
                <c:pt idx="26">
                  <c:v>-0.35</c:v>
                </c:pt>
                <c:pt idx="27">
                  <c:v>0.02</c:v>
                </c:pt>
                <c:pt idx="28">
                  <c:v>0.23</c:v>
                </c:pt>
                <c:pt idx="29">
                  <c:v>0.33</c:v>
                </c:pt>
                <c:pt idx="30">
                  <c:v>0.33</c:v>
                </c:pt>
                <c:pt idx="31">
                  <c:v>0.37</c:v>
                </c:pt>
                <c:pt idx="32">
                  <c:v>0.48</c:v>
                </c:pt>
                <c:pt idx="33">
                  <c:v>0.48</c:v>
                </c:pt>
                <c:pt idx="34">
                  <c:v>0.49</c:v>
                </c:pt>
                <c:pt idx="35">
                  <c:v>0.45</c:v>
                </c:pt>
                <c:pt idx="36">
                  <c:v>0.46</c:v>
                </c:pt>
                <c:pt idx="37">
                  <c:v>0.46</c:v>
                </c:pt>
                <c:pt idx="38">
                  <c:v>0.47</c:v>
                </c:pt>
                <c:pt idx="39">
                  <c:v>0.5</c:v>
                </c:pt>
                <c:pt idx="40">
                  <c:v>0.53</c:v>
                </c:pt>
                <c:pt idx="41">
                  <c:v>0.57999999999999996</c:v>
                </c:pt>
                <c:pt idx="42">
                  <c:v>0.63</c:v>
                </c:pt>
                <c:pt idx="43">
                  <c:v>0.68</c:v>
                </c:pt>
                <c:pt idx="44">
                  <c:v>0.74</c:v>
                </c:pt>
                <c:pt idx="45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C85-4A96-B75E-F6119918B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071008"/>
        <c:axId val="594065432"/>
      </c:lineChart>
      <c:catAx>
        <c:axId val="59407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065432"/>
        <c:crosses val="autoZero"/>
        <c:auto val="1"/>
        <c:lblAlgn val="ctr"/>
        <c:lblOffset val="100"/>
        <c:tickLblSkip val="5"/>
        <c:noMultiLvlLbl val="0"/>
      </c:catAx>
      <c:valAx>
        <c:axId val="59406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07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655622900410603"/>
          <c:y val="0.33372325190029639"/>
          <c:w val="0.21989975293720343"/>
          <c:h val="0.536163948026538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vejtransport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024368567924495E-2"/>
          <c:y val="0.14824247203119256"/>
          <c:w val="0.71259682550967807"/>
          <c:h val="0.73155117141699377"/>
        </c:manualLayout>
      </c:layout>
      <c:lineChart>
        <c:grouping val="standard"/>
        <c:varyColors val="0"/>
        <c:ser>
          <c:idx val="0"/>
          <c:order val="0"/>
          <c:tx>
            <c:strRef>
              <c:f>'4A'!$M$229</c:f>
              <c:strCache>
                <c:ptCount val="1"/>
                <c:pt idx="0">
                  <c:v>Personbiler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'4A'!$N$229:$BG$229</c:f>
              <c:numCache>
                <c:formatCode>General</c:formatCode>
                <c:ptCount val="46"/>
                <c:pt idx="0">
                  <c:v>6.29</c:v>
                </c:pt>
                <c:pt idx="1">
                  <c:v>6.47</c:v>
                </c:pt>
                <c:pt idx="2">
                  <c:v>6.51</c:v>
                </c:pt>
                <c:pt idx="3">
                  <c:v>6.5</c:v>
                </c:pt>
                <c:pt idx="4">
                  <c:v>6.56</c:v>
                </c:pt>
                <c:pt idx="5">
                  <c:v>6.71</c:v>
                </c:pt>
                <c:pt idx="6">
                  <c:v>6.84</c:v>
                </c:pt>
                <c:pt idx="7">
                  <c:v>7.01</c:v>
                </c:pt>
                <c:pt idx="8">
                  <c:v>7.06</c:v>
                </c:pt>
                <c:pt idx="9">
                  <c:v>7.21</c:v>
                </c:pt>
                <c:pt idx="10">
                  <c:v>7.16</c:v>
                </c:pt>
                <c:pt idx="11">
                  <c:v>7</c:v>
                </c:pt>
                <c:pt idx="12">
                  <c:v>7.03</c:v>
                </c:pt>
                <c:pt idx="13">
                  <c:v>7.11</c:v>
                </c:pt>
                <c:pt idx="14">
                  <c:v>7.14</c:v>
                </c:pt>
                <c:pt idx="15">
                  <c:v>7.07</c:v>
                </c:pt>
                <c:pt idx="16">
                  <c:v>7.08</c:v>
                </c:pt>
                <c:pt idx="17">
                  <c:v>7.24</c:v>
                </c:pt>
                <c:pt idx="18">
                  <c:v>7.08</c:v>
                </c:pt>
                <c:pt idx="19">
                  <c:v>6.94</c:v>
                </c:pt>
                <c:pt idx="20">
                  <c:v>6.96</c:v>
                </c:pt>
                <c:pt idx="21">
                  <c:v>6.83</c:v>
                </c:pt>
                <c:pt idx="22">
                  <c:v>6.81</c:v>
                </c:pt>
                <c:pt idx="23">
                  <c:v>6.81</c:v>
                </c:pt>
                <c:pt idx="24">
                  <c:v>6.94</c:v>
                </c:pt>
                <c:pt idx="25">
                  <c:v>7.01</c:v>
                </c:pt>
                <c:pt idx="26">
                  <c:v>7.01</c:v>
                </c:pt>
                <c:pt idx="27">
                  <c:v>7.08</c:v>
                </c:pt>
                <c:pt idx="28">
                  <c:v>7.23</c:v>
                </c:pt>
                <c:pt idx="29">
                  <c:v>7.19</c:v>
                </c:pt>
                <c:pt idx="30">
                  <c:v>6.45</c:v>
                </c:pt>
                <c:pt idx="31">
                  <c:v>6.56</c:v>
                </c:pt>
                <c:pt idx="32">
                  <c:v>6.71</c:v>
                </c:pt>
                <c:pt idx="33">
                  <c:v>6.69</c:v>
                </c:pt>
                <c:pt idx="34">
                  <c:v>6.67</c:v>
                </c:pt>
                <c:pt idx="35">
                  <c:v>6.59</c:v>
                </c:pt>
                <c:pt idx="36">
                  <c:v>6.48</c:v>
                </c:pt>
                <c:pt idx="37">
                  <c:v>6.36</c:v>
                </c:pt>
                <c:pt idx="38">
                  <c:v>6.18</c:v>
                </c:pt>
                <c:pt idx="39">
                  <c:v>6.01</c:v>
                </c:pt>
                <c:pt idx="40">
                  <c:v>5.77</c:v>
                </c:pt>
                <c:pt idx="41">
                  <c:v>5.55</c:v>
                </c:pt>
                <c:pt idx="42">
                  <c:v>5.32</c:v>
                </c:pt>
                <c:pt idx="43">
                  <c:v>5.08</c:v>
                </c:pt>
                <c:pt idx="44">
                  <c:v>4.82</c:v>
                </c:pt>
                <c:pt idx="45">
                  <c:v>4.4400000000000004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1-4C1F-8153-15F9936B5BA6}"/>
            </c:ext>
          </c:extLst>
        </c:ser>
        <c:ser>
          <c:idx val="1"/>
          <c:order val="1"/>
          <c:tx>
            <c:strRef>
              <c:f>'4A'!$M$230</c:f>
              <c:strCache>
                <c:ptCount val="1"/>
                <c:pt idx="0">
                  <c:v>Varebiler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'4A'!$N$230:$BG$230</c:f>
              <c:numCache>
                <c:formatCode>General</c:formatCode>
                <c:ptCount val="46"/>
                <c:pt idx="0">
                  <c:v>1.75</c:v>
                </c:pt>
                <c:pt idx="1">
                  <c:v>1.83</c:v>
                </c:pt>
                <c:pt idx="2">
                  <c:v>1.82</c:v>
                </c:pt>
                <c:pt idx="3">
                  <c:v>1.86</c:v>
                </c:pt>
                <c:pt idx="4">
                  <c:v>1.93</c:v>
                </c:pt>
                <c:pt idx="5">
                  <c:v>1.92</c:v>
                </c:pt>
                <c:pt idx="6">
                  <c:v>1.93</c:v>
                </c:pt>
                <c:pt idx="7">
                  <c:v>1.94</c:v>
                </c:pt>
                <c:pt idx="8">
                  <c:v>1.98</c:v>
                </c:pt>
                <c:pt idx="9">
                  <c:v>2.06</c:v>
                </c:pt>
                <c:pt idx="10">
                  <c:v>2.12</c:v>
                </c:pt>
                <c:pt idx="11">
                  <c:v>2.19</c:v>
                </c:pt>
                <c:pt idx="12">
                  <c:v>2.19</c:v>
                </c:pt>
                <c:pt idx="13">
                  <c:v>2.29</c:v>
                </c:pt>
                <c:pt idx="14">
                  <c:v>2.4300000000000002</c:v>
                </c:pt>
                <c:pt idx="15">
                  <c:v>2.57</c:v>
                </c:pt>
                <c:pt idx="16">
                  <c:v>2.8</c:v>
                </c:pt>
                <c:pt idx="17">
                  <c:v>3</c:v>
                </c:pt>
                <c:pt idx="18">
                  <c:v>2.98</c:v>
                </c:pt>
                <c:pt idx="19">
                  <c:v>2.77</c:v>
                </c:pt>
                <c:pt idx="20">
                  <c:v>2.65</c:v>
                </c:pt>
                <c:pt idx="21">
                  <c:v>2.39</c:v>
                </c:pt>
                <c:pt idx="22">
                  <c:v>2.21</c:v>
                </c:pt>
                <c:pt idx="23">
                  <c:v>2.09</c:v>
                </c:pt>
                <c:pt idx="24">
                  <c:v>1.98</c:v>
                </c:pt>
                <c:pt idx="25">
                  <c:v>2.0499999999999998</c:v>
                </c:pt>
                <c:pt idx="26">
                  <c:v>2.04</c:v>
                </c:pt>
                <c:pt idx="27">
                  <c:v>2.06</c:v>
                </c:pt>
                <c:pt idx="28">
                  <c:v>2.1</c:v>
                </c:pt>
                <c:pt idx="29">
                  <c:v>2</c:v>
                </c:pt>
                <c:pt idx="30">
                  <c:v>1.86</c:v>
                </c:pt>
                <c:pt idx="31">
                  <c:v>1.86</c:v>
                </c:pt>
                <c:pt idx="32">
                  <c:v>1.94</c:v>
                </c:pt>
                <c:pt idx="33">
                  <c:v>1.92</c:v>
                </c:pt>
                <c:pt idx="34">
                  <c:v>1.9</c:v>
                </c:pt>
                <c:pt idx="35">
                  <c:v>1.86</c:v>
                </c:pt>
                <c:pt idx="36">
                  <c:v>1.82</c:v>
                </c:pt>
                <c:pt idx="37">
                  <c:v>1.78</c:v>
                </c:pt>
                <c:pt idx="38">
                  <c:v>1.7</c:v>
                </c:pt>
                <c:pt idx="39">
                  <c:v>1.64</c:v>
                </c:pt>
                <c:pt idx="40">
                  <c:v>1.54</c:v>
                </c:pt>
                <c:pt idx="41">
                  <c:v>1.46</c:v>
                </c:pt>
                <c:pt idx="42">
                  <c:v>1.38</c:v>
                </c:pt>
                <c:pt idx="43">
                  <c:v>1.27</c:v>
                </c:pt>
                <c:pt idx="44">
                  <c:v>1.1599999999999999</c:v>
                </c:pt>
                <c:pt idx="45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1-4C1F-8153-15F9936B5BA6}"/>
            </c:ext>
          </c:extLst>
        </c:ser>
        <c:ser>
          <c:idx val="2"/>
          <c:order val="2"/>
          <c:tx>
            <c:strRef>
              <c:f>'4A'!$M$231</c:f>
              <c:strCache>
                <c:ptCount val="1"/>
                <c:pt idx="0">
                  <c:v>Lastbiler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'4A'!$N$231:$BG$231</c:f>
              <c:numCache>
                <c:formatCode>General</c:formatCode>
                <c:ptCount val="46"/>
                <c:pt idx="0">
                  <c:v>1.81</c:v>
                </c:pt>
                <c:pt idx="1">
                  <c:v>1.87</c:v>
                </c:pt>
                <c:pt idx="2">
                  <c:v>1.84</c:v>
                </c:pt>
                <c:pt idx="3">
                  <c:v>1.76</c:v>
                </c:pt>
                <c:pt idx="4">
                  <c:v>1.82</c:v>
                </c:pt>
                <c:pt idx="5">
                  <c:v>1.79</c:v>
                </c:pt>
                <c:pt idx="6">
                  <c:v>1.8</c:v>
                </c:pt>
                <c:pt idx="7">
                  <c:v>1.81</c:v>
                </c:pt>
                <c:pt idx="8">
                  <c:v>1.81</c:v>
                </c:pt>
                <c:pt idx="9">
                  <c:v>1.9</c:v>
                </c:pt>
                <c:pt idx="10">
                  <c:v>1.87</c:v>
                </c:pt>
                <c:pt idx="11">
                  <c:v>1.91</c:v>
                </c:pt>
                <c:pt idx="12">
                  <c:v>1.87</c:v>
                </c:pt>
                <c:pt idx="13">
                  <c:v>1.9</c:v>
                </c:pt>
                <c:pt idx="14">
                  <c:v>1.93</c:v>
                </c:pt>
                <c:pt idx="15">
                  <c:v>1.98</c:v>
                </c:pt>
                <c:pt idx="16">
                  <c:v>2.04</c:v>
                </c:pt>
                <c:pt idx="17">
                  <c:v>2.0499999999999998</c:v>
                </c:pt>
                <c:pt idx="18">
                  <c:v>1.96</c:v>
                </c:pt>
                <c:pt idx="19">
                  <c:v>1.65</c:v>
                </c:pt>
                <c:pt idx="20">
                  <c:v>1.79</c:v>
                </c:pt>
                <c:pt idx="21">
                  <c:v>1.76</c:v>
                </c:pt>
                <c:pt idx="22">
                  <c:v>1.62</c:v>
                </c:pt>
                <c:pt idx="23">
                  <c:v>1.59</c:v>
                </c:pt>
                <c:pt idx="24">
                  <c:v>1.58</c:v>
                </c:pt>
                <c:pt idx="25">
                  <c:v>1.59</c:v>
                </c:pt>
                <c:pt idx="26">
                  <c:v>1.62</c:v>
                </c:pt>
                <c:pt idx="27">
                  <c:v>1.67</c:v>
                </c:pt>
                <c:pt idx="28">
                  <c:v>1.74</c:v>
                </c:pt>
                <c:pt idx="29">
                  <c:v>1.7</c:v>
                </c:pt>
                <c:pt idx="30">
                  <c:v>1.66</c:v>
                </c:pt>
                <c:pt idx="31">
                  <c:v>1.67</c:v>
                </c:pt>
                <c:pt idx="32">
                  <c:v>1.72</c:v>
                </c:pt>
                <c:pt idx="33">
                  <c:v>1.71</c:v>
                </c:pt>
                <c:pt idx="34">
                  <c:v>1.7</c:v>
                </c:pt>
                <c:pt idx="35">
                  <c:v>1.48</c:v>
                </c:pt>
                <c:pt idx="36">
                  <c:v>1.48</c:v>
                </c:pt>
                <c:pt idx="37">
                  <c:v>1.47</c:v>
                </c:pt>
                <c:pt idx="38">
                  <c:v>1.4</c:v>
                </c:pt>
                <c:pt idx="39">
                  <c:v>1.39</c:v>
                </c:pt>
                <c:pt idx="40">
                  <c:v>1.32</c:v>
                </c:pt>
                <c:pt idx="41">
                  <c:v>1.25</c:v>
                </c:pt>
                <c:pt idx="42">
                  <c:v>1.19</c:v>
                </c:pt>
                <c:pt idx="43">
                  <c:v>1.1200000000000001</c:v>
                </c:pt>
                <c:pt idx="44">
                  <c:v>1.04</c:v>
                </c:pt>
                <c:pt idx="45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1-4C1F-8153-15F9936B5BA6}"/>
            </c:ext>
          </c:extLst>
        </c:ser>
        <c:ser>
          <c:idx val="3"/>
          <c:order val="3"/>
          <c:tx>
            <c:strRef>
              <c:f>'4A'!$M$232</c:f>
              <c:strCache>
                <c:ptCount val="1"/>
                <c:pt idx="0">
                  <c:v>Grænsehandel</c:v>
                </c:pt>
              </c:strCache>
            </c:strRef>
          </c:tx>
          <c:spPr>
            <a:ln w="28575" cap="rnd" cmpd="sng" algn="ctr">
              <a:solidFill>
                <a:srgbClr val="1DE2C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'4A'!$N$232:$BG$232</c:f>
              <c:numCache>
                <c:formatCode>General</c:formatCode>
                <c:ptCount val="46"/>
                <c:pt idx="0">
                  <c:v>-0.1</c:v>
                </c:pt>
                <c:pt idx="1">
                  <c:v>-0.03</c:v>
                </c:pt>
                <c:pt idx="2">
                  <c:v>0.15</c:v>
                </c:pt>
                <c:pt idx="3">
                  <c:v>0.28999999999999998</c:v>
                </c:pt>
                <c:pt idx="4">
                  <c:v>0.52</c:v>
                </c:pt>
                <c:pt idx="5">
                  <c:v>0.44</c:v>
                </c:pt>
                <c:pt idx="6">
                  <c:v>0.4</c:v>
                </c:pt>
                <c:pt idx="7">
                  <c:v>0.37</c:v>
                </c:pt>
                <c:pt idx="8">
                  <c:v>0.43</c:v>
                </c:pt>
                <c:pt idx="9">
                  <c:v>0.19</c:v>
                </c:pt>
                <c:pt idx="10">
                  <c:v>0.04</c:v>
                </c:pt>
                <c:pt idx="11">
                  <c:v>0.12</c:v>
                </c:pt>
                <c:pt idx="12">
                  <c:v>0.24</c:v>
                </c:pt>
                <c:pt idx="13">
                  <c:v>0.47</c:v>
                </c:pt>
                <c:pt idx="14">
                  <c:v>0.53</c:v>
                </c:pt>
                <c:pt idx="15">
                  <c:v>0.53</c:v>
                </c:pt>
                <c:pt idx="16">
                  <c:v>0.59</c:v>
                </c:pt>
                <c:pt idx="17">
                  <c:v>0.8</c:v>
                </c:pt>
                <c:pt idx="18">
                  <c:v>0.75</c:v>
                </c:pt>
                <c:pt idx="19">
                  <c:v>0.67</c:v>
                </c:pt>
                <c:pt idx="20">
                  <c:v>0.54</c:v>
                </c:pt>
                <c:pt idx="21">
                  <c:v>0.65</c:v>
                </c:pt>
                <c:pt idx="22">
                  <c:v>0.47</c:v>
                </c:pt>
                <c:pt idx="23">
                  <c:v>0.43</c:v>
                </c:pt>
                <c:pt idx="24">
                  <c:v>0.62</c:v>
                </c:pt>
                <c:pt idx="25">
                  <c:v>0.64</c:v>
                </c:pt>
                <c:pt idx="26">
                  <c:v>0.8</c:v>
                </c:pt>
                <c:pt idx="27">
                  <c:v>0.8</c:v>
                </c:pt>
                <c:pt idx="28">
                  <c:v>0.8</c:v>
                </c:pt>
                <c:pt idx="29">
                  <c:v>0.8</c:v>
                </c:pt>
                <c:pt idx="30">
                  <c:v>0.8</c:v>
                </c:pt>
                <c:pt idx="31">
                  <c:v>0.8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0.73</c:v>
                </c:pt>
                <c:pt idx="39">
                  <c:v>0.73</c:v>
                </c:pt>
                <c:pt idx="40">
                  <c:v>0.71</c:v>
                </c:pt>
                <c:pt idx="41">
                  <c:v>0.71</c:v>
                </c:pt>
                <c:pt idx="42">
                  <c:v>0.71</c:v>
                </c:pt>
                <c:pt idx="43">
                  <c:v>0.71</c:v>
                </c:pt>
                <c:pt idx="44">
                  <c:v>0.71</c:v>
                </c:pt>
                <c:pt idx="45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21-4C1F-8153-15F9936B5BA6}"/>
            </c:ext>
          </c:extLst>
        </c:ser>
        <c:ser>
          <c:idx val="4"/>
          <c:order val="4"/>
          <c:tx>
            <c:strRef>
              <c:f>'4A'!$M$233</c:f>
              <c:strCache>
                <c:ptCount val="1"/>
                <c:pt idx="0">
                  <c:v>Busser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'4A'!$N$233:$BG$233</c:f>
              <c:numCache>
                <c:formatCode>General</c:formatCode>
                <c:ptCount val="46"/>
                <c:pt idx="0">
                  <c:v>0.63</c:v>
                </c:pt>
                <c:pt idx="1">
                  <c:v>0.64</c:v>
                </c:pt>
                <c:pt idx="2">
                  <c:v>0.61</c:v>
                </c:pt>
                <c:pt idx="3">
                  <c:v>0.62</c:v>
                </c:pt>
                <c:pt idx="4">
                  <c:v>0.64</c:v>
                </c:pt>
                <c:pt idx="5">
                  <c:v>0.66</c:v>
                </c:pt>
                <c:pt idx="6">
                  <c:v>0.68</c:v>
                </c:pt>
                <c:pt idx="7">
                  <c:v>0.68</c:v>
                </c:pt>
                <c:pt idx="8">
                  <c:v>0.66</c:v>
                </c:pt>
                <c:pt idx="9">
                  <c:v>0.65</c:v>
                </c:pt>
                <c:pt idx="10">
                  <c:v>0.65</c:v>
                </c:pt>
                <c:pt idx="11">
                  <c:v>0.64</c:v>
                </c:pt>
                <c:pt idx="12">
                  <c:v>0.63</c:v>
                </c:pt>
                <c:pt idx="13">
                  <c:v>0.63</c:v>
                </c:pt>
                <c:pt idx="14">
                  <c:v>0.64</c:v>
                </c:pt>
                <c:pt idx="15">
                  <c:v>0.61</c:v>
                </c:pt>
                <c:pt idx="16">
                  <c:v>0.6</c:v>
                </c:pt>
                <c:pt idx="17">
                  <c:v>0.57999999999999996</c:v>
                </c:pt>
                <c:pt idx="18">
                  <c:v>0.57999999999999996</c:v>
                </c:pt>
                <c:pt idx="19">
                  <c:v>0.56000000000000005</c:v>
                </c:pt>
                <c:pt idx="20">
                  <c:v>0.56999999999999995</c:v>
                </c:pt>
                <c:pt idx="21">
                  <c:v>0.53</c:v>
                </c:pt>
                <c:pt idx="22">
                  <c:v>0.5</c:v>
                </c:pt>
                <c:pt idx="23">
                  <c:v>0.5</c:v>
                </c:pt>
                <c:pt idx="24">
                  <c:v>0.49</c:v>
                </c:pt>
                <c:pt idx="25">
                  <c:v>0.54</c:v>
                </c:pt>
                <c:pt idx="26">
                  <c:v>0.55000000000000004</c:v>
                </c:pt>
                <c:pt idx="27">
                  <c:v>0.56999999999999995</c:v>
                </c:pt>
                <c:pt idx="28">
                  <c:v>0.59</c:v>
                </c:pt>
                <c:pt idx="29">
                  <c:v>0.56000000000000005</c:v>
                </c:pt>
                <c:pt idx="30">
                  <c:v>0.49</c:v>
                </c:pt>
                <c:pt idx="31">
                  <c:v>0.51</c:v>
                </c:pt>
                <c:pt idx="32">
                  <c:v>0.48</c:v>
                </c:pt>
                <c:pt idx="33">
                  <c:v>0.44</c:v>
                </c:pt>
                <c:pt idx="34">
                  <c:v>0.39</c:v>
                </c:pt>
                <c:pt idx="35">
                  <c:v>0.35</c:v>
                </c:pt>
                <c:pt idx="36">
                  <c:v>0.32</c:v>
                </c:pt>
                <c:pt idx="37">
                  <c:v>0.28000000000000003</c:v>
                </c:pt>
                <c:pt idx="38">
                  <c:v>0.25</c:v>
                </c:pt>
                <c:pt idx="39">
                  <c:v>0.22</c:v>
                </c:pt>
                <c:pt idx="40">
                  <c:v>0.19</c:v>
                </c:pt>
                <c:pt idx="41">
                  <c:v>0.17</c:v>
                </c:pt>
                <c:pt idx="42">
                  <c:v>0.16</c:v>
                </c:pt>
                <c:pt idx="43">
                  <c:v>0.14000000000000001</c:v>
                </c:pt>
                <c:pt idx="44">
                  <c:v>0.13</c:v>
                </c:pt>
                <c:pt idx="45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21-4C1F-8153-15F9936B5BA6}"/>
            </c:ext>
          </c:extLst>
        </c:ser>
        <c:ser>
          <c:idx val="5"/>
          <c:order val="5"/>
          <c:tx>
            <c:strRef>
              <c:f>'4A'!$M$234</c:f>
              <c:strCache>
                <c:ptCount val="1"/>
                <c:pt idx="0">
                  <c:v>Motorcykler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'4A'!$N$234:$BG$234</c:f>
              <c:numCache>
                <c:formatCode>General</c:formatCode>
                <c:ptCount val="46"/>
                <c:pt idx="0">
                  <c:v>0.06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  <c:pt idx="14">
                  <c:v>0.08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0.08</c:v>
                </c:pt>
                <c:pt idx="19">
                  <c:v>0.08</c:v>
                </c:pt>
                <c:pt idx="20">
                  <c:v>0.08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7.0000000000000007E-2</c:v>
                </c:pt>
                <c:pt idx="33">
                  <c:v>7.0000000000000007E-2</c:v>
                </c:pt>
                <c:pt idx="34">
                  <c:v>7.0000000000000007E-2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7.0000000000000007E-2</c:v>
                </c:pt>
                <c:pt idx="39">
                  <c:v>7.0000000000000007E-2</c:v>
                </c:pt>
                <c:pt idx="40">
                  <c:v>7.0000000000000007E-2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21-4C1F-8153-15F9936B5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067400"/>
        <c:axId val="594068712"/>
      </c:lineChart>
      <c:catAx>
        <c:axId val="59406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068712"/>
        <c:crosses val="autoZero"/>
        <c:auto val="1"/>
        <c:lblAlgn val="ctr"/>
        <c:lblOffset val="100"/>
        <c:tickLblSkip val="5"/>
        <c:noMultiLvlLbl val="0"/>
      </c:catAx>
      <c:valAx>
        <c:axId val="59406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4015374855394258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06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banetransporten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3897600477665406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'4A'!$M$254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'4A'!$N$253:$BG$253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'4A'!$N$254:$BG$254</c:f>
              <c:numCache>
                <c:formatCode>General</c:formatCode>
                <c:ptCount val="46"/>
                <c:pt idx="0">
                  <c:v>4.01</c:v>
                </c:pt>
                <c:pt idx="1">
                  <c:v>4.08</c:v>
                </c:pt>
                <c:pt idx="2">
                  <c:v>4.3099999999999996</c:v>
                </c:pt>
                <c:pt idx="3">
                  <c:v>4.4800000000000004</c:v>
                </c:pt>
                <c:pt idx="4">
                  <c:v>4.0599999999999996</c:v>
                </c:pt>
                <c:pt idx="5">
                  <c:v>4.09</c:v>
                </c:pt>
                <c:pt idx="6">
                  <c:v>4.0599999999999996</c:v>
                </c:pt>
                <c:pt idx="7">
                  <c:v>3.96</c:v>
                </c:pt>
                <c:pt idx="8">
                  <c:v>3.34</c:v>
                </c:pt>
                <c:pt idx="9">
                  <c:v>3.14</c:v>
                </c:pt>
                <c:pt idx="10">
                  <c:v>3.08</c:v>
                </c:pt>
                <c:pt idx="11">
                  <c:v>2.85</c:v>
                </c:pt>
                <c:pt idx="12">
                  <c:v>2.84</c:v>
                </c:pt>
                <c:pt idx="13">
                  <c:v>2.95</c:v>
                </c:pt>
                <c:pt idx="14">
                  <c:v>2.92</c:v>
                </c:pt>
                <c:pt idx="15">
                  <c:v>3.14</c:v>
                </c:pt>
                <c:pt idx="16">
                  <c:v>3.06</c:v>
                </c:pt>
                <c:pt idx="17">
                  <c:v>3.08</c:v>
                </c:pt>
                <c:pt idx="18">
                  <c:v>3.2</c:v>
                </c:pt>
                <c:pt idx="19">
                  <c:v>3.11</c:v>
                </c:pt>
                <c:pt idx="20">
                  <c:v>3.27</c:v>
                </c:pt>
                <c:pt idx="21">
                  <c:v>3.37</c:v>
                </c:pt>
                <c:pt idx="22">
                  <c:v>3.37</c:v>
                </c:pt>
                <c:pt idx="23">
                  <c:v>3.35</c:v>
                </c:pt>
                <c:pt idx="24">
                  <c:v>3.41</c:v>
                </c:pt>
                <c:pt idx="25">
                  <c:v>3.36</c:v>
                </c:pt>
                <c:pt idx="26">
                  <c:v>3.43</c:v>
                </c:pt>
                <c:pt idx="27">
                  <c:v>3.3</c:v>
                </c:pt>
                <c:pt idx="28">
                  <c:v>3.03</c:v>
                </c:pt>
                <c:pt idx="29">
                  <c:v>3.02</c:v>
                </c:pt>
                <c:pt idx="30">
                  <c:v>2.65</c:v>
                </c:pt>
                <c:pt idx="31">
                  <c:v>2.4900000000000002</c:v>
                </c:pt>
                <c:pt idx="32">
                  <c:v>2.69</c:v>
                </c:pt>
                <c:pt idx="33">
                  <c:v>2.61</c:v>
                </c:pt>
                <c:pt idx="34">
                  <c:v>2.5299999999999998</c:v>
                </c:pt>
                <c:pt idx="35">
                  <c:v>2.5099999999999998</c:v>
                </c:pt>
                <c:pt idx="36">
                  <c:v>2.5</c:v>
                </c:pt>
                <c:pt idx="37">
                  <c:v>0.99</c:v>
                </c:pt>
                <c:pt idx="38">
                  <c:v>0.89</c:v>
                </c:pt>
                <c:pt idx="39">
                  <c:v>0.32</c:v>
                </c:pt>
                <c:pt idx="40">
                  <c:v>0.25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3-456A-9970-00FDF7FA9C1A}"/>
            </c:ext>
          </c:extLst>
        </c:ser>
        <c:ser>
          <c:idx val="1"/>
          <c:order val="1"/>
          <c:tx>
            <c:strRef>
              <c:f>'4A'!$M$255</c:f>
              <c:strCache>
                <c:ptCount val="1"/>
                <c:pt idx="0">
                  <c:v>VE-brændstoffer iblandet diesel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'4A'!$N$255:$BG$255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0.19</c:v>
                </c:pt>
                <c:pt idx="33">
                  <c:v>0.18</c:v>
                </c:pt>
                <c:pt idx="34">
                  <c:v>0.18</c:v>
                </c:pt>
                <c:pt idx="35">
                  <c:v>0.2</c:v>
                </c:pt>
                <c:pt idx="36">
                  <c:v>0.2</c:v>
                </c:pt>
                <c:pt idx="37">
                  <c:v>0.08</c:v>
                </c:pt>
                <c:pt idx="38">
                  <c:v>0.09</c:v>
                </c:pt>
                <c:pt idx="39">
                  <c:v>0.03</c:v>
                </c:pt>
                <c:pt idx="40">
                  <c:v>0.03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3-456A-9970-00FDF7FA9C1A}"/>
            </c:ext>
          </c:extLst>
        </c:ser>
        <c:ser>
          <c:idx val="2"/>
          <c:order val="2"/>
          <c:tx>
            <c:strRef>
              <c:f>'4A'!$M$256</c:f>
              <c:strCache>
                <c:ptCount val="1"/>
                <c:pt idx="0">
                  <c:v>Elektricitet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'4A'!$N$253:$BG$253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'4A'!$N$256:$BG$256</c:f>
              <c:numCache>
                <c:formatCode>General</c:formatCode>
                <c:ptCount val="46"/>
                <c:pt idx="0">
                  <c:v>0.74</c:v>
                </c:pt>
                <c:pt idx="1">
                  <c:v>0.72</c:v>
                </c:pt>
                <c:pt idx="2">
                  <c:v>0.7</c:v>
                </c:pt>
                <c:pt idx="3">
                  <c:v>0.76</c:v>
                </c:pt>
                <c:pt idx="4">
                  <c:v>0.82</c:v>
                </c:pt>
                <c:pt idx="5">
                  <c:v>0.85</c:v>
                </c:pt>
                <c:pt idx="6">
                  <c:v>0.92</c:v>
                </c:pt>
                <c:pt idx="7">
                  <c:v>1.02</c:v>
                </c:pt>
                <c:pt idx="8">
                  <c:v>1.17</c:v>
                </c:pt>
                <c:pt idx="9">
                  <c:v>1.23</c:v>
                </c:pt>
                <c:pt idx="10">
                  <c:v>1.25</c:v>
                </c:pt>
                <c:pt idx="11">
                  <c:v>1.25</c:v>
                </c:pt>
                <c:pt idx="12">
                  <c:v>1.31</c:v>
                </c:pt>
                <c:pt idx="13">
                  <c:v>1.27</c:v>
                </c:pt>
                <c:pt idx="14">
                  <c:v>1.33</c:v>
                </c:pt>
                <c:pt idx="15">
                  <c:v>1.35</c:v>
                </c:pt>
                <c:pt idx="16">
                  <c:v>1.35</c:v>
                </c:pt>
                <c:pt idx="17">
                  <c:v>1.28</c:v>
                </c:pt>
                <c:pt idx="18">
                  <c:v>1.36</c:v>
                </c:pt>
                <c:pt idx="19">
                  <c:v>1.42</c:v>
                </c:pt>
                <c:pt idx="20">
                  <c:v>1.46</c:v>
                </c:pt>
                <c:pt idx="21">
                  <c:v>1.43</c:v>
                </c:pt>
                <c:pt idx="22">
                  <c:v>1.39</c:v>
                </c:pt>
                <c:pt idx="23">
                  <c:v>1.39</c:v>
                </c:pt>
                <c:pt idx="24">
                  <c:v>1.39</c:v>
                </c:pt>
                <c:pt idx="25">
                  <c:v>1.43</c:v>
                </c:pt>
                <c:pt idx="26">
                  <c:v>1.5</c:v>
                </c:pt>
                <c:pt idx="27">
                  <c:v>1.47</c:v>
                </c:pt>
                <c:pt idx="28">
                  <c:v>1.45</c:v>
                </c:pt>
                <c:pt idx="29">
                  <c:v>1.48</c:v>
                </c:pt>
                <c:pt idx="30">
                  <c:v>1.53</c:v>
                </c:pt>
                <c:pt idx="31">
                  <c:v>1.63</c:v>
                </c:pt>
                <c:pt idx="32">
                  <c:v>1.63</c:v>
                </c:pt>
                <c:pt idx="33">
                  <c:v>1.68</c:v>
                </c:pt>
                <c:pt idx="34">
                  <c:v>1.86</c:v>
                </c:pt>
                <c:pt idx="35">
                  <c:v>1.89</c:v>
                </c:pt>
                <c:pt idx="36">
                  <c:v>1.92</c:v>
                </c:pt>
                <c:pt idx="37">
                  <c:v>2.46</c:v>
                </c:pt>
                <c:pt idx="38">
                  <c:v>3.01</c:v>
                </c:pt>
                <c:pt idx="39">
                  <c:v>3.28</c:v>
                </c:pt>
                <c:pt idx="40">
                  <c:v>3.55</c:v>
                </c:pt>
                <c:pt idx="41">
                  <c:v>3.7</c:v>
                </c:pt>
                <c:pt idx="42">
                  <c:v>3.7</c:v>
                </c:pt>
                <c:pt idx="43">
                  <c:v>3.7</c:v>
                </c:pt>
                <c:pt idx="44">
                  <c:v>3.7</c:v>
                </c:pt>
                <c:pt idx="45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3-456A-9970-00FDF7FA9C1A}"/>
            </c:ext>
          </c:extLst>
        </c:ser>
        <c:ser>
          <c:idx val="3"/>
          <c:order val="3"/>
          <c:tx>
            <c:strRef>
              <c:f>'4A'!$M$257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noFill/>
            </a:ln>
            <a:effectLst/>
          </c:spPr>
          <c:cat>
            <c:strRef>
              <c:f>'4A'!$N$253:$BG$253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'4A'!$N$257:$BG$257</c:f>
              <c:numCache>
                <c:formatCode>General</c:formatCode>
                <c:ptCount val="4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B3-456A-9970-00FDF7FA9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4063792"/>
        <c:axId val="596937376"/>
      </c:areaChart>
      <c:catAx>
        <c:axId val="59406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7376"/>
        <c:crosses val="autoZero"/>
        <c:auto val="1"/>
        <c:lblAlgn val="ctr"/>
        <c:lblOffset val="100"/>
        <c:tickLblSkip val="5"/>
        <c:noMultiLvlLbl val="0"/>
      </c:catAx>
      <c:valAx>
        <c:axId val="59693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4063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banetransport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8263760868753953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'4A'!$M$279</c:f>
              <c:strCache>
                <c:ptCount val="1"/>
                <c:pt idx="0">
                  <c:v>Andre tog (lokalbaner mv.)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invertIfNegative val="0"/>
          <c:cat>
            <c:strRef>
              <c:f>'4A'!$N$278:$BG$278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'4A'!$N$279:$BG$279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0.02</c:v>
                </c:pt>
                <c:pt idx="40">
                  <c:v>0.02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5-4707-8429-4ADEB2E46B87}"/>
            </c:ext>
          </c:extLst>
        </c:ser>
        <c:ser>
          <c:idx val="1"/>
          <c:order val="1"/>
          <c:tx>
            <c:strRef>
              <c:f>'4A'!$M$280</c:f>
              <c:strCache>
                <c:ptCount val="1"/>
                <c:pt idx="0">
                  <c:v>Fjern- og regionaltog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invertIfNegative val="0"/>
          <c:cat>
            <c:strRef>
              <c:f>'4A'!$N$278:$BG$278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'4A'!$N$280:$BG$280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0.17</c:v>
                </c:pt>
                <c:pt idx="33">
                  <c:v>0.16</c:v>
                </c:pt>
                <c:pt idx="34">
                  <c:v>0.16</c:v>
                </c:pt>
                <c:pt idx="35">
                  <c:v>0.16</c:v>
                </c:pt>
                <c:pt idx="36">
                  <c:v>0.16</c:v>
                </c:pt>
                <c:pt idx="37">
                  <c:v>0.04</c:v>
                </c:pt>
                <c:pt idx="38">
                  <c:v>0.04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5-4707-8429-4ADEB2E46B87}"/>
            </c:ext>
          </c:extLst>
        </c:ser>
        <c:ser>
          <c:idx val="2"/>
          <c:order val="2"/>
          <c:tx>
            <c:strRef>
              <c:f>'4A'!$M$281</c:f>
              <c:strCache>
                <c:ptCount val="1"/>
                <c:pt idx="0">
                  <c:v>Samlede udledninger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'4A'!$N$278:$BG$278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'4A'!$N$281:$BG$281</c:f>
              <c:numCache>
                <c:formatCode>General</c:formatCode>
                <c:ptCount val="46"/>
                <c:pt idx="0">
                  <c:v>0.3</c:v>
                </c:pt>
                <c:pt idx="1">
                  <c:v>0.31</c:v>
                </c:pt>
                <c:pt idx="2">
                  <c:v>0.33</c:v>
                </c:pt>
                <c:pt idx="3">
                  <c:v>0.34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0.25</c:v>
                </c:pt>
                <c:pt idx="9">
                  <c:v>0.24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0.26</c:v>
                </c:pt>
                <c:pt idx="25">
                  <c:v>0.25</c:v>
                </c:pt>
                <c:pt idx="26">
                  <c:v>0.26</c:v>
                </c:pt>
                <c:pt idx="27">
                  <c:v>0.25</c:v>
                </c:pt>
                <c:pt idx="28">
                  <c:v>0.23</c:v>
                </c:pt>
                <c:pt idx="29">
                  <c:v>0.23</c:v>
                </c:pt>
                <c:pt idx="30">
                  <c:v>0.2</c:v>
                </c:pt>
                <c:pt idx="31">
                  <c:v>0.19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5-4707-8429-4ADEB2E46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96936720"/>
        <c:axId val="596930816"/>
      </c:barChart>
      <c:catAx>
        <c:axId val="59693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0816"/>
        <c:crosses val="autoZero"/>
        <c:auto val="1"/>
        <c:lblAlgn val="ctr"/>
        <c:lblOffset val="100"/>
        <c:tickLblSkip val="5"/>
        <c:noMultiLvlLbl val="0"/>
      </c:catAx>
      <c:valAx>
        <c:axId val="59693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656286151434861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indenrigssøfarten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6469922006194724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'4A'!$M$304</c:f>
              <c:strCache>
                <c:ptCount val="1"/>
                <c:pt idx="0">
                  <c:v>Fossilt brændstof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'4A'!$N$304:$BG$304</c:f>
              <c:numCache>
                <c:formatCode>General</c:formatCode>
                <c:ptCount val="46"/>
                <c:pt idx="0">
                  <c:v>7.42</c:v>
                </c:pt>
                <c:pt idx="1">
                  <c:v>8.8000000000000007</c:v>
                </c:pt>
                <c:pt idx="2">
                  <c:v>8.1</c:v>
                </c:pt>
                <c:pt idx="3">
                  <c:v>8.76</c:v>
                </c:pt>
                <c:pt idx="4">
                  <c:v>8.3000000000000007</c:v>
                </c:pt>
                <c:pt idx="5">
                  <c:v>8.73</c:v>
                </c:pt>
                <c:pt idx="6">
                  <c:v>8.93</c:v>
                </c:pt>
                <c:pt idx="7">
                  <c:v>7.86</c:v>
                </c:pt>
                <c:pt idx="8">
                  <c:v>6.46</c:v>
                </c:pt>
                <c:pt idx="9">
                  <c:v>6.19</c:v>
                </c:pt>
                <c:pt idx="10">
                  <c:v>8.33</c:v>
                </c:pt>
                <c:pt idx="11">
                  <c:v>8.7899999999999991</c:v>
                </c:pt>
                <c:pt idx="12">
                  <c:v>9.52</c:v>
                </c:pt>
                <c:pt idx="13">
                  <c:v>9.33</c:v>
                </c:pt>
                <c:pt idx="14">
                  <c:v>8.4</c:v>
                </c:pt>
                <c:pt idx="15">
                  <c:v>9.51</c:v>
                </c:pt>
                <c:pt idx="16">
                  <c:v>8.91</c:v>
                </c:pt>
                <c:pt idx="17">
                  <c:v>8.0500000000000007</c:v>
                </c:pt>
                <c:pt idx="18">
                  <c:v>9.83</c:v>
                </c:pt>
                <c:pt idx="19">
                  <c:v>9.27</c:v>
                </c:pt>
                <c:pt idx="20">
                  <c:v>8.2799999999999994</c:v>
                </c:pt>
                <c:pt idx="21">
                  <c:v>8.1199999999999992</c:v>
                </c:pt>
                <c:pt idx="22">
                  <c:v>7.93</c:v>
                </c:pt>
                <c:pt idx="23">
                  <c:v>8.01</c:v>
                </c:pt>
                <c:pt idx="24">
                  <c:v>6.66</c:v>
                </c:pt>
                <c:pt idx="25">
                  <c:v>5.84</c:v>
                </c:pt>
                <c:pt idx="26">
                  <c:v>6.66</c:v>
                </c:pt>
                <c:pt idx="27">
                  <c:v>6.78</c:v>
                </c:pt>
                <c:pt idx="28">
                  <c:v>6.73</c:v>
                </c:pt>
                <c:pt idx="29">
                  <c:v>6.88</c:v>
                </c:pt>
                <c:pt idx="30">
                  <c:v>6.7</c:v>
                </c:pt>
                <c:pt idx="31">
                  <c:v>7.44</c:v>
                </c:pt>
                <c:pt idx="32">
                  <c:v>6.88</c:v>
                </c:pt>
                <c:pt idx="33">
                  <c:v>6.87</c:v>
                </c:pt>
                <c:pt idx="34">
                  <c:v>6.87</c:v>
                </c:pt>
                <c:pt idx="35">
                  <c:v>6.7</c:v>
                </c:pt>
                <c:pt idx="36">
                  <c:v>6.59</c:v>
                </c:pt>
                <c:pt idx="37">
                  <c:v>6.53</c:v>
                </c:pt>
                <c:pt idx="38">
                  <c:v>6.44</c:v>
                </c:pt>
                <c:pt idx="39">
                  <c:v>6.4</c:v>
                </c:pt>
                <c:pt idx="40">
                  <c:v>6.4</c:v>
                </c:pt>
                <c:pt idx="41">
                  <c:v>6.4</c:v>
                </c:pt>
                <c:pt idx="42">
                  <c:v>6.4</c:v>
                </c:pt>
                <c:pt idx="43">
                  <c:v>6.4</c:v>
                </c:pt>
                <c:pt idx="44">
                  <c:v>6.4</c:v>
                </c:pt>
                <c:pt idx="4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5-4CB8-AA73-F3271EF2DE32}"/>
            </c:ext>
          </c:extLst>
        </c:ser>
        <c:ser>
          <c:idx val="1"/>
          <c:order val="1"/>
          <c:tx>
            <c:strRef>
              <c:f>'4A'!$M$305</c:f>
              <c:strCache>
                <c:ptCount val="1"/>
                <c:pt idx="0">
                  <c:v>Elektricitet</c:v>
                </c:pt>
              </c:strCache>
            </c:strRef>
          </c:tx>
          <c:spPr>
            <a:solidFill>
              <a:srgbClr val="6FB5BD"/>
            </a:solidFill>
            <a:ln w="12700">
              <a:noFill/>
            </a:ln>
            <a:effectLst/>
          </c:spPr>
          <c:cat>
            <c:strRef>
              <c:f>'4A'!$N$303:$BG$303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'4A'!$N$305:$BG$305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0.08</c:v>
                </c:pt>
                <c:pt idx="36">
                  <c:v>0.13</c:v>
                </c:pt>
                <c:pt idx="37">
                  <c:v>0.16</c:v>
                </c:pt>
                <c:pt idx="38">
                  <c:v>0.2</c:v>
                </c:pt>
                <c:pt idx="39">
                  <c:v>0.22</c:v>
                </c:pt>
                <c:pt idx="40">
                  <c:v>0.22</c:v>
                </c:pt>
                <c:pt idx="41">
                  <c:v>0.22</c:v>
                </c:pt>
                <c:pt idx="42">
                  <c:v>0.22</c:v>
                </c:pt>
                <c:pt idx="43">
                  <c:v>0.22</c:v>
                </c:pt>
                <c:pt idx="44">
                  <c:v>0.22</c:v>
                </c:pt>
                <c:pt idx="4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5-4CB8-AA73-F3271EF2D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6938688"/>
        <c:axId val="596937048"/>
      </c:areaChart>
      <c:catAx>
        <c:axId val="5969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7048"/>
        <c:crosses val="autoZero"/>
        <c:auto val="1"/>
        <c:lblAlgn val="ctr"/>
        <c:lblOffset val="100"/>
        <c:tickLblSkip val="5"/>
        <c:noMultiLvlLbl val="0"/>
      </c:catAx>
      <c:valAx>
        <c:axId val="59693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indenrigssøfart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5024834869574952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'4A'!$M$329</c:f>
              <c:strCache>
                <c:ptCount val="1"/>
                <c:pt idx="0">
                  <c:v>Indenrigssøfart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'4A'!$N$328:$BG$328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'4A'!$N$329:$BG$329</c:f>
              <c:numCache>
                <c:formatCode>General</c:formatCode>
                <c:ptCount val="46"/>
                <c:pt idx="0">
                  <c:v>0.57999999999999996</c:v>
                </c:pt>
                <c:pt idx="1">
                  <c:v>0.69</c:v>
                </c:pt>
                <c:pt idx="2">
                  <c:v>0.63</c:v>
                </c:pt>
                <c:pt idx="3">
                  <c:v>0.67</c:v>
                </c:pt>
                <c:pt idx="4">
                  <c:v>0.64</c:v>
                </c:pt>
                <c:pt idx="5">
                  <c:v>0.67</c:v>
                </c:pt>
                <c:pt idx="6">
                  <c:v>0.68</c:v>
                </c:pt>
                <c:pt idx="7">
                  <c:v>0.6</c:v>
                </c:pt>
                <c:pt idx="8">
                  <c:v>0.5</c:v>
                </c:pt>
                <c:pt idx="9">
                  <c:v>0.47</c:v>
                </c:pt>
                <c:pt idx="10">
                  <c:v>0.63</c:v>
                </c:pt>
                <c:pt idx="11">
                  <c:v>0.67</c:v>
                </c:pt>
                <c:pt idx="12">
                  <c:v>0.73</c:v>
                </c:pt>
                <c:pt idx="13">
                  <c:v>0.71</c:v>
                </c:pt>
                <c:pt idx="14">
                  <c:v>0.64</c:v>
                </c:pt>
                <c:pt idx="15">
                  <c:v>0.72</c:v>
                </c:pt>
                <c:pt idx="16">
                  <c:v>0.68</c:v>
                </c:pt>
                <c:pt idx="17">
                  <c:v>0.61</c:v>
                </c:pt>
                <c:pt idx="18">
                  <c:v>0.75</c:v>
                </c:pt>
                <c:pt idx="19">
                  <c:v>0.71</c:v>
                </c:pt>
                <c:pt idx="20">
                  <c:v>0.63</c:v>
                </c:pt>
                <c:pt idx="21">
                  <c:v>0.62</c:v>
                </c:pt>
                <c:pt idx="22">
                  <c:v>0.6</c:v>
                </c:pt>
                <c:pt idx="23">
                  <c:v>0.61</c:v>
                </c:pt>
                <c:pt idx="24">
                  <c:v>0.51</c:v>
                </c:pt>
                <c:pt idx="25">
                  <c:v>0.44</c:v>
                </c:pt>
                <c:pt idx="26">
                  <c:v>0.5</c:v>
                </c:pt>
                <c:pt idx="27">
                  <c:v>0.51</c:v>
                </c:pt>
                <c:pt idx="28">
                  <c:v>0.51</c:v>
                </c:pt>
                <c:pt idx="29">
                  <c:v>0.52</c:v>
                </c:pt>
                <c:pt idx="30">
                  <c:v>0.51</c:v>
                </c:pt>
                <c:pt idx="31">
                  <c:v>0.56999999999999995</c:v>
                </c:pt>
                <c:pt idx="32">
                  <c:v>0.52</c:v>
                </c:pt>
                <c:pt idx="33">
                  <c:v>0.52</c:v>
                </c:pt>
                <c:pt idx="34">
                  <c:v>0.52</c:v>
                </c:pt>
                <c:pt idx="35">
                  <c:v>0.51</c:v>
                </c:pt>
                <c:pt idx="36">
                  <c:v>0.5</c:v>
                </c:pt>
                <c:pt idx="37">
                  <c:v>0.5</c:v>
                </c:pt>
                <c:pt idx="38">
                  <c:v>0.49</c:v>
                </c:pt>
                <c:pt idx="39">
                  <c:v>0.49</c:v>
                </c:pt>
                <c:pt idx="40">
                  <c:v>0.49</c:v>
                </c:pt>
                <c:pt idx="41">
                  <c:v>0.49</c:v>
                </c:pt>
                <c:pt idx="42">
                  <c:v>0.49</c:v>
                </c:pt>
                <c:pt idx="43">
                  <c:v>0.49</c:v>
                </c:pt>
                <c:pt idx="44">
                  <c:v>0.49</c:v>
                </c:pt>
                <c:pt idx="45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C-43C3-B2C9-F072A5D8B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938032"/>
        <c:axId val="596939016"/>
      </c:lineChart>
      <c:catAx>
        <c:axId val="59693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9016"/>
        <c:crosses val="autoZero"/>
        <c:auto val="1"/>
        <c:lblAlgn val="ctr"/>
        <c:lblOffset val="100"/>
        <c:tickLblSkip val="5"/>
        <c:noMultiLvlLbl val="0"/>
      </c:catAx>
      <c:valAx>
        <c:axId val="59693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3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Indeks for sektorernes udledninger</a:t>
            </a:r>
          </a:p>
        </c:rich>
      </c:tx>
      <c:layout>
        <c:manualLayout>
          <c:xMode val="edge"/>
          <c:yMode val="edge"/>
          <c:x val="0.11043232451393815"/>
          <c:y val="2.5276457103165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'2'!$M$104</c:f>
              <c:strCache>
                <c:ptCount val="1"/>
                <c:pt idx="0">
                  <c:v>Landbrug, skove, gartneri og fiskeri</c:v>
                </c:pt>
              </c:strCache>
            </c:strRef>
          </c:tx>
          <c:spPr>
            <a:ln w="28575" cap="rnd" cmpd="sng" algn="ctr">
              <a:solidFill>
                <a:srgbClr val="6FB5B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'2'!$N$104:$AB$104</c:f>
              <c:numCache>
                <c:formatCode>General</c:formatCode>
                <c:ptCount val="15"/>
                <c:pt idx="0">
                  <c:v>100</c:v>
                </c:pt>
                <c:pt idx="1">
                  <c:v>98.31</c:v>
                </c:pt>
                <c:pt idx="2">
                  <c:v>101.32</c:v>
                </c:pt>
                <c:pt idx="3">
                  <c:v>109.37</c:v>
                </c:pt>
                <c:pt idx="4">
                  <c:v>109.38</c:v>
                </c:pt>
                <c:pt idx="5">
                  <c:v>107.09</c:v>
                </c:pt>
                <c:pt idx="6">
                  <c:v>102.97</c:v>
                </c:pt>
                <c:pt idx="7">
                  <c:v>101</c:v>
                </c:pt>
                <c:pt idx="8">
                  <c:v>98.86</c:v>
                </c:pt>
                <c:pt idx="9">
                  <c:v>96.68</c:v>
                </c:pt>
                <c:pt idx="10">
                  <c:v>95.76</c:v>
                </c:pt>
                <c:pt idx="11">
                  <c:v>95.07</c:v>
                </c:pt>
                <c:pt idx="12">
                  <c:v>94.23</c:v>
                </c:pt>
                <c:pt idx="13">
                  <c:v>94.55</c:v>
                </c:pt>
                <c:pt idx="14">
                  <c:v>93.68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1-4B1D-995B-1456129E2944}"/>
            </c:ext>
          </c:extLst>
        </c:ser>
        <c:ser>
          <c:idx val="1"/>
          <c:order val="1"/>
          <c:tx>
            <c:strRef>
              <c:f>'2'!$M$105</c:f>
              <c:strCache>
                <c:ptCount val="1"/>
                <c:pt idx="0">
                  <c:v>Produktion af olie, gas og VE-brændstoffer (inkl. korrektion ift. metantabsregulering)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'2'!$N$105:$AB$105</c:f>
              <c:numCache>
                <c:formatCode>General</c:formatCode>
                <c:ptCount val="15"/>
                <c:pt idx="0">
                  <c:v>100</c:v>
                </c:pt>
                <c:pt idx="1">
                  <c:v>97.51</c:v>
                </c:pt>
                <c:pt idx="2">
                  <c:v>96.25</c:v>
                </c:pt>
                <c:pt idx="3">
                  <c:v>97.17</c:v>
                </c:pt>
                <c:pt idx="4">
                  <c:v>85.05</c:v>
                </c:pt>
                <c:pt idx="5">
                  <c:v>80.319999999999993</c:v>
                </c:pt>
                <c:pt idx="6">
                  <c:v>79.87</c:v>
                </c:pt>
                <c:pt idx="7">
                  <c:v>78.63</c:v>
                </c:pt>
                <c:pt idx="8">
                  <c:v>77.03</c:v>
                </c:pt>
                <c:pt idx="9">
                  <c:v>76.319999999999993</c:v>
                </c:pt>
                <c:pt idx="10">
                  <c:v>74.89</c:v>
                </c:pt>
                <c:pt idx="11">
                  <c:v>73.8</c:v>
                </c:pt>
                <c:pt idx="12">
                  <c:v>73.05</c:v>
                </c:pt>
                <c:pt idx="13">
                  <c:v>73.48</c:v>
                </c:pt>
                <c:pt idx="14">
                  <c:v>73.02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1-4B1D-995B-1456129E2944}"/>
            </c:ext>
          </c:extLst>
        </c:ser>
        <c:ser>
          <c:idx val="2"/>
          <c:order val="2"/>
          <c:tx>
            <c:strRef>
              <c:f>'2'!$M$106</c:f>
              <c:strCache>
                <c:ptCount val="1"/>
                <c:pt idx="0">
                  <c:v>Affald (inkl. affaldsforbrænding samt korrekton ift. biocovers)</c:v>
                </c:pt>
              </c:strCache>
            </c:strRef>
          </c:tx>
          <c:spPr>
            <a:ln w="28575" cap="rnd" cmpd="sng" algn="ctr">
              <a:solidFill>
                <a:srgbClr val="5BEADB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'2'!$N$106:$AB$106</c:f>
              <c:numCache>
                <c:formatCode>General</c:formatCode>
                <c:ptCount val="15"/>
                <c:pt idx="0">
                  <c:v>100</c:v>
                </c:pt>
                <c:pt idx="1">
                  <c:v>107.77</c:v>
                </c:pt>
                <c:pt idx="2">
                  <c:v>104.75</c:v>
                </c:pt>
                <c:pt idx="3">
                  <c:v>106.56</c:v>
                </c:pt>
                <c:pt idx="4">
                  <c:v>94.2</c:v>
                </c:pt>
                <c:pt idx="5">
                  <c:v>88.82</c:v>
                </c:pt>
                <c:pt idx="6">
                  <c:v>89.07</c:v>
                </c:pt>
                <c:pt idx="7">
                  <c:v>86.87</c:v>
                </c:pt>
                <c:pt idx="8">
                  <c:v>75.489999999999995</c:v>
                </c:pt>
                <c:pt idx="9">
                  <c:v>72</c:v>
                </c:pt>
                <c:pt idx="10">
                  <c:v>61.87</c:v>
                </c:pt>
                <c:pt idx="11">
                  <c:v>60.65</c:v>
                </c:pt>
                <c:pt idx="12">
                  <c:v>57.77</c:v>
                </c:pt>
                <c:pt idx="13">
                  <c:v>53.71</c:v>
                </c:pt>
                <c:pt idx="14">
                  <c:v>50.81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51-4B1D-995B-1456129E2944}"/>
            </c:ext>
          </c:extLst>
        </c:ser>
        <c:ser>
          <c:idx val="3"/>
          <c:order val="3"/>
          <c:tx>
            <c:strRef>
              <c:f>'2'!$M$107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'2'!$N$107:$AB$107</c:f>
              <c:numCache>
                <c:formatCode>General</c:formatCode>
                <c:ptCount val="15"/>
                <c:pt idx="0">
                  <c:v>100</c:v>
                </c:pt>
                <c:pt idx="1">
                  <c:v>101.29</c:v>
                </c:pt>
                <c:pt idx="2">
                  <c:v>100.64</c:v>
                </c:pt>
                <c:pt idx="3">
                  <c:v>99.91</c:v>
                </c:pt>
                <c:pt idx="4">
                  <c:v>96.74</c:v>
                </c:pt>
                <c:pt idx="5">
                  <c:v>95.12</c:v>
                </c:pt>
                <c:pt idx="6">
                  <c:v>92.48</c:v>
                </c:pt>
                <c:pt idx="7">
                  <c:v>89.26</c:v>
                </c:pt>
                <c:pt idx="8">
                  <c:v>86.77</c:v>
                </c:pt>
                <c:pt idx="9">
                  <c:v>82.97</c:v>
                </c:pt>
                <c:pt idx="10">
                  <c:v>79.81</c:v>
                </c:pt>
                <c:pt idx="11">
                  <c:v>76.62</c:v>
                </c:pt>
                <c:pt idx="12">
                  <c:v>73.17</c:v>
                </c:pt>
                <c:pt idx="13">
                  <c:v>69.48</c:v>
                </c:pt>
                <c:pt idx="14">
                  <c:v>64.73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51-4B1D-995B-1456129E2944}"/>
            </c:ext>
          </c:extLst>
        </c:ser>
        <c:ser>
          <c:idx val="4"/>
          <c:order val="4"/>
          <c:tx>
            <c:strRef>
              <c:f>'2'!$M$108</c:f>
              <c:strCache>
                <c:ptCount val="1"/>
                <c:pt idx="0">
                  <c:v>Fremstillingserhverv og bygge-anlæg</c:v>
                </c:pt>
              </c:strCache>
            </c:strRef>
          </c:tx>
          <c:spPr>
            <a:ln w="28575" cap="rnd" cmpd="sng" algn="ctr">
              <a:solidFill>
                <a:srgbClr val="4F67A5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'2'!$N$108:$AB$108</c:f>
              <c:numCache>
                <c:formatCode>General</c:formatCode>
                <c:ptCount val="15"/>
                <c:pt idx="0">
                  <c:v>100</c:v>
                </c:pt>
                <c:pt idx="1">
                  <c:v>101.19</c:v>
                </c:pt>
                <c:pt idx="2">
                  <c:v>94.16</c:v>
                </c:pt>
                <c:pt idx="3">
                  <c:v>86.14</c:v>
                </c:pt>
                <c:pt idx="4">
                  <c:v>74.33</c:v>
                </c:pt>
                <c:pt idx="5">
                  <c:v>67.66</c:v>
                </c:pt>
                <c:pt idx="6">
                  <c:v>59.85</c:v>
                </c:pt>
                <c:pt idx="7">
                  <c:v>52.88</c:v>
                </c:pt>
                <c:pt idx="8">
                  <c:v>45.76</c:v>
                </c:pt>
                <c:pt idx="9">
                  <c:v>40.28</c:v>
                </c:pt>
                <c:pt idx="10">
                  <c:v>39.71</c:v>
                </c:pt>
                <c:pt idx="11">
                  <c:v>39.15</c:v>
                </c:pt>
                <c:pt idx="12">
                  <c:v>38.57</c:v>
                </c:pt>
                <c:pt idx="13">
                  <c:v>37.99</c:v>
                </c:pt>
                <c:pt idx="14">
                  <c:v>37.44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851-4B1D-995B-1456129E2944}"/>
            </c:ext>
          </c:extLst>
        </c:ser>
        <c:ser>
          <c:idx val="5"/>
          <c:order val="5"/>
          <c:tx>
            <c:strRef>
              <c:f>'2'!$M$109</c:f>
              <c:strCache>
                <c:ptCount val="1"/>
                <c:pt idx="0">
                  <c:v>Serviceerhverv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'2'!$N$109:$AB$109</c:f>
              <c:numCache>
                <c:formatCode>General</c:formatCode>
                <c:ptCount val="15"/>
                <c:pt idx="0">
                  <c:v>100</c:v>
                </c:pt>
                <c:pt idx="1">
                  <c:v>77.569999999999993</c:v>
                </c:pt>
                <c:pt idx="2">
                  <c:v>68.2</c:v>
                </c:pt>
                <c:pt idx="3">
                  <c:v>58.4</c:v>
                </c:pt>
                <c:pt idx="4">
                  <c:v>54.72</c:v>
                </c:pt>
                <c:pt idx="5">
                  <c:v>49.8</c:v>
                </c:pt>
                <c:pt idx="6">
                  <c:v>42.33</c:v>
                </c:pt>
                <c:pt idx="7">
                  <c:v>36.14</c:v>
                </c:pt>
                <c:pt idx="8">
                  <c:v>26.94</c:v>
                </c:pt>
                <c:pt idx="9">
                  <c:v>22.01</c:v>
                </c:pt>
                <c:pt idx="10">
                  <c:v>20.64</c:v>
                </c:pt>
                <c:pt idx="11">
                  <c:v>16.3</c:v>
                </c:pt>
                <c:pt idx="12">
                  <c:v>14.26</c:v>
                </c:pt>
                <c:pt idx="13">
                  <c:v>12.8</c:v>
                </c:pt>
                <c:pt idx="14">
                  <c:v>12.44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851-4B1D-995B-1456129E2944}"/>
            </c:ext>
          </c:extLst>
        </c:ser>
        <c:ser>
          <c:idx val="6"/>
          <c:order val="6"/>
          <c:tx>
            <c:strRef>
              <c:f>'2'!$M$110</c:f>
              <c:strCache>
                <c:ptCount val="1"/>
                <c:pt idx="0">
                  <c:v>Husholdninger</c:v>
                </c:pt>
              </c:strCache>
            </c:strRef>
          </c:tx>
          <c:spPr>
            <a:ln w="28575" cap="rnd" cmpd="sng" algn="ctr">
              <a:solidFill>
                <a:srgbClr val="9170CB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'2'!$N$110:$AB$110</c:f>
              <c:numCache>
                <c:formatCode>General</c:formatCode>
                <c:ptCount val="15"/>
                <c:pt idx="0">
                  <c:v>100</c:v>
                </c:pt>
                <c:pt idx="1">
                  <c:v>81.93</c:v>
                </c:pt>
                <c:pt idx="2">
                  <c:v>67.86</c:v>
                </c:pt>
                <c:pt idx="3">
                  <c:v>55.19</c:v>
                </c:pt>
                <c:pt idx="4">
                  <c:v>51.05</c:v>
                </c:pt>
                <c:pt idx="5">
                  <c:v>44.84</c:v>
                </c:pt>
                <c:pt idx="6">
                  <c:v>36.93</c:v>
                </c:pt>
                <c:pt idx="7">
                  <c:v>30.13</c:v>
                </c:pt>
                <c:pt idx="8">
                  <c:v>23.96</c:v>
                </c:pt>
                <c:pt idx="9">
                  <c:v>20.43</c:v>
                </c:pt>
                <c:pt idx="10">
                  <c:v>20.239999999999998</c:v>
                </c:pt>
                <c:pt idx="11">
                  <c:v>19.559999999999999</c:v>
                </c:pt>
                <c:pt idx="12">
                  <c:v>18.86</c:v>
                </c:pt>
                <c:pt idx="13">
                  <c:v>18.12</c:v>
                </c:pt>
                <c:pt idx="14">
                  <c:v>17.37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51-4B1D-995B-1456129E2944}"/>
            </c:ext>
          </c:extLst>
        </c:ser>
        <c:ser>
          <c:idx val="7"/>
          <c:order val="7"/>
          <c:tx>
            <c:strRef>
              <c:f>'2'!$M$111</c:f>
              <c:strCache>
                <c:ptCount val="1"/>
                <c:pt idx="0">
                  <c:v>El og fjernvarme</c:v>
                </c:pt>
              </c:strCache>
            </c:strRef>
          </c:tx>
          <c:spPr>
            <a:ln w="28575" cap="rnd" cmpd="sng" algn="ctr">
              <a:solidFill>
                <a:srgbClr val="46AFF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'2'!$N$103:$AB$103</c:f>
              <c:strCach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strCache>
            </c:strRef>
          </c:cat>
          <c:val>
            <c:numRef>
              <c:f>'2'!$N$111:$AB$111</c:f>
              <c:numCache>
                <c:formatCode>General</c:formatCode>
                <c:ptCount val="15"/>
                <c:pt idx="0">
                  <c:v>100</c:v>
                </c:pt>
                <c:pt idx="1">
                  <c:v>116.03</c:v>
                </c:pt>
                <c:pt idx="2">
                  <c:v>49.42</c:v>
                </c:pt>
                <c:pt idx="3">
                  <c:v>54.79</c:v>
                </c:pt>
                <c:pt idx="4">
                  <c:v>23.2</c:v>
                </c:pt>
                <c:pt idx="5">
                  <c:v>14.66</c:v>
                </c:pt>
                <c:pt idx="6">
                  <c:v>11.21</c:v>
                </c:pt>
                <c:pt idx="7">
                  <c:v>7.35</c:v>
                </c:pt>
                <c:pt idx="8">
                  <c:v>3.71</c:v>
                </c:pt>
                <c:pt idx="9">
                  <c:v>2.87</c:v>
                </c:pt>
                <c:pt idx="10">
                  <c:v>2.83</c:v>
                </c:pt>
                <c:pt idx="11">
                  <c:v>2.72</c:v>
                </c:pt>
                <c:pt idx="12">
                  <c:v>2.5099999999999998</c:v>
                </c:pt>
                <c:pt idx="13">
                  <c:v>2.4900000000000002</c:v>
                </c:pt>
                <c:pt idx="14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851-4B1D-995B-1456129E2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32104"/>
        <c:axId val="437829152"/>
      </c:lineChart>
      <c:catAx>
        <c:axId val="43783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7829152"/>
        <c:crosses val="autoZero"/>
        <c:auto val="1"/>
        <c:lblAlgn val="ctr"/>
        <c:lblOffset val="100"/>
        <c:tickLblSkip val="1"/>
        <c:noMultiLvlLbl val="0"/>
      </c:catAx>
      <c:valAx>
        <c:axId val="43782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(2021 = 100)</a:t>
                </a:r>
              </a:p>
            </c:rich>
          </c:tx>
          <c:layout>
            <c:manualLayout>
              <c:xMode val="edge"/>
              <c:yMode val="edge"/>
              <c:x val="4.063869089823488E-2"/>
              <c:y val="7.9220795160188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783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53397768406911"/>
          <c:y val="0"/>
          <c:w val="0.34044221368063587"/>
          <c:h val="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indenrigsluftfart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012967869537638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'4A'!$M$354</c:f>
              <c:strCache>
                <c:ptCount val="1"/>
                <c:pt idx="0">
                  <c:v>Indenrigsluftfart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'4A'!$N$353:$BG$353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'4A'!$N$354:$BG$354</c:f>
              <c:numCache>
                <c:formatCode>General</c:formatCode>
                <c:ptCount val="46"/>
                <c:pt idx="0">
                  <c:v>0.24</c:v>
                </c:pt>
                <c:pt idx="1">
                  <c:v>0.22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0.23</c:v>
                </c:pt>
                <c:pt idx="6">
                  <c:v>0.24</c:v>
                </c:pt>
                <c:pt idx="7">
                  <c:v>0.24</c:v>
                </c:pt>
                <c:pt idx="8">
                  <c:v>0.23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0.17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0.19</c:v>
                </c:pt>
                <c:pt idx="18">
                  <c:v>0.19</c:v>
                </c:pt>
                <c:pt idx="19">
                  <c:v>0.18</c:v>
                </c:pt>
                <c:pt idx="20">
                  <c:v>0.19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0.08</c:v>
                </c:pt>
                <c:pt idx="31">
                  <c:v>0.09</c:v>
                </c:pt>
                <c:pt idx="32">
                  <c:v>0.11</c:v>
                </c:pt>
                <c:pt idx="33">
                  <c:v>0.12</c:v>
                </c:pt>
                <c:pt idx="34">
                  <c:v>0.13</c:v>
                </c:pt>
                <c:pt idx="35">
                  <c:v>0.13</c:v>
                </c:pt>
                <c:pt idx="36">
                  <c:v>0.13</c:v>
                </c:pt>
                <c:pt idx="37">
                  <c:v>0.14000000000000001</c:v>
                </c:pt>
                <c:pt idx="38">
                  <c:v>0.14000000000000001</c:v>
                </c:pt>
                <c:pt idx="39">
                  <c:v>0.14000000000000001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0.14000000000000001</c:v>
                </c:pt>
                <c:pt idx="44">
                  <c:v>0.14000000000000001</c:v>
                </c:pt>
                <c:pt idx="4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5-4654-933E-9560A89C0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944264"/>
        <c:axId val="596940328"/>
      </c:lineChart>
      <c:catAx>
        <c:axId val="596944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40328"/>
        <c:crosses val="autoZero"/>
        <c:auto val="1"/>
        <c:lblAlgn val="ctr"/>
        <c:lblOffset val="100"/>
        <c:tickLblSkip val="5"/>
        <c:noMultiLvlLbl val="0"/>
      </c:catAx>
      <c:valAx>
        <c:axId val="59694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656286151434861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44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Transportsektorens 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'4A'!$M$379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'4A'!$N$379:$BG$379</c:f>
              <c:numCache>
                <c:formatCode>General</c:formatCode>
                <c:ptCount val="46"/>
                <c:pt idx="0">
                  <c:v>11.74</c:v>
                </c:pt>
                <c:pt idx="1">
                  <c:v>12.42</c:v>
                </c:pt>
                <c:pt idx="2">
                  <c:v>12.38</c:v>
                </c:pt>
                <c:pt idx="3">
                  <c:v>12.63</c:v>
                </c:pt>
                <c:pt idx="4">
                  <c:v>13.04</c:v>
                </c:pt>
                <c:pt idx="5">
                  <c:v>13.13</c:v>
                </c:pt>
                <c:pt idx="6">
                  <c:v>13.24</c:v>
                </c:pt>
                <c:pt idx="7">
                  <c:v>13.31</c:v>
                </c:pt>
                <c:pt idx="8">
                  <c:v>13.36</c:v>
                </c:pt>
                <c:pt idx="9">
                  <c:v>13.46</c:v>
                </c:pt>
                <c:pt idx="10">
                  <c:v>13.37</c:v>
                </c:pt>
                <c:pt idx="11">
                  <c:v>13.32</c:v>
                </c:pt>
                <c:pt idx="12">
                  <c:v>13.46</c:v>
                </c:pt>
                <c:pt idx="13">
                  <c:v>13.89</c:v>
                </c:pt>
                <c:pt idx="14">
                  <c:v>14.22</c:v>
                </c:pt>
                <c:pt idx="15">
                  <c:v>14.44</c:v>
                </c:pt>
                <c:pt idx="16">
                  <c:v>14.6</c:v>
                </c:pt>
                <c:pt idx="17">
                  <c:v>15.18</c:v>
                </c:pt>
                <c:pt idx="18">
                  <c:v>14.91</c:v>
                </c:pt>
                <c:pt idx="19">
                  <c:v>14.14</c:v>
                </c:pt>
                <c:pt idx="20">
                  <c:v>13.95</c:v>
                </c:pt>
                <c:pt idx="21">
                  <c:v>13.69</c:v>
                </c:pt>
                <c:pt idx="22">
                  <c:v>13.02</c:v>
                </c:pt>
                <c:pt idx="23">
                  <c:v>12.86</c:v>
                </c:pt>
                <c:pt idx="24">
                  <c:v>12.93</c:v>
                </c:pt>
                <c:pt idx="25">
                  <c:v>13.01</c:v>
                </c:pt>
                <c:pt idx="26">
                  <c:v>13.3</c:v>
                </c:pt>
                <c:pt idx="27">
                  <c:v>13.54</c:v>
                </c:pt>
                <c:pt idx="28">
                  <c:v>13.74</c:v>
                </c:pt>
                <c:pt idx="29">
                  <c:v>13.49</c:v>
                </c:pt>
                <c:pt idx="30">
                  <c:v>12.43</c:v>
                </c:pt>
                <c:pt idx="31">
                  <c:v>13.23</c:v>
                </c:pt>
                <c:pt idx="32">
                  <c:v>13.07</c:v>
                </c:pt>
                <c:pt idx="33">
                  <c:v>12.95</c:v>
                </c:pt>
                <c:pt idx="34">
                  <c:v>12.77</c:v>
                </c:pt>
                <c:pt idx="35">
                  <c:v>12.42</c:v>
                </c:pt>
                <c:pt idx="36">
                  <c:v>12.16</c:v>
                </c:pt>
                <c:pt idx="37">
                  <c:v>11.79</c:v>
                </c:pt>
                <c:pt idx="38">
                  <c:v>11.42</c:v>
                </c:pt>
                <c:pt idx="39">
                  <c:v>11.11</c:v>
                </c:pt>
                <c:pt idx="40">
                  <c:v>10.72</c:v>
                </c:pt>
                <c:pt idx="41">
                  <c:v>10.4</c:v>
                </c:pt>
                <c:pt idx="42">
                  <c:v>10.029999999999999</c:v>
                </c:pt>
                <c:pt idx="43">
                  <c:v>9.64</c:v>
                </c:pt>
                <c:pt idx="44">
                  <c:v>9.23</c:v>
                </c:pt>
                <c:pt idx="45">
                  <c:v>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4-4BA8-8BFE-13644BF191F3}"/>
            </c:ext>
          </c:extLst>
        </c:ser>
        <c:ser>
          <c:idx val="1"/>
          <c:order val="1"/>
          <c:tx>
            <c:strRef>
              <c:f>'4A'!$M$380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'4A'!$N$380:$BG$380</c:f>
              <c:numCache>
                <c:formatCode>General</c:formatCode>
                <c:ptCount val="46"/>
                <c:pt idx="0">
                  <c:v>11.74</c:v>
                </c:pt>
                <c:pt idx="1">
                  <c:v>12.42</c:v>
                </c:pt>
                <c:pt idx="2">
                  <c:v>12.38</c:v>
                </c:pt>
                <c:pt idx="3">
                  <c:v>12.63</c:v>
                </c:pt>
                <c:pt idx="4">
                  <c:v>13.03</c:v>
                </c:pt>
                <c:pt idx="5">
                  <c:v>13.13</c:v>
                </c:pt>
                <c:pt idx="6">
                  <c:v>13.23</c:v>
                </c:pt>
                <c:pt idx="7">
                  <c:v>13.3</c:v>
                </c:pt>
                <c:pt idx="8">
                  <c:v>13.35</c:v>
                </c:pt>
                <c:pt idx="9">
                  <c:v>13.46</c:v>
                </c:pt>
                <c:pt idx="10">
                  <c:v>13.37</c:v>
                </c:pt>
                <c:pt idx="11">
                  <c:v>13.31</c:v>
                </c:pt>
                <c:pt idx="12">
                  <c:v>13.45</c:v>
                </c:pt>
                <c:pt idx="13">
                  <c:v>13.89</c:v>
                </c:pt>
                <c:pt idx="14">
                  <c:v>14.22</c:v>
                </c:pt>
                <c:pt idx="15">
                  <c:v>14.44</c:v>
                </c:pt>
                <c:pt idx="16">
                  <c:v>14.59</c:v>
                </c:pt>
                <c:pt idx="17">
                  <c:v>15.18</c:v>
                </c:pt>
                <c:pt idx="18">
                  <c:v>14.91</c:v>
                </c:pt>
                <c:pt idx="19">
                  <c:v>14.14</c:v>
                </c:pt>
                <c:pt idx="20">
                  <c:v>13.94</c:v>
                </c:pt>
                <c:pt idx="21">
                  <c:v>13.68</c:v>
                </c:pt>
                <c:pt idx="22">
                  <c:v>13.02</c:v>
                </c:pt>
                <c:pt idx="23">
                  <c:v>12.86</c:v>
                </c:pt>
                <c:pt idx="24">
                  <c:v>12.93</c:v>
                </c:pt>
                <c:pt idx="25">
                  <c:v>13.01</c:v>
                </c:pt>
                <c:pt idx="26">
                  <c:v>13.3</c:v>
                </c:pt>
                <c:pt idx="27">
                  <c:v>13.54</c:v>
                </c:pt>
                <c:pt idx="28">
                  <c:v>13.73</c:v>
                </c:pt>
                <c:pt idx="29">
                  <c:v>13.48</c:v>
                </c:pt>
                <c:pt idx="30">
                  <c:v>12.43</c:v>
                </c:pt>
                <c:pt idx="31">
                  <c:v>12.62</c:v>
                </c:pt>
                <c:pt idx="32">
                  <c:v>12.78</c:v>
                </c:pt>
                <c:pt idx="33">
                  <c:v>12.7</c:v>
                </c:pt>
                <c:pt idx="34">
                  <c:v>12.61</c:v>
                </c:pt>
                <c:pt idx="35">
                  <c:v>12.2</c:v>
                </c:pt>
                <c:pt idx="36">
                  <c:v>12</c:v>
                </c:pt>
                <c:pt idx="37">
                  <c:v>11.67</c:v>
                </c:pt>
                <c:pt idx="38">
                  <c:v>11.26</c:v>
                </c:pt>
                <c:pt idx="39">
                  <c:v>10.95</c:v>
                </c:pt>
                <c:pt idx="40">
                  <c:v>10.47</c:v>
                </c:pt>
                <c:pt idx="41">
                  <c:v>10.07</c:v>
                </c:pt>
                <c:pt idx="42">
                  <c:v>9.67</c:v>
                </c:pt>
                <c:pt idx="43">
                  <c:v>9.23</c:v>
                </c:pt>
                <c:pt idx="44">
                  <c:v>8.77</c:v>
                </c:pt>
                <c:pt idx="45">
                  <c:v>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4-4BA8-8BFE-13644BF19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6941968"/>
        <c:axId val="596940000"/>
      </c:lineChart>
      <c:catAx>
        <c:axId val="59694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40000"/>
        <c:crosses val="autoZero"/>
        <c:auto val="1"/>
        <c:lblAlgn val="ctr"/>
        <c:lblOffset val="100"/>
        <c:tickLblSkip val="5"/>
        <c:noMultiLvlLbl val="0"/>
      </c:catAx>
      <c:valAx>
        <c:axId val="59694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59694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Ændring i transportsektorens 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880648953241034"/>
          <c:h val="0.82727723840437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'4A'!$M$404</c:f>
              <c:strCache>
                <c:ptCount val="1"/>
                <c:pt idx="0">
                  <c:v>Personbiler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'4A'!$N$404:$P$404</c:f>
              <c:numCache>
                <c:formatCode>General</c:formatCode>
                <c:ptCount val="3"/>
                <c:pt idx="0">
                  <c:v>-0.09</c:v>
                </c:pt>
                <c:pt idx="1">
                  <c:v>0.01</c:v>
                </c:pt>
                <c:pt idx="2">
                  <c:v>-0.05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7-421A-9896-9AE83542479F}"/>
            </c:ext>
          </c:extLst>
        </c:ser>
        <c:ser>
          <c:idx val="1"/>
          <c:order val="1"/>
          <c:tx>
            <c:strRef>
              <c:f>'4A'!$M$405</c:f>
              <c:strCache>
                <c:ptCount val="1"/>
                <c:pt idx="0">
                  <c:v>Varebiler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'4A'!$N$405:$P$405</c:f>
              <c:numCache>
                <c:formatCode>General</c:formatCode>
                <c:ptCount val="3"/>
                <c:pt idx="0">
                  <c:v>-0.01</c:v>
                </c:pt>
                <c:pt idx="1">
                  <c:v>-7.0000000000000007E-2</c:v>
                </c:pt>
                <c:pt idx="2">
                  <c:v>-0.28000000000000003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7-421A-9896-9AE83542479F}"/>
            </c:ext>
          </c:extLst>
        </c:ser>
        <c:ser>
          <c:idx val="2"/>
          <c:order val="2"/>
          <c:tx>
            <c:strRef>
              <c:f>'4A'!$M$406</c:f>
              <c:strCache>
                <c:ptCount val="1"/>
                <c:pt idx="0">
                  <c:v>Lastbiler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'4A'!$N$406:$P$406</c:f>
              <c:numCache>
                <c:formatCode>General</c:formatCode>
                <c:ptCount val="3"/>
                <c:pt idx="0">
                  <c:v>-0.13</c:v>
                </c:pt>
                <c:pt idx="1">
                  <c:v>-0.13</c:v>
                </c:pt>
                <c:pt idx="2">
                  <c:v>-0.26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7-421A-9896-9AE83542479F}"/>
            </c:ext>
          </c:extLst>
        </c:ser>
        <c:ser>
          <c:idx val="3"/>
          <c:order val="3"/>
          <c:tx>
            <c:strRef>
              <c:f>'4A'!$M$407</c:f>
              <c:strCache>
                <c:ptCount val="1"/>
                <c:pt idx="0">
                  <c:v>Busser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'4A'!$N$407:$P$407</c:f>
              <c:numCache>
                <c:formatCode>General</c:formatCode>
                <c:ptCount val="3"/>
                <c:pt idx="0">
                  <c:v>-0.01</c:v>
                </c:pt>
                <c:pt idx="1">
                  <c:v>-0.03</c:v>
                </c:pt>
                <c:pt idx="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7-421A-9896-9AE83542479F}"/>
            </c:ext>
          </c:extLst>
        </c:ser>
        <c:ser>
          <c:idx val="4"/>
          <c:order val="4"/>
          <c:tx>
            <c:strRef>
              <c:f>'4A'!$M$408</c:f>
              <c:strCache>
                <c:ptCount val="1"/>
                <c:pt idx="0">
                  <c:v>Motorcykler</c:v>
                </c:pt>
              </c:strCache>
            </c:strRef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'4A'!$N$408:$P$408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7-421A-9896-9AE83542479F}"/>
            </c:ext>
          </c:extLst>
        </c:ser>
        <c:ser>
          <c:idx val="5"/>
          <c:order val="5"/>
          <c:tx>
            <c:strRef>
              <c:f>'4A'!$M$409</c:f>
              <c:strCache>
                <c:ptCount val="1"/>
                <c:pt idx="0">
                  <c:v>Grænsehandel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'4A'!$N$409:$P$409</c:f>
              <c:numCache>
                <c:formatCode>General</c:formatCode>
                <c:ptCount val="3"/>
                <c:pt idx="0">
                  <c:v>0.01</c:v>
                </c:pt>
                <c:pt idx="1">
                  <c:v>-0.01</c:v>
                </c:pt>
                <c:pt idx="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7-421A-9896-9AE83542479F}"/>
            </c:ext>
          </c:extLst>
        </c:ser>
        <c:ser>
          <c:idx val="6"/>
          <c:order val="6"/>
          <c:tx>
            <c:strRef>
              <c:f>'4A'!$M$410</c:f>
              <c:strCache>
                <c:ptCount val="1"/>
                <c:pt idx="0">
                  <c:v>Banetransport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'4A'!$N$410:$P$410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7-421A-9896-9AE83542479F}"/>
            </c:ext>
          </c:extLst>
        </c:ser>
        <c:ser>
          <c:idx val="7"/>
          <c:order val="7"/>
          <c:tx>
            <c:strRef>
              <c:f>'4A'!$M$411</c:f>
              <c:strCache>
                <c:ptCount val="1"/>
                <c:pt idx="0">
                  <c:v>Søtransport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'4A'!$N$411:$P$411</c:f>
              <c:numCache>
                <c:formatCode>General</c:formatCode>
                <c:ptCount val="3"/>
                <c:pt idx="0">
                  <c:v>0</c:v>
                </c:pt>
                <c:pt idx="1">
                  <c:v>-0.01</c:v>
                </c:pt>
                <c:pt idx="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97-421A-9896-9AE83542479F}"/>
            </c:ext>
          </c:extLst>
        </c:ser>
        <c:ser>
          <c:idx val="8"/>
          <c:order val="8"/>
          <c:tx>
            <c:strRef>
              <c:f>'4A'!$M$412</c:f>
              <c:strCache>
                <c:ptCount val="1"/>
                <c:pt idx="0">
                  <c:v>Luftfart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'4A'!$N$412:$P$412</c:f>
              <c:numCache>
                <c:formatCode>General</c:formatCode>
                <c:ptCount val="3"/>
                <c:pt idx="0">
                  <c:v>-0.02</c:v>
                </c:pt>
                <c:pt idx="1">
                  <c:v>-0.02</c:v>
                </c:pt>
                <c:pt idx="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97-421A-9896-9AE83542479F}"/>
            </c:ext>
          </c:extLst>
        </c:ser>
        <c:ser>
          <c:idx val="9"/>
          <c:order val="9"/>
          <c:tx>
            <c:strRef>
              <c:f>'4A'!$M$413</c:f>
              <c:strCache>
                <c:ptCount val="1"/>
                <c:pt idx="0">
                  <c:v>Øvrig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'4A'!$N$413:$P$413</c:f>
              <c:numCache>
                <c:formatCode>General</c:formatCode>
                <c:ptCount val="3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97-421A-9896-9AE83542479F}"/>
            </c:ext>
          </c:extLst>
        </c:ser>
        <c:ser>
          <c:idx val="10"/>
          <c:order val="10"/>
          <c:tx>
            <c:strRef>
              <c:f>'4A'!$M$414</c:f>
              <c:strCache>
                <c:ptCount val="1"/>
                <c:pt idx="0">
                  <c:v>F-gas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'4A'!$N$403:$P$403</c:f>
              <c:strCach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'4A'!$N$414:$P$414</c:f>
              <c:numCache>
                <c:formatCode>General</c:formatCode>
                <c:ptCount val="3"/>
                <c:pt idx="0">
                  <c:v>0.05</c:v>
                </c:pt>
                <c:pt idx="1">
                  <c:v>0.02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97-421A-9896-9AE835424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602837568"/>
        <c:axId val="602840520"/>
      </c:barChart>
      <c:catAx>
        <c:axId val="602837568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0520"/>
        <c:crosses val="autoZero"/>
        <c:auto val="1"/>
        <c:lblAlgn val="ctr"/>
        <c:lblOffset val="100"/>
        <c:tickLblSkip val="1"/>
        <c:noMultiLvlLbl val="0"/>
      </c:catAx>
      <c:valAx>
        <c:axId val="60284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5.3660111206478338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37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Ændret indfasningsforløb for elbiler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9.7760943389185354E-2"/>
          <c:y val="0.14755181590778141"/>
          <c:w val="0.8366221965145354"/>
          <c:h val="0.63780860414580332"/>
        </c:manualLayout>
      </c:layout>
      <c:areaChart>
        <c:grouping val="stacked"/>
        <c:varyColors val="0"/>
        <c:ser>
          <c:idx val="3"/>
          <c:order val="3"/>
          <c:tx>
            <c:strRef>
              <c:f>'4A'!$M$432</c:f>
              <c:strCache>
                <c:ptCount val="1"/>
                <c:pt idx="0">
                  <c:v>Ingen salg (venstre akse)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  <a:ln w="12700">
              <a:noFill/>
            </a:ln>
            <a:effectLst/>
          </c:spPr>
          <c:cat>
            <c:strRef>
              <c:f>'4A'!$N$428:$AD$428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'4A'!$N$432:$AD$432</c:f>
              <c:numCache>
                <c:formatCode>0%</c:formatCode>
                <c:ptCount val="17"/>
                <c:pt idx="0">
                  <c:v>0.05</c:v>
                </c:pt>
                <c:pt idx="1">
                  <c:v>0.18</c:v>
                </c:pt>
                <c:pt idx="2">
                  <c:v>0.4</c:v>
                </c:pt>
                <c:pt idx="3">
                  <c:v>0.44</c:v>
                </c:pt>
                <c:pt idx="4">
                  <c:v>0.42</c:v>
                </c:pt>
                <c:pt idx="5">
                  <c:v>0.44</c:v>
                </c:pt>
                <c:pt idx="6">
                  <c:v>0.44</c:v>
                </c:pt>
                <c:pt idx="7">
                  <c:v>0.45</c:v>
                </c:pt>
                <c:pt idx="8">
                  <c:v>0.46</c:v>
                </c:pt>
                <c:pt idx="9">
                  <c:v>0.47</c:v>
                </c:pt>
                <c:pt idx="10">
                  <c:v>0.48</c:v>
                </c:pt>
                <c:pt idx="11">
                  <c:v>0.49</c:v>
                </c:pt>
                <c:pt idx="12">
                  <c:v>0.5</c:v>
                </c:pt>
                <c:pt idx="13">
                  <c:v>0.51</c:v>
                </c:pt>
                <c:pt idx="14">
                  <c:v>0.52</c:v>
                </c:pt>
                <c:pt idx="15">
                  <c:v>0.53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3-4C54-985F-5A0461116C13}"/>
            </c:ext>
          </c:extLst>
        </c:ser>
        <c:ser>
          <c:idx val="5"/>
          <c:order val="5"/>
          <c:tx>
            <c:strRef>
              <c:f>'4A'!$M$434</c:f>
              <c:strCache>
                <c:ptCount val="1"/>
                <c:pt idx="0">
                  <c:v>Salg udfaldsrum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'4A'!$N$434:$AD$434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0.03</c:v>
                </c:pt>
                <c:pt idx="6">
                  <c:v>0.06</c:v>
                </c:pt>
                <c:pt idx="7">
                  <c:v>0.09</c:v>
                </c:pt>
                <c:pt idx="8">
                  <c:v>0.13</c:v>
                </c:pt>
                <c:pt idx="9">
                  <c:v>0.17</c:v>
                </c:pt>
                <c:pt idx="10">
                  <c:v>0.2</c:v>
                </c:pt>
                <c:pt idx="11">
                  <c:v>0.24</c:v>
                </c:pt>
                <c:pt idx="12">
                  <c:v>0.28000000000000003</c:v>
                </c:pt>
                <c:pt idx="13">
                  <c:v>0.32</c:v>
                </c:pt>
                <c:pt idx="14">
                  <c:v>0.37</c:v>
                </c:pt>
                <c:pt idx="15">
                  <c:v>0.41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B3-4C54-985F-5A046111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34288"/>
        <c:axId val="602842488"/>
      </c:areaChart>
      <c:areaChart>
        <c:grouping val="stacked"/>
        <c:varyColors val="0"/>
        <c:ser>
          <c:idx val="0"/>
          <c:order val="0"/>
          <c:tx>
            <c:strRef>
              <c:f>'4A'!$M$429</c:f>
              <c:strCache>
                <c:ptCount val="1"/>
                <c:pt idx="0">
                  <c:v>Ingen emission (højre akse)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  <a:ln w="12700">
              <a:noFill/>
            </a:ln>
            <a:effectLst/>
          </c:spPr>
          <c:cat>
            <c:strRef>
              <c:f>'4A'!$N$428:$AD$428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'4A'!$N$429:$AD$429</c:f>
              <c:numCache>
                <c:formatCode>General</c:formatCode>
                <c:ptCount val="17"/>
                <c:pt idx="0">
                  <c:v>7.08</c:v>
                </c:pt>
                <c:pt idx="1">
                  <c:v>6.37</c:v>
                </c:pt>
                <c:pt idx="2">
                  <c:v>6.48</c:v>
                </c:pt>
                <c:pt idx="3">
                  <c:v>6.58</c:v>
                </c:pt>
                <c:pt idx="4">
                  <c:v>6.57</c:v>
                </c:pt>
                <c:pt idx="5">
                  <c:v>6.56</c:v>
                </c:pt>
                <c:pt idx="6">
                  <c:v>6.48</c:v>
                </c:pt>
                <c:pt idx="7">
                  <c:v>6.36</c:v>
                </c:pt>
                <c:pt idx="8">
                  <c:v>6.22</c:v>
                </c:pt>
                <c:pt idx="9">
                  <c:v>6</c:v>
                </c:pt>
                <c:pt idx="10">
                  <c:v>5.77</c:v>
                </c:pt>
                <c:pt idx="11">
                  <c:v>5.44</c:v>
                </c:pt>
                <c:pt idx="12">
                  <c:v>5.13</c:v>
                </c:pt>
                <c:pt idx="13">
                  <c:v>4.79</c:v>
                </c:pt>
                <c:pt idx="14">
                  <c:v>4.41</c:v>
                </c:pt>
                <c:pt idx="15">
                  <c:v>4.01</c:v>
                </c:pt>
                <c:pt idx="16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B3-4C54-985F-5A0461116C13}"/>
            </c:ext>
          </c:extLst>
        </c:ser>
        <c:ser>
          <c:idx val="2"/>
          <c:order val="2"/>
          <c:tx>
            <c:strRef>
              <c:f>'4A'!$M$431</c:f>
              <c:strCache>
                <c:ptCount val="1"/>
                <c:pt idx="0">
                  <c:v>CO2 udfaldsrum (højre akse)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'4A'!$N$431:$AD$431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0.02</c:v>
                </c:pt>
                <c:pt idx="6">
                  <c:v>0.06</c:v>
                </c:pt>
                <c:pt idx="7">
                  <c:v>0.11</c:v>
                </c:pt>
                <c:pt idx="8">
                  <c:v>0.17</c:v>
                </c:pt>
                <c:pt idx="9">
                  <c:v>0.26</c:v>
                </c:pt>
                <c:pt idx="10">
                  <c:v>0.39</c:v>
                </c:pt>
                <c:pt idx="11">
                  <c:v>0.56000000000000005</c:v>
                </c:pt>
                <c:pt idx="12">
                  <c:v>0.75</c:v>
                </c:pt>
                <c:pt idx="13">
                  <c:v>0.98</c:v>
                </c:pt>
                <c:pt idx="14">
                  <c:v>1.24</c:v>
                </c:pt>
                <c:pt idx="15">
                  <c:v>1.52</c:v>
                </c:pt>
                <c:pt idx="16">
                  <c:v>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B3-4C54-985F-5A046111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885000"/>
        <c:axId val="690887296"/>
      </c:areaChart>
      <c:lineChart>
        <c:grouping val="standard"/>
        <c:varyColors val="0"/>
        <c:ser>
          <c:idx val="4"/>
          <c:order val="4"/>
          <c:tx>
            <c:strRef>
              <c:f>'4A'!$M$433</c:f>
              <c:strCache>
                <c:ptCount val="1"/>
                <c:pt idx="0">
                  <c:v>KF23 Salgsandel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'4A'!$N$433:$AD$433</c:f>
              <c:numCache>
                <c:formatCode>0%</c:formatCode>
                <c:ptCount val="17"/>
                <c:pt idx="0">
                  <c:v>0.05</c:v>
                </c:pt>
                <c:pt idx="1">
                  <c:v>0.18</c:v>
                </c:pt>
                <c:pt idx="2">
                  <c:v>0.4</c:v>
                </c:pt>
                <c:pt idx="3">
                  <c:v>0.44</c:v>
                </c:pt>
                <c:pt idx="4">
                  <c:v>0.42</c:v>
                </c:pt>
                <c:pt idx="5">
                  <c:v>0.45</c:v>
                </c:pt>
                <c:pt idx="6">
                  <c:v>0.48</c:v>
                </c:pt>
                <c:pt idx="7">
                  <c:v>0.5</c:v>
                </c:pt>
                <c:pt idx="8">
                  <c:v>0.53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0.61</c:v>
                </c:pt>
                <c:pt idx="12">
                  <c:v>0.64</c:v>
                </c:pt>
                <c:pt idx="13">
                  <c:v>0.67</c:v>
                </c:pt>
                <c:pt idx="14">
                  <c:v>0.7</c:v>
                </c:pt>
                <c:pt idx="15">
                  <c:v>0.73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B3-4C54-985F-5A046111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834288"/>
        <c:axId val="602842488"/>
      </c:lineChart>
      <c:lineChart>
        <c:grouping val="standard"/>
        <c:varyColors val="0"/>
        <c:ser>
          <c:idx val="1"/>
          <c:order val="1"/>
          <c:tx>
            <c:strRef>
              <c:f>'4A'!$M$430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'4A'!$N$430:$AD$430</c:f>
              <c:numCache>
                <c:formatCode>General</c:formatCode>
                <c:ptCount val="17"/>
                <c:pt idx="0">
                  <c:v>7.08</c:v>
                </c:pt>
                <c:pt idx="1">
                  <c:v>6.37</c:v>
                </c:pt>
                <c:pt idx="2">
                  <c:v>6.48</c:v>
                </c:pt>
                <c:pt idx="3">
                  <c:v>6.58</c:v>
                </c:pt>
                <c:pt idx="4">
                  <c:v>6.57</c:v>
                </c:pt>
                <c:pt idx="5">
                  <c:v>6.56</c:v>
                </c:pt>
                <c:pt idx="6">
                  <c:v>6.48</c:v>
                </c:pt>
                <c:pt idx="7">
                  <c:v>6.36</c:v>
                </c:pt>
                <c:pt idx="8">
                  <c:v>6.22</c:v>
                </c:pt>
                <c:pt idx="9">
                  <c:v>6.01</c:v>
                </c:pt>
                <c:pt idx="10">
                  <c:v>5.83</c:v>
                </c:pt>
                <c:pt idx="11">
                  <c:v>5.58</c:v>
                </c:pt>
                <c:pt idx="12">
                  <c:v>5.35</c:v>
                </c:pt>
                <c:pt idx="13">
                  <c:v>5.12</c:v>
                </c:pt>
                <c:pt idx="14">
                  <c:v>4.87</c:v>
                </c:pt>
                <c:pt idx="15">
                  <c:v>4.62</c:v>
                </c:pt>
                <c:pt idx="16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B3-4C54-985F-5A046111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885000"/>
        <c:axId val="690887296"/>
      </c:lineChart>
      <c:catAx>
        <c:axId val="6028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2488"/>
        <c:crosses val="autoZero"/>
        <c:auto val="1"/>
        <c:lblAlgn val="ctr"/>
        <c:lblOffset val="100"/>
        <c:tickLblSkip val="1"/>
        <c:noMultiLvlLbl val="0"/>
      </c:catAx>
      <c:valAx>
        <c:axId val="602842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pct.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34288"/>
        <c:crosses val="autoZero"/>
        <c:crossBetween val="between"/>
      </c:valAx>
      <c:valAx>
        <c:axId val="690887296"/>
        <c:scaling>
          <c:orientation val="minMax"/>
          <c:max val="1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</a:t>
                </a:r>
              </a:p>
            </c:rich>
          </c:tx>
          <c:layout>
            <c:manualLayout>
              <c:xMode val="edge"/>
              <c:yMode val="edge"/>
              <c:x val="0.8882949583908647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90885000"/>
        <c:crosses val="max"/>
        <c:crossBetween val="between"/>
      </c:valAx>
      <c:catAx>
        <c:axId val="690885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088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Ændret indfasningsforløb for batterilastbiler</a:t>
            </a:r>
          </a:p>
        </c:rich>
      </c:tx>
      <c:layout>
        <c:manualLayout>
          <c:xMode val="edge"/>
          <c:yMode val="edge"/>
          <c:x val="0.18547393364928907"/>
          <c:y val="1.6850971402110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8.5900660521700187E-2"/>
          <c:y val="0.14755181590778141"/>
          <c:w val="0.59633727656080904"/>
          <c:h val="0.69257426120266175"/>
        </c:manualLayout>
      </c:layout>
      <c:areaChart>
        <c:grouping val="stacked"/>
        <c:varyColors val="0"/>
        <c:ser>
          <c:idx val="5"/>
          <c:order val="5"/>
          <c:tx>
            <c:strRef>
              <c:f>'4A'!$M$459</c:f>
              <c:strCache>
                <c:ptCount val="1"/>
                <c:pt idx="0">
                  <c:v>Ingen salg (venstre akse)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  <a:ln w="12700">
              <a:noFill/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'4A'!$N$459:$AD$459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0.02</c:v>
                </c:pt>
                <c:pt idx="11">
                  <c:v>0.03</c:v>
                </c:pt>
                <c:pt idx="12">
                  <c:v>7.0000000000000007E-2</c:v>
                </c:pt>
                <c:pt idx="13">
                  <c:v>0.17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D-4115-84FA-908EB031171F}"/>
            </c:ext>
          </c:extLst>
        </c:ser>
        <c:ser>
          <c:idx val="6"/>
          <c:order val="6"/>
          <c:tx>
            <c:strRef>
              <c:f>'4A'!$M$460</c:f>
              <c:strCache>
                <c:ptCount val="1"/>
                <c:pt idx="0">
                  <c:v>(Salgsandel) Pris- og teknologiudvikling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'4A'!$N$460:$AD$460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0.06</c:v>
                </c:pt>
                <c:pt idx="12">
                  <c:v>0.1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5D-4115-84FA-908EB031171F}"/>
            </c:ext>
          </c:extLst>
        </c:ser>
        <c:ser>
          <c:idx val="7"/>
          <c:order val="7"/>
          <c:tx>
            <c:strRef>
              <c:f>'4A'!$M$461</c:f>
              <c:strCache>
                <c:ptCount val="1"/>
                <c:pt idx="0">
                  <c:v>(Salgsandel) Elprisudvikling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'4A'!$N$461:$AD$461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0.05</c:v>
                </c:pt>
                <c:pt idx="10">
                  <c:v>0.19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0.17</c:v>
                </c:pt>
                <c:pt idx="15">
                  <c:v>0.17</c:v>
                </c:pt>
                <c:pt idx="16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5D-4115-84FA-908EB031171F}"/>
            </c:ext>
          </c:extLst>
        </c:ser>
        <c:ser>
          <c:idx val="8"/>
          <c:order val="8"/>
          <c:tx>
            <c:strRef>
              <c:f>'4A'!$M$462</c:f>
              <c:strCache>
                <c:ptCount val="1"/>
                <c:pt idx="0">
                  <c:v>Ingen label (Venstre akse)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'4A'!$N$462:$AD$462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0.1</c:v>
                </c:pt>
                <c:pt idx="10">
                  <c:v>0.08</c:v>
                </c:pt>
                <c:pt idx="11">
                  <c:v>0.08</c:v>
                </c:pt>
                <c:pt idx="12">
                  <c:v>0.1</c:v>
                </c:pt>
                <c:pt idx="13">
                  <c:v>0.09</c:v>
                </c:pt>
                <c:pt idx="14">
                  <c:v>0.06</c:v>
                </c:pt>
                <c:pt idx="15">
                  <c:v>0.06</c:v>
                </c:pt>
                <c:pt idx="1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5D-4115-84FA-908EB031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35600"/>
        <c:axId val="602837240"/>
      </c:areaChart>
      <c:areaChart>
        <c:grouping val="stacked"/>
        <c:varyColors val="0"/>
        <c:ser>
          <c:idx val="0"/>
          <c:order val="0"/>
          <c:tx>
            <c:strRef>
              <c:f>'4A'!$M$454</c:f>
              <c:strCache>
                <c:ptCount val="1"/>
                <c:pt idx="0">
                  <c:v>Ingen emission (højre akse)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  <a:ln w="12700">
              <a:noFill/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'4A'!$N$454:$AD$454</c:f>
              <c:numCache>
                <c:formatCode>General</c:formatCode>
                <c:ptCount val="17"/>
                <c:pt idx="0">
                  <c:v>1.62</c:v>
                </c:pt>
                <c:pt idx="1">
                  <c:v>1.58</c:v>
                </c:pt>
                <c:pt idx="2">
                  <c:v>1.59</c:v>
                </c:pt>
                <c:pt idx="3">
                  <c:v>1.66</c:v>
                </c:pt>
                <c:pt idx="4">
                  <c:v>1.66</c:v>
                </c:pt>
                <c:pt idx="5">
                  <c:v>1.65</c:v>
                </c:pt>
                <c:pt idx="6">
                  <c:v>1.43</c:v>
                </c:pt>
                <c:pt idx="7">
                  <c:v>1.43</c:v>
                </c:pt>
                <c:pt idx="8">
                  <c:v>1.42</c:v>
                </c:pt>
                <c:pt idx="9">
                  <c:v>1.34</c:v>
                </c:pt>
                <c:pt idx="10">
                  <c:v>1.28</c:v>
                </c:pt>
                <c:pt idx="11">
                  <c:v>1.17</c:v>
                </c:pt>
                <c:pt idx="12">
                  <c:v>1.0900000000000001</c:v>
                </c:pt>
                <c:pt idx="13">
                  <c:v>1</c:v>
                </c:pt>
                <c:pt idx="14">
                  <c:v>0.92</c:v>
                </c:pt>
                <c:pt idx="15">
                  <c:v>0.84</c:v>
                </c:pt>
                <c:pt idx="1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5D-4115-84FA-908EB031171F}"/>
            </c:ext>
          </c:extLst>
        </c:ser>
        <c:ser>
          <c:idx val="1"/>
          <c:order val="1"/>
          <c:tx>
            <c:strRef>
              <c:f>'4A'!$M$455</c:f>
              <c:strCache>
                <c:ptCount val="1"/>
                <c:pt idx="0">
                  <c:v>(Udledninger) Pris- og teknologiudvikling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'4A'!$N$455:$AD$455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0.03</c:v>
                </c:pt>
                <c:pt idx="11">
                  <c:v>0.05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5D-4115-84FA-908EB031171F}"/>
            </c:ext>
          </c:extLst>
        </c:ser>
        <c:ser>
          <c:idx val="2"/>
          <c:order val="2"/>
          <c:tx>
            <c:strRef>
              <c:f>'4A'!$M$456</c:f>
              <c:strCache>
                <c:ptCount val="1"/>
                <c:pt idx="0">
                  <c:v>(Udledninger) Elprisudvikling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'4A'!$N$456:$AD$456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0.04</c:v>
                </c:pt>
                <c:pt idx="11">
                  <c:v>0.08</c:v>
                </c:pt>
                <c:pt idx="12">
                  <c:v>0.12</c:v>
                </c:pt>
                <c:pt idx="13">
                  <c:v>0.14000000000000001</c:v>
                </c:pt>
                <c:pt idx="14">
                  <c:v>0.17</c:v>
                </c:pt>
                <c:pt idx="15">
                  <c:v>0.19</c:v>
                </c:pt>
                <c:pt idx="1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5D-4115-84FA-908EB031171F}"/>
            </c:ext>
          </c:extLst>
        </c:ser>
        <c:ser>
          <c:idx val="3"/>
          <c:order val="3"/>
          <c:tx>
            <c:strRef>
              <c:f>'4A'!$M$457</c:f>
              <c:strCache>
                <c:ptCount val="1"/>
                <c:pt idx="0">
                  <c:v>Ingen label (Højre akse)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'4A'!$N$457:$AD$457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0.03</c:v>
                </c:pt>
                <c:pt idx="13">
                  <c:v>0.05</c:v>
                </c:pt>
                <c:pt idx="14">
                  <c:v>0.06</c:v>
                </c:pt>
                <c:pt idx="15">
                  <c:v>7.0000000000000007E-2</c:v>
                </c:pt>
                <c:pt idx="16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5D-4115-84FA-908EB031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923376"/>
        <c:axId val="690920096"/>
      </c:areaChart>
      <c:lineChart>
        <c:grouping val="standard"/>
        <c:varyColors val="0"/>
        <c:ser>
          <c:idx val="9"/>
          <c:order val="9"/>
          <c:tx>
            <c:strRef>
              <c:f>'4A'!$M$463</c:f>
              <c:strCache>
                <c:ptCount val="1"/>
                <c:pt idx="0">
                  <c:v>(Salgsandel) KF23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'4A'!$N$463:$AD$463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0.02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0.03</c:v>
                </c:pt>
                <c:pt idx="10">
                  <c:v>0.08</c:v>
                </c:pt>
                <c:pt idx="11">
                  <c:v>0.22</c:v>
                </c:pt>
                <c:pt idx="12">
                  <c:v>0.26</c:v>
                </c:pt>
                <c:pt idx="13">
                  <c:v>0.31</c:v>
                </c:pt>
                <c:pt idx="14">
                  <c:v>0.39</c:v>
                </c:pt>
                <c:pt idx="15">
                  <c:v>0.45</c:v>
                </c:pt>
                <c:pt idx="1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5D-4115-84FA-908EB031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835600"/>
        <c:axId val="602837240"/>
      </c:lineChart>
      <c:lineChart>
        <c:grouping val="standard"/>
        <c:varyColors val="0"/>
        <c:ser>
          <c:idx val="4"/>
          <c:order val="4"/>
          <c:tx>
            <c:strRef>
              <c:f>'4A'!$M$458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'4A'!$N$453:$AD$453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'4A'!$N$458:$AD$458</c:f>
              <c:numCache>
                <c:formatCode>General</c:formatCode>
                <c:ptCount val="17"/>
                <c:pt idx="0">
                  <c:v>1.62</c:v>
                </c:pt>
                <c:pt idx="1">
                  <c:v>1.58</c:v>
                </c:pt>
                <c:pt idx="2">
                  <c:v>1.59</c:v>
                </c:pt>
                <c:pt idx="3">
                  <c:v>1.67</c:v>
                </c:pt>
                <c:pt idx="4">
                  <c:v>1.66</c:v>
                </c:pt>
                <c:pt idx="5">
                  <c:v>1.65</c:v>
                </c:pt>
                <c:pt idx="6">
                  <c:v>1.43</c:v>
                </c:pt>
                <c:pt idx="7">
                  <c:v>1.43</c:v>
                </c:pt>
                <c:pt idx="8">
                  <c:v>1.42</c:v>
                </c:pt>
                <c:pt idx="9">
                  <c:v>1.36</c:v>
                </c:pt>
                <c:pt idx="10">
                  <c:v>1.35</c:v>
                </c:pt>
                <c:pt idx="11">
                  <c:v>1.27</c:v>
                </c:pt>
                <c:pt idx="12">
                  <c:v>1.21</c:v>
                </c:pt>
                <c:pt idx="13">
                  <c:v>1.1499999999999999</c:v>
                </c:pt>
                <c:pt idx="14">
                  <c:v>1.08</c:v>
                </c:pt>
                <c:pt idx="15">
                  <c:v>1.01</c:v>
                </c:pt>
                <c:pt idx="16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5D-4115-84FA-908EB0311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0923376"/>
        <c:axId val="690920096"/>
      </c:lineChart>
      <c:catAx>
        <c:axId val="6028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37240"/>
        <c:crosses val="autoZero"/>
        <c:auto val="1"/>
        <c:lblAlgn val="ctr"/>
        <c:lblOffset val="100"/>
        <c:tickLblSkip val="1"/>
        <c:noMultiLvlLbl val="0"/>
      </c:catAx>
      <c:valAx>
        <c:axId val="602837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pct. </a:t>
                </a:r>
              </a:p>
            </c:rich>
          </c:tx>
          <c:layout>
            <c:manualLayout>
              <c:xMode val="edge"/>
              <c:yMode val="edge"/>
              <c:x val="2.3696682464454975E-2"/>
              <c:y val="5.394433805702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35600"/>
        <c:crosses val="autoZero"/>
        <c:crossBetween val="between"/>
      </c:valAx>
      <c:valAx>
        <c:axId val="690920096"/>
        <c:scaling>
          <c:orientation val="minMax"/>
          <c:max val="2.1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0.65026066350710898"/>
              <c:y val="7.92207951601887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90923376"/>
        <c:crosses val="max"/>
        <c:crossBetween val="between"/>
        <c:majorUnit val="0.30000000000000004"/>
      </c:valAx>
      <c:catAx>
        <c:axId val="69092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0920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73614807627719525"/>
          <c:y val="0.25998693718004301"/>
          <c:w val="0.25437325073702283"/>
          <c:h val="0.58452304619123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Ændret trafikarbejde for vejtransporten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6943314550136204E-2"/>
          <c:y val="0.18628782056236468"/>
          <c:w val="0.56884968466619401"/>
          <c:h val="0.65383825654807848"/>
        </c:manualLayout>
      </c:layout>
      <c:areaChart>
        <c:grouping val="stacked"/>
        <c:varyColors val="0"/>
        <c:ser>
          <c:idx val="3"/>
          <c:order val="3"/>
          <c:tx>
            <c:strRef>
              <c:f>'4A'!$M$482</c:f>
              <c:strCache>
                <c:ptCount val="1"/>
                <c:pt idx="0">
                  <c:v>(venstre akse)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  <a:ln w="12700">
              <a:noFill/>
            </a:ln>
            <a:effectLst/>
          </c:spPr>
          <c:cat>
            <c:strRef>
              <c:f>'4A'!$N$478:$AD$478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'4A'!$N$482:$AD$482</c:f>
              <c:numCache>
                <c:formatCode>General</c:formatCode>
                <c:ptCount val="17"/>
                <c:pt idx="0">
                  <c:v>53.27</c:v>
                </c:pt>
                <c:pt idx="1">
                  <c:v>50.1</c:v>
                </c:pt>
                <c:pt idx="2">
                  <c:v>51.45</c:v>
                </c:pt>
                <c:pt idx="3">
                  <c:v>53.04</c:v>
                </c:pt>
                <c:pt idx="4">
                  <c:v>53.53</c:v>
                </c:pt>
                <c:pt idx="5">
                  <c:v>54.03</c:v>
                </c:pt>
                <c:pt idx="6">
                  <c:v>54.04</c:v>
                </c:pt>
                <c:pt idx="7">
                  <c:v>54.27</c:v>
                </c:pt>
                <c:pt idx="8">
                  <c:v>54.51</c:v>
                </c:pt>
                <c:pt idx="9">
                  <c:v>54.68</c:v>
                </c:pt>
                <c:pt idx="10">
                  <c:v>54.91</c:v>
                </c:pt>
                <c:pt idx="11">
                  <c:v>55.06</c:v>
                </c:pt>
                <c:pt idx="12">
                  <c:v>55.12</c:v>
                </c:pt>
                <c:pt idx="13">
                  <c:v>55.18</c:v>
                </c:pt>
                <c:pt idx="14">
                  <c:v>55.24</c:v>
                </c:pt>
                <c:pt idx="15">
                  <c:v>55.29</c:v>
                </c:pt>
                <c:pt idx="16">
                  <c:v>55.34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9-4365-B09F-62E387728810}"/>
            </c:ext>
          </c:extLst>
        </c:ser>
        <c:ser>
          <c:idx val="5"/>
          <c:order val="5"/>
          <c:tx>
            <c:strRef>
              <c:f>'4A'!$M$484</c:f>
              <c:strCache>
                <c:ptCount val="1"/>
                <c:pt idx="0">
                  <c:v>Trafikarbejde udfaldsrum (venstre akse)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'4A'!$N$478:$AD$478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'4A'!$N$484:$AD$484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0.76</c:v>
                </c:pt>
                <c:pt idx="4">
                  <c:v>1.55</c:v>
                </c:pt>
                <c:pt idx="5">
                  <c:v>2.37</c:v>
                </c:pt>
                <c:pt idx="6">
                  <c:v>3.18</c:v>
                </c:pt>
                <c:pt idx="7">
                  <c:v>4.0199999999999996</c:v>
                </c:pt>
                <c:pt idx="8">
                  <c:v>4.88</c:v>
                </c:pt>
                <c:pt idx="9">
                  <c:v>5.76</c:v>
                </c:pt>
                <c:pt idx="10">
                  <c:v>6.66</c:v>
                </c:pt>
                <c:pt idx="11">
                  <c:v>7.57</c:v>
                </c:pt>
                <c:pt idx="12">
                  <c:v>8.48</c:v>
                </c:pt>
                <c:pt idx="13">
                  <c:v>9.41</c:v>
                </c:pt>
                <c:pt idx="14">
                  <c:v>10.36</c:v>
                </c:pt>
                <c:pt idx="15">
                  <c:v>11.32</c:v>
                </c:pt>
                <c:pt idx="16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F9-4365-B09F-62E38772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39864"/>
        <c:axId val="602839536"/>
      </c:areaChart>
      <c:areaChart>
        <c:grouping val="stacked"/>
        <c:varyColors val="0"/>
        <c:ser>
          <c:idx val="0"/>
          <c:order val="0"/>
          <c:tx>
            <c:strRef>
              <c:f>'4A'!$M$479</c:f>
              <c:strCache>
                <c:ptCount val="1"/>
                <c:pt idx="0">
                  <c:v>(højre akse)</c:v>
                </c:pt>
              </c:strCache>
            </c:strRef>
          </c:tx>
          <c:spPr>
            <a:solidFill>
              <a:srgbClr val="FFFFFF">
                <a:alpha val="0"/>
              </a:srgbClr>
            </a:solidFill>
            <a:ln w="12700">
              <a:noFill/>
            </a:ln>
            <a:effectLst/>
          </c:spPr>
          <c:cat>
            <c:strRef>
              <c:f>'4A'!$N$478:$AD$478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'4A'!$N$479:$AD$479</c:f>
              <c:numCache>
                <c:formatCode>General</c:formatCode>
                <c:ptCount val="17"/>
                <c:pt idx="0">
                  <c:v>11.25</c:v>
                </c:pt>
                <c:pt idx="1">
                  <c:v>10.28</c:v>
                </c:pt>
                <c:pt idx="2">
                  <c:v>10.42</c:v>
                </c:pt>
                <c:pt idx="3">
                  <c:v>10.59</c:v>
                </c:pt>
                <c:pt idx="4">
                  <c:v>10.44</c:v>
                </c:pt>
                <c:pt idx="5">
                  <c:v>10.28</c:v>
                </c:pt>
                <c:pt idx="6">
                  <c:v>9.84</c:v>
                </c:pt>
                <c:pt idx="7">
                  <c:v>9.6</c:v>
                </c:pt>
                <c:pt idx="8">
                  <c:v>9.34</c:v>
                </c:pt>
                <c:pt idx="9">
                  <c:v>8.93</c:v>
                </c:pt>
                <c:pt idx="10">
                  <c:v>8.6199999999999992</c:v>
                </c:pt>
                <c:pt idx="11">
                  <c:v>8.14</c:v>
                </c:pt>
                <c:pt idx="12">
                  <c:v>7.73</c:v>
                </c:pt>
                <c:pt idx="13">
                  <c:v>7.31</c:v>
                </c:pt>
                <c:pt idx="14">
                  <c:v>6.87</c:v>
                </c:pt>
                <c:pt idx="15">
                  <c:v>6.4</c:v>
                </c:pt>
                <c:pt idx="16">
                  <c:v>5.82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9-4365-B09F-62E387728810}"/>
            </c:ext>
          </c:extLst>
        </c:ser>
        <c:ser>
          <c:idx val="2"/>
          <c:order val="2"/>
          <c:tx>
            <c:strRef>
              <c:f>'4A'!$M$481</c:f>
              <c:strCache>
                <c:ptCount val="1"/>
                <c:pt idx="0">
                  <c:v>CO2 udfaldsrum (højre akse)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'4A'!$N$478:$AD$478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'4A'!$N$481:$AD$481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0.3</c:v>
                </c:pt>
                <c:pt idx="5">
                  <c:v>0.45</c:v>
                </c:pt>
                <c:pt idx="6">
                  <c:v>0.57999999999999996</c:v>
                </c:pt>
                <c:pt idx="7">
                  <c:v>0.71</c:v>
                </c:pt>
                <c:pt idx="8">
                  <c:v>0.84</c:v>
                </c:pt>
                <c:pt idx="9">
                  <c:v>0.94</c:v>
                </c:pt>
                <c:pt idx="10">
                  <c:v>1.04</c:v>
                </c:pt>
                <c:pt idx="11">
                  <c:v>1.1200000000000001</c:v>
                </c:pt>
                <c:pt idx="12">
                  <c:v>1.19</c:v>
                </c:pt>
                <c:pt idx="13">
                  <c:v>1.25</c:v>
                </c:pt>
                <c:pt idx="14">
                  <c:v>1.29</c:v>
                </c:pt>
                <c:pt idx="15">
                  <c:v>1.31</c:v>
                </c:pt>
                <c:pt idx="16">
                  <c:v>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9-4365-B09F-62E38772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432800"/>
        <c:axId val="554436080"/>
      </c:areaChart>
      <c:lineChart>
        <c:grouping val="standard"/>
        <c:varyColors val="0"/>
        <c:ser>
          <c:idx val="4"/>
          <c:order val="4"/>
          <c:tx>
            <c:strRef>
              <c:f>'4A'!$M$483</c:f>
              <c:strCache>
                <c:ptCount val="1"/>
                <c:pt idx="0">
                  <c:v>KF23 trafikarbejde (venstre akse)</c:v>
                </c:pt>
              </c:strCache>
            </c:strRef>
          </c:tx>
          <c:spPr>
            <a:ln w="28575" cap="rnd" cmpd="sng" algn="ctr">
              <a:solidFill>
                <a:srgbClr val="40404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'4A'!$N$478:$AD$478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'4A'!$N$483:$AD$483</c:f>
              <c:numCache>
                <c:formatCode>General</c:formatCode>
                <c:ptCount val="17"/>
                <c:pt idx="0">
                  <c:v>53.27</c:v>
                </c:pt>
                <c:pt idx="1">
                  <c:v>50.1</c:v>
                </c:pt>
                <c:pt idx="2">
                  <c:v>51.45</c:v>
                </c:pt>
                <c:pt idx="3">
                  <c:v>53.42</c:v>
                </c:pt>
                <c:pt idx="4">
                  <c:v>54.31</c:v>
                </c:pt>
                <c:pt idx="5">
                  <c:v>55.21</c:v>
                </c:pt>
                <c:pt idx="6">
                  <c:v>55.63</c:v>
                </c:pt>
                <c:pt idx="7">
                  <c:v>56.28</c:v>
                </c:pt>
                <c:pt idx="8">
                  <c:v>56.95</c:v>
                </c:pt>
                <c:pt idx="9">
                  <c:v>57.56</c:v>
                </c:pt>
                <c:pt idx="10">
                  <c:v>58.24</c:v>
                </c:pt>
                <c:pt idx="11">
                  <c:v>58.84</c:v>
                </c:pt>
                <c:pt idx="12">
                  <c:v>59.36</c:v>
                </c:pt>
                <c:pt idx="13">
                  <c:v>59.88</c:v>
                </c:pt>
                <c:pt idx="14">
                  <c:v>60.41</c:v>
                </c:pt>
                <c:pt idx="15">
                  <c:v>60.95</c:v>
                </c:pt>
                <c:pt idx="16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F9-4365-B09F-62E38772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839864"/>
        <c:axId val="602839536"/>
      </c:lineChart>
      <c:lineChart>
        <c:grouping val="standard"/>
        <c:varyColors val="0"/>
        <c:ser>
          <c:idx val="1"/>
          <c:order val="1"/>
          <c:tx>
            <c:strRef>
              <c:f>'4A'!$M$480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40404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'4A'!$N$478:$AD$478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'4A'!$N$480:$AD$480</c:f>
              <c:numCache>
                <c:formatCode>General</c:formatCode>
                <c:ptCount val="17"/>
                <c:pt idx="0">
                  <c:v>11.25</c:v>
                </c:pt>
                <c:pt idx="1">
                  <c:v>10.28</c:v>
                </c:pt>
                <c:pt idx="2">
                  <c:v>10.42</c:v>
                </c:pt>
                <c:pt idx="3">
                  <c:v>10.67</c:v>
                </c:pt>
                <c:pt idx="4">
                  <c:v>10.59</c:v>
                </c:pt>
                <c:pt idx="5">
                  <c:v>10.51</c:v>
                </c:pt>
                <c:pt idx="6">
                  <c:v>10.130000000000001</c:v>
                </c:pt>
                <c:pt idx="7">
                  <c:v>9.9600000000000009</c:v>
                </c:pt>
                <c:pt idx="8">
                  <c:v>9.76</c:v>
                </c:pt>
                <c:pt idx="9">
                  <c:v>9.4</c:v>
                </c:pt>
                <c:pt idx="10">
                  <c:v>9.14</c:v>
                </c:pt>
                <c:pt idx="11">
                  <c:v>8.6999999999999993</c:v>
                </c:pt>
                <c:pt idx="12">
                  <c:v>8.33</c:v>
                </c:pt>
                <c:pt idx="13">
                  <c:v>7.94</c:v>
                </c:pt>
                <c:pt idx="14">
                  <c:v>7.51</c:v>
                </c:pt>
                <c:pt idx="15">
                  <c:v>7.06</c:v>
                </c:pt>
                <c:pt idx="16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9-4365-B09F-62E38772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432800"/>
        <c:axId val="554436080"/>
      </c:lineChart>
      <c:catAx>
        <c:axId val="60283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39536"/>
        <c:crosses val="autoZero"/>
        <c:auto val="1"/>
        <c:lblAlgn val="ctr"/>
        <c:lblOffset val="100"/>
        <c:tickLblSkip val="1"/>
        <c:noMultiLvlLbl val="0"/>
      </c:catAx>
      <c:valAx>
        <c:axId val="602839536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mia. km</a:t>
                </a:r>
              </a:p>
            </c:rich>
          </c:tx>
          <c:layout>
            <c:manualLayout>
              <c:xMode val="edge"/>
              <c:yMode val="edge"/>
              <c:x val="9.4786729857819912E-3"/>
              <c:y val="9.18590237117714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39864"/>
        <c:crosses val="autoZero"/>
        <c:crossBetween val="between"/>
      </c:valAx>
      <c:valAx>
        <c:axId val="5544360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4432800"/>
        <c:crosses val="max"/>
        <c:crossBetween val="between"/>
      </c:valAx>
      <c:catAx>
        <c:axId val="55443280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rPr>
                  <a:t>mio. ton CO2</a:t>
                </a:r>
              </a:p>
            </c:rich>
          </c:tx>
          <c:layout>
            <c:manualLayout>
              <c:xMode val="edge"/>
              <c:yMode val="edge"/>
              <c:x val="0.65898664029555543"/>
              <c:y val="0.106034737547778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crossAx val="554436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8851830428779337"/>
          <c:y val="0.32212588936143116"/>
          <c:w val="0.30674235921931559"/>
          <c:h val="0.350713827714739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Biogene udledninger fra transportsektoren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2867485166249954E-2"/>
          <c:y val="0.14755181590778141"/>
          <c:w val="0.55672444676642907"/>
          <c:h val="0.73457563913445711"/>
        </c:manualLayout>
      </c:layout>
      <c:areaChart>
        <c:grouping val="stacked"/>
        <c:varyColors val="0"/>
        <c:ser>
          <c:idx val="0"/>
          <c:order val="0"/>
          <c:tx>
            <c:strRef>
              <c:f>'4A'!$M$504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'4A'!$N$503:$AQ$503</c:f>
              <c:strCache>
                <c:ptCount val="3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</c:strCache>
            </c:strRef>
          </c:cat>
          <c:val>
            <c:numRef>
              <c:f>'4A'!$N$504:$AQ$504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0.02</c:v>
                </c:pt>
                <c:pt idx="28">
                  <c:v>0.02</c:v>
                </c:pt>
                <c:pt idx="29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1-44AE-98C1-AEB9B5DD9887}"/>
            </c:ext>
          </c:extLst>
        </c:ser>
        <c:ser>
          <c:idx val="1"/>
          <c:order val="1"/>
          <c:tx>
            <c:strRef>
              <c:f>'4A'!$M$505</c:f>
              <c:strCache>
                <c:ptCount val="1"/>
                <c:pt idx="0">
                  <c:v>VE-brændstoffer iblandet diesel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'4A'!$N$503:$AQ$503</c:f>
              <c:strCache>
                <c:ptCount val="3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</c:strCache>
            </c:strRef>
          </c:cat>
          <c:val>
            <c:numRef>
              <c:f>'4A'!$N$505:$AQ$505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</c:v>
                </c:pt>
                <c:pt idx="5">
                  <c:v>0.26</c:v>
                </c:pt>
                <c:pt idx="6">
                  <c:v>0.48</c:v>
                </c:pt>
                <c:pt idx="7">
                  <c:v>0.5</c:v>
                </c:pt>
                <c:pt idx="8">
                  <c:v>0.52</c:v>
                </c:pt>
                <c:pt idx="9">
                  <c:v>0.52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0.56000000000000005</c:v>
                </c:pt>
                <c:pt idx="14">
                  <c:v>0.53</c:v>
                </c:pt>
                <c:pt idx="15">
                  <c:v>0.54</c:v>
                </c:pt>
                <c:pt idx="16">
                  <c:v>0.55000000000000004</c:v>
                </c:pt>
                <c:pt idx="17">
                  <c:v>0.54</c:v>
                </c:pt>
                <c:pt idx="18">
                  <c:v>0.53</c:v>
                </c:pt>
                <c:pt idx="19">
                  <c:v>0.56999999999999995</c:v>
                </c:pt>
                <c:pt idx="20">
                  <c:v>0.56000000000000005</c:v>
                </c:pt>
                <c:pt idx="21">
                  <c:v>0.54</c:v>
                </c:pt>
                <c:pt idx="22">
                  <c:v>0.65</c:v>
                </c:pt>
                <c:pt idx="23">
                  <c:v>0.62</c:v>
                </c:pt>
                <c:pt idx="24">
                  <c:v>0.75</c:v>
                </c:pt>
                <c:pt idx="25">
                  <c:v>0.72</c:v>
                </c:pt>
                <c:pt idx="26">
                  <c:v>0.69</c:v>
                </c:pt>
                <c:pt idx="27">
                  <c:v>0.65</c:v>
                </c:pt>
                <c:pt idx="28">
                  <c:v>0.61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1-44AE-98C1-AEB9B5DD9887}"/>
            </c:ext>
          </c:extLst>
        </c:ser>
        <c:ser>
          <c:idx val="2"/>
          <c:order val="2"/>
          <c:tx>
            <c:strRef>
              <c:f>'4A'!$M$506</c:f>
              <c:strCache>
                <c:ptCount val="1"/>
                <c:pt idx="0">
                  <c:v>VE-brændstoffer iblandet benzin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'4A'!$N$503:$AQ$503</c:f>
              <c:strCache>
                <c:ptCount val="3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</c:strCache>
            </c:strRef>
          </c:cat>
          <c:val>
            <c:numRef>
              <c:f>'4A'!$N$506:$AQ$506</c:f>
              <c:numCache>
                <c:formatCode>General</c:formatCode>
                <c:ptCount val="30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0.01</c:v>
                </c:pt>
                <c:pt idx="4">
                  <c:v>0.08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0.24</c:v>
                </c:pt>
                <c:pt idx="15">
                  <c:v>0.25</c:v>
                </c:pt>
                <c:pt idx="16">
                  <c:v>0.27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0.27</c:v>
                </c:pt>
                <c:pt idx="23">
                  <c:v>0.26</c:v>
                </c:pt>
                <c:pt idx="24">
                  <c:v>0.26</c:v>
                </c:pt>
                <c:pt idx="25">
                  <c:v>0.25</c:v>
                </c:pt>
                <c:pt idx="26">
                  <c:v>0.24</c:v>
                </c:pt>
                <c:pt idx="27">
                  <c:v>0.23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81-44AE-98C1-AEB9B5DD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2849704"/>
        <c:axId val="602851672"/>
      </c:areaChart>
      <c:catAx>
        <c:axId val="60284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51672"/>
        <c:crosses val="autoZero"/>
        <c:auto val="1"/>
        <c:lblAlgn val="ctr"/>
        <c:lblOffset val="100"/>
        <c:tickLblSkip val="5"/>
        <c:noMultiLvlLbl val="0"/>
      </c:catAx>
      <c:valAx>
        <c:axId val="602851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9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Reel energiintensitet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6943314550136204E-2"/>
          <c:y val="0.14755181590778141"/>
          <c:w val="0.71125219240959803"/>
          <c:h val="0.69257426120266175"/>
        </c:manualLayout>
      </c:layout>
      <c:lineChart>
        <c:grouping val="standard"/>
        <c:varyColors val="0"/>
        <c:ser>
          <c:idx val="0"/>
          <c:order val="0"/>
          <c:tx>
            <c:strRef>
              <c:f>'4A'!$M$529</c:f>
              <c:strCache>
                <c:ptCount val="1"/>
                <c:pt idx="0">
                  <c:v>Busser, diesel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'4A'!$N$528:$AS$528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'4A'!$N$529:$AS$529</c:f>
              <c:numCache>
                <c:formatCode>General</c:formatCode>
                <c:ptCount val="32"/>
                <c:pt idx="0">
                  <c:v>11.1</c:v>
                </c:pt>
                <c:pt idx="1">
                  <c:v>11.1</c:v>
                </c:pt>
                <c:pt idx="2">
                  <c:v>11.1</c:v>
                </c:pt>
                <c:pt idx="3">
                  <c:v>10.92</c:v>
                </c:pt>
                <c:pt idx="4">
                  <c:v>11.23</c:v>
                </c:pt>
                <c:pt idx="5">
                  <c:v>11.07</c:v>
                </c:pt>
                <c:pt idx="6">
                  <c:v>11.03</c:v>
                </c:pt>
                <c:pt idx="7">
                  <c:v>10.64</c:v>
                </c:pt>
                <c:pt idx="8">
                  <c:v>11.38</c:v>
                </c:pt>
                <c:pt idx="9">
                  <c:v>11.01</c:v>
                </c:pt>
                <c:pt idx="10">
                  <c:v>11.33</c:v>
                </c:pt>
                <c:pt idx="11">
                  <c:v>11.72</c:v>
                </c:pt>
                <c:pt idx="12">
                  <c:v>12.67</c:v>
                </c:pt>
                <c:pt idx="13">
                  <c:v>12.19</c:v>
                </c:pt>
                <c:pt idx="14">
                  <c:v>12.21</c:v>
                </c:pt>
                <c:pt idx="15">
                  <c:v>11.65</c:v>
                </c:pt>
                <c:pt idx="16">
                  <c:v>11.9</c:v>
                </c:pt>
                <c:pt idx="17">
                  <c:v>11.71</c:v>
                </c:pt>
                <c:pt idx="18">
                  <c:v>11.63</c:v>
                </c:pt>
                <c:pt idx="19">
                  <c:v>11.46</c:v>
                </c:pt>
                <c:pt idx="20">
                  <c:v>11.55</c:v>
                </c:pt>
                <c:pt idx="21">
                  <c:v>11.75</c:v>
                </c:pt>
                <c:pt idx="22">
                  <c:v>12.15</c:v>
                </c:pt>
                <c:pt idx="23">
                  <c:v>11.56</c:v>
                </c:pt>
                <c:pt idx="24">
                  <c:v>11.45</c:v>
                </c:pt>
                <c:pt idx="25">
                  <c:v>10.75</c:v>
                </c:pt>
                <c:pt idx="26">
                  <c:v>11.17</c:v>
                </c:pt>
                <c:pt idx="27">
                  <c:v>11.17</c:v>
                </c:pt>
                <c:pt idx="28">
                  <c:v>11.24</c:v>
                </c:pt>
                <c:pt idx="29">
                  <c:v>10.67</c:v>
                </c:pt>
                <c:pt idx="30">
                  <c:v>10.87</c:v>
                </c:pt>
                <c:pt idx="31">
                  <c:v>11.84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8-42BC-A4D3-0A36E643C3DA}"/>
            </c:ext>
          </c:extLst>
        </c:ser>
        <c:ser>
          <c:idx val="1"/>
          <c:order val="1"/>
          <c:tx>
            <c:strRef>
              <c:f>'4A'!$M$530</c:f>
              <c:strCache>
                <c:ptCount val="1"/>
                <c:pt idx="0">
                  <c:v>Lastbiler, diesel</c:v>
                </c:pt>
              </c:strCache>
            </c:strRef>
          </c:tx>
          <c:spPr>
            <a:ln w="28575" cap="rnd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'4A'!$N$528:$AS$528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'4A'!$N$530:$AS$530</c:f>
              <c:numCache>
                <c:formatCode>General</c:formatCode>
                <c:ptCount val="32"/>
                <c:pt idx="0">
                  <c:v>9.6</c:v>
                </c:pt>
                <c:pt idx="1">
                  <c:v>9.6999999999999993</c:v>
                </c:pt>
                <c:pt idx="2">
                  <c:v>9.7799999999999994</c:v>
                </c:pt>
                <c:pt idx="3">
                  <c:v>9.5</c:v>
                </c:pt>
                <c:pt idx="4">
                  <c:v>8.94</c:v>
                </c:pt>
                <c:pt idx="5">
                  <c:v>9.1999999999999993</c:v>
                </c:pt>
                <c:pt idx="6">
                  <c:v>9.1199999999999992</c:v>
                </c:pt>
                <c:pt idx="7">
                  <c:v>8.8800000000000008</c:v>
                </c:pt>
                <c:pt idx="8">
                  <c:v>8.8000000000000007</c:v>
                </c:pt>
                <c:pt idx="9">
                  <c:v>9</c:v>
                </c:pt>
                <c:pt idx="10">
                  <c:v>9.24</c:v>
                </c:pt>
                <c:pt idx="11">
                  <c:v>9.36</c:v>
                </c:pt>
                <c:pt idx="12">
                  <c:v>9.61</c:v>
                </c:pt>
                <c:pt idx="13">
                  <c:v>9.75</c:v>
                </c:pt>
                <c:pt idx="14">
                  <c:v>9.82</c:v>
                </c:pt>
                <c:pt idx="15">
                  <c:v>9.85</c:v>
                </c:pt>
                <c:pt idx="16">
                  <c:v>9.83</c:v>
                </c:pt>
                <c:pt idx="17">
                  <c:v>9.7799999999999994</c:v>
                </c:pt>
                <c:pt idx="18">
                  <c:v>9.58</c:v>
                </c:pt>
                <c:pt idx="19">
                  <c:v>9.52</c:v>
                </c:pt>
                <c:pt idx="20">
                  <c:v>9.4700000000000006</c:v>
                </c:pt>
                <c:pt idx="21">
                  <c:v>9.9499999999999993</c:v>
                </c:pt>
                <c:pt idx="22">
                  <c:v>10.029999999999999</c:v>
                </c:pt>
                <c:pt idx="23">
                  <c:v>10.050000000000001</c:v>
                </c:pt>
                <c:pt idx="24">
                  <c:v>9.8699999999999992</c:v>
                </c:pt>
                <c:pt idx="25">
                  <c:v>9.98</c:v>
                </c:pt>
                <c:pt idx="26">
                  <c:v>9.77</c:v>
                </c:pt>
                <c:pt idx="27">
                  <c:v>9.7100000000000009</c:v>
                </c:pt>
                <c:pt idx="28">
                  <c:v>9.73</c:v>
                </c:pt>
                <c:pt idx="29">
                  <c:v>9.51</c:v>
                </c:pt>
                <c:pt idx="30">
                  <c:v>9.23</c:v>
                </c:pt>
                <c:pt idx="31">
                  <c:v>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8-42BC-A4D3-0A36E643C3DA}"/>
            </c:ext>
          </c:extLst>
        </c:ser>
        <c:ser>
          <c:idx val="2"/>
          <c:order val="2"/>
          <c:tx>
            <c:strRef>
              <c:f>'4A'!$M$531</c:f>
              <c:strCache>
                <c:ptCount val="1"/>
                <c:pt idx="0">
                  <c:v>Varebiler, diesel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'4A'!$N$528:$AS$528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'4A'!$N$531:$AS$531</c:f>
              <c:numCache>
                <c:formatCode>General</c:formatCode>
                <c:ptCount val="32"/>
                <c:pt idx="0">
                  <c:v>3.7</c:v>
                </c:pt>
                <c:pt idx="1">
                  <c:v>3.71</c:v>
                </c:pt>
                <c:pt idx="2">
                  <c:v>3.7</c:v>
                </c:pt>
                <c:pt idx="3">
                  <c:v>3.72</c:v>
                </c:pt>
                <c:pt idx="4">
                  <c:v>3.82</c:v>
                </c:pt>
                <c:pt idx="5">
                  <c:v>3.59</c:v>
                </c:pt>
                <c:pt idx="6">
                  <c:v>3.69</c:v>
                </c:pt>
                <c:pt idx="7">
                  <c:v>3.65</c:v>
                </c:pt>
                <c:pt idx="8">
                  <c:v>3.51</c:v>
                </c:pt>
                <c:pt idx="9">
                  <c:v>3.35</c:v>
                </c:pt>
                <c:pt idx="10">
                  <c:v>3.34</c:v>
                </c:pt>
                <c:pt idx="11">
                  <c:v>3.35</c:v>
                </c:pt>
                <c:pt idx="12">
                  <c:v>2.79</c:v>
                </c:pt>
                <c:pt idx="13">
                  <c:v>2.79</c:v>
                </c:pt>
                <c:pt idx="14">
                  <c:v>2.75</c:v>
                </c:pt>
                <c:pt idx="15">
                  <c:v>2.78</c:v>
                </c:pt>
                <c:pt idx="16">
                  <c:v>2.78</c:v>
                </c:pt>
                <c:pt idx="17">
                  <c:v>2.82</c:v>
                </c:pt>
                <c:pt idx="18">
                  <c:v>2.81</c:v>
                </c:pt>
                <c:pt idx="19">
                  <c:v>2.78</c:v>
                </c:pt>
                <c:pt idx="20">
                  <c:v>2.76</c:v>
                </c:pt>
                <c:pt idx="21">
                  <c:v>2.78</c:v>
                </c:pt>
                <c:pt idx="22">
                  <c:v>2.84</c:v>
                </c:pt>
                <c:pt idx="23">
                  <c:v>2.85</c:v>
                </c:pt>
                <c:pt idx="24">
                  <c:v>2.83</c:v>
                </c:pt>
                <c:pt idx="25">
                  <c:v>2.85</c:v>
                </c:pt>
                <c:pt idx="26">
                  <c:v>2.89</c:v>
                </c:pt>
                <c:pt idx="27">
                  <c:v>2.88</c:v>
                </c:pt>
                <c:pt idx="28">
                  <c:v>2.92</c:v>
                </c:pt>
                <c:pt idx="29">
                  <c:v>2.83</c:v>
                </c:pt>
                <c:pt idx="30">
                  <c:v>2.66</c:v>
                </c:pt>
                <c:pt idx="31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8-42BC-A4D3-0A36E643C3DA}"/>
            </c:ext>
          </c:extLst>
        </c:ser>
        <c:ser>
          <c:idx val="3"/>
          <c:order val="3"/>
          <c:tx>
            <c:strRef>
              <c:f>'4A'!$M$532</c:f>
              <c:strCache>
                <c:ptCount val="1"/>
                <c:pt idx="0">
                  <c:v>Varebiler, benzin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'4A'!$N$528:$AS$528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'4A'!$N$532:$AS$532</c:f>
              <c:numCache>
                <c:formatCode>General</c:formatCode>
                <c:ptCount val="32"/>
                <c:pt idx="0">
                  <c:v>3.3</c:v>
                </c:pt>
                <c:pt idx="1">
                  <c:v>3.32</c:v>
                </c:pt>
                <c:pt idx="2">
                  <c:v>3.31</c:v>
                </c:pt>
                <c:pt idx="3">
                  <c:v>3.33</c:v>
                </c:pt>
                <c:pt idx="4">
                  <c:v>3.27</c:v>
                </c:pt>
                <c:pt idx="5">
                  <c:v>3.27</c:v>
                </c:pt>
                <c:pt idx="6">
                  <c:v>3.44</c:v>
                </c:pt>
                <c:pt idx="7">
                  <c:v>3.47</c:v>
                </c:pt>
                <c:pt idx="8">
                  <c:v>3.45</c:v>
                </c:pt>
                <c:pt idx="9">
                  <c:v>3.21</c:v>
                </c:pt>
                <c:pt idx="10">
                  <c:v>3.15</c:v>
                </c:pt>
                <c:pt idx="11">
                  <c:v>3.14</c:v>
                </c:pt>
                <c:pt idx="12">
                  <c:v>2.96</c:v>
                </c:pt>
                <c:pt idx="13">
                  <c:v>2.88</c:v>
                </c:pt>
                <c:pt idx="14">
                  <c:v>2.86</c:v>
                </c:pt>
                <c:pt idx="15">
                  <c:v>2.87</c:v>
                </c:pt>
                <c:pt idx="16">
                  <c:v>2.87</c:v>
                </c:pt>
                <c:pt idx="17">
                  <c:v>2.61</c:v>
                </c:pt>
                <c:pt idx="18">
                  <c:v>2.48</c:v>
                </c:pt>
                <c:pt idx="19">
                  <c:v>2.46</c:v>
                </c:pt>
                <c:pt idx="20">
                  <c:v>2.48</c:v>
                </c:pt>
                <c:pt idx="21">
                  <c:v>2.2400000000000002</c:v>
                </c:pt>
                <c:pt idx="22">
                  <c:v>2.2000000000000002</c:v>
                </c:pt>
                <c:pt idx="23">
                  <c:v>2.15</c:v>
                </c:pt>
                <c:pt idx="24">
                  <c:v>2.08</c:v>
                </c:pt>
                <c:pt idx="25">
                  <c:v>2.02</c:v>
                </c:pt>
                <c:pt idx="26">
                  <c:v>2.0699999999999998</c:v>
                </c:pt>
                <c:pt idx="27">
                  <c:v>2.17</c:v>
                </c:pt>
                <c:pt idx="28">
                  <c:v>2.16</c:v>
                </c:pt>
                <c:pt idx="29">
                  <c:v>2.0099999999999998</c:v>
                </c:pt>
                <c:pt idx="30">
                  <c:v>1.79</c:v>
                </c:pt>
                <c:pt idx="31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8-42BC-A4D3-0A36E643C3DA}"/>
            </c:ext>
          </c:extLst>
        </c:ser>
        <c:ser>
          <c:idx val="4"/>
          <c:order val="4"/>
          <c:tx>
            <c:strRef>
              <c:f>'4A'!$M$533</c:f>
              <c:strCache>
                <c:ptCount val="1"/>
                <c:pt idx="0">
                  <c:v>Personbiler, diesel</c:v>
                </c:pt>
              </c:strCache>
            </c:strRef>
          </c:tx>
          <c:spPr>
            <a:ln w="28575" cap="rnd" cmpd="sng" algn="ctr">
              <a:solidFill>
                <a:srgbClr val="FF8181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'4A'!$N$528:$AS$528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'4A'!$N$533:$AS$533</c:f>
              <c:numCache>
                <c:formatCode>General</c:formatCode>
                <c:ptCount val="32"/>
                <c:pt idx="0">
                  <c:v>2.17</c:v>
                </c:pt>
                <c:pt idx="1">
                  <c:v>2.4900000000000002</c:v>
                </c:pt>
                <c:pt idx="2">
                  <c:v>2.4900000000000002</c:v>
                </c:pt>
                <c:pt idx="3">
                  <c:v>2.5</c:v>
                </c:pt>
                <c:pt idx="4">
                  <c:v>2.3199999999999998</c:v>
                </c:pt>
                <c:pt idx="5">
                  <c:v>2.33</c:v>
                </c:pt>
                <c:pt idx="6">
                  <c:v>2.4</c:v>
                </c:pt>
                <c:pt idx="7">
                  <c:v>2.44</c:v>
                </c:pt>
                <c:pt idx="8">
                  <c:v>2.39</c:v>
                </c:pt>
                <c:pt idx="9">
                  <c:v>2.31</c:v>
                </c:pt>
                <c:pt idx="10">
                  <c:v>2.2599999999999998</c:v>
                </c:pt>
                <c:pt idx="11">
                  <c:v>2.1800000000000002</c:v>
                </c:pt>
                <c:pt idx="12">
                  <c:v>2.14</c:v>
                </c:pt>
                <c:pt idx="13">
                  <c:v>2.13</c:v>
                </c:pt>
                <c:pt idx="14">
                  <c:v>2.12</c:v>
                </c:pt>
                <c:pt idx="15">
                  <c:v>2.12</c:v>
                </c:pt>
                <c:pt idx="16">
                  <c:v>2.15</c:v>
                </c:pt>
                <c:pt idx="17">
                  <c:v>2.08</c:v>
                </c:pt>
                <c:pt idx="18">
                  <c:v>1.96</c:v>
                </c:pt>
                <c:pt idx="19">
                  <c:v>1.95</c:v>
                </c:pt>
                <c:pt idx="20">
                  <c:v>1.91</c:v>
                </c:pt>
                <c:pt idx="21">
                  <c:v>1.91</c:v>
                </c:pt>
                <c:pt idx="22">
                  <c:v>1.87</c:v>
                </c:pt>
                <c:pt idx="23">
                  <c:v>1.9</c:v>
                </c:pt>
                <c:pt idx="24">
                  <c:v>1.95</c:v>
                </c:pt>
                <c:pt idx="25">
                  <c:v>1.99</c:v>
                </c:pt>
                <c:pt idx="26">
                  <c:v>1.97</c:v>
                </c:pt>
                <c:pt idx="27">
                  <c:v>1.97</c:v>
                </c:pt>
                <c:pt idx="28">
                  <c:v>2.02</c:v>
                </c:pt>
                <c:pt idx="29">
                  <c:v>2.04</c:v>
                </c:pt>
                <c:pt idx="30">
                  <c:v>2.0299999999999998</c:v>
                </c:pt>
                <c:pt idx="31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C8-42BC-A4D3-0A36E643C3DA}"/>
            </c:ext>
          </c:extLst>
        </c:ser>
        <c:ser>
          <c:idx val="5"/>
          <c:order val="5"/>
          <c:tx>
            <c:strRef>
              <c:f>'4A'!$M$534</c:f>
              <c:strCache>
                <c:ptCount val="1"/>
                <c:pt idx="0">
                  <c:v>Personbiler, benzin</c:v>
                </c:pt>
              </c:strCache>
            </c:strRef>
          </c:tx>
          <c:spPr>
            <a:ln w="28575" cap="rnd" cmpd="sng" algn="ctr">
              <a:solidFill>
                <a:srgbClr val="40404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'4A'!$N$528:$AS$528</c:f>
              <c:strCach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strCache>
            </c:strRef>
          </c:cat>
          <c:val>
            <c:numRef>
              <c:f>'4A'!$N$534:$AS$534</c:f>
              <c:numCache>
                <c:formatCode>General</c:formatCode>
                <c:ptCount val="32"/>
                <c:pt idx="0">
                  <c:v>2.44</c:v>
                </c:pt>
                <c:pt idx="1">
                  <c:v>2.37</c:v>
                </c:pt>
                <c:pt idx="2">
                  <c:v>2.37</c:v>
                </c:pt>
                <c:pt idx="3">
                  <c:v>2.38</c:v>
                </c:pt>
                <c:pt idx="4">
                  <c:v>2.37</c:v>
                </c:pt>
                <c:pt idx="5">
                  <c:v>2.39</c:v>
                </c:pt>
                <c:pt idx="6">
                  <c:v>2.41</c:v>
                </c:pt>
                <c:pt idx="7">
                  <c:v>2.2999999999999998</c:v>
                </c:pt>
                <c:pt idx="8">
                  <c:v>2.3199999999999998</c:v>
                </c:pt>
                <c:pt idx="9">
                  <c:v>2.31</c:v>
                </c:pt>
                <c:pt idx="10">
                  <c:v>2.31</c:v>
                </c:pt>
                <c:pt idx="11">
                  <c:v>2.4</c:v>
                </c:pt>
                <c:pt idx="12">
                  <c:v>2.39</c:v>
                </c:pt>
                <c:pt idx="13">
                  <c:v>2.38</c:v>
                </c:pt>
                <c:pt idx="14">
                  <c:v>2.36</c:v>
                </c:pt>
                <c:pt idx="15">
                  <c:v>2.35</c:v>
                </c:pt>
                <c:pt idx="16">
                  <c:v>2.29</c:v>
                </c:pt>
                <c:pt idx="17">
                  <c:v>2.27</c:v>
                </c:pt>
                <c:pt idx="18">
                  <c:v>2.14</c:v>
                </c:pt>
                <c:pt idx="19">
                  <c:v>2.0099999999999998</c:v>
                </c:pt>
                <c:pt idx="20">
                  <c:v>1.94</c:v>
                </c:pt>
                <c:pt idx="21">
                  <c:v>1.9</c:v>
                </c:pt>
                <c:pt idx="22">
                  <c:v>1.77</c:v>
                </c:pt>
                <c:pt idx="23">
                  <c:v>1.78</c:v>
                </c:pt>
                <c:pt idx="24">
                  <c:v>1.8</c:v>
                </c:pt>
                <c:pt idx="25">
                  <c:v>1.88</c:v>
                </c:pt>
                <c:pt idx="26">
                  <c:v>1.9</c:v>
                </c:pt>
                <c:pt idx="27">
                  <c:v>1.9</c:v>
                </c:pt>
                <c:pt idx="28">
                  <c:v>1.96</c:v>
                </c:pt>
                <c:pt idx="29">
                  <c:v>1.93</c:v>
                </c:pt>
                <c:pt idx="30">
                  <c:v>1.87</c:v>
                </c:pt>
                <c:pt idx="31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C8-42BC-A4D3-0A36E643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844128"/>
        <c:axId val="602844456"/>
      </c:lineChart>
      <c:catAx>
        <c:axId val="6028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4456"/>
        <c:crosses val="autoZero"/>
        <c:auto val="1"/>
        <c:lblAlgn val="ctr"/>
        <c:lblOffset val="100"/>
        <c:tickLblSkip val="1"/>
        <c:noMultiLvlLbl val="0"/>
      </c:catAx>
      <c:valAx>
        <c:axId val="602844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MJ/km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887375452476015"/>
          <c:y val="0.25472200375298998"/>
          <c:w val="0.21875657722879427"/>
          <c:h val="0.55292548454006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Bestand af personbiler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947350449677200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'4A'!$M$554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'4A'!$N$553:$X$553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'4A'!$N$554:$X$554</c:f>
              <c:numCache>
                <c:formatCode>General</c:formatCode>
                <c:ptCount val="11"/>
                <c:pt idx="0">
                  <c:v>1.24</c:v>
                </c:pt>
                <c:pt idx="1">
                  <c:v>1.54</c:v>
                </c:pt>
                <c:pt idx="2">
                  <c:v>2.92</c:v>
                </c:pt>
                <c:pt idx="3">
                  <c:v>7.89</c:v>
                </c:pt>
                <c:pt idx="4">
                  <c:v>8.66</c:v>
                </c:pt>
                <c:pt idx="5">
                  <c:v>8.77</c:v>
                </c:pt>
                <c:pt idx="6">
                  <c:v>10.039999999999999</c:v>
                </c:pt>
                <c:pt idx="7">
                  <c:v>15.51</c:v>
                </c:pt>
                <c:pt idx="8">
                  <c:v>31.89</c:v>
                </c:pt>
                <c:pt idx="9">
                  <c:v>66.62</c:v>
                </c:pt>
                <c:pt idx="10">
                  <c:v>112.68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0A-4BF4-9FBA-6913E7776D9D}"/>
            </c:ext>
          </c:extLst>
        </c:ser>
        <c:ser>
          <c:idx val="1"/>
          <c:order val="1"/>
          <c:tx>
            <c:strRef>
              <c:f>'4A'!$M$555</c:f>
              <c:strCache>
                <c:ptCount val="1"/>
                <c:pt idx="0">
                  <c:v>Plug-in hybrid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'4A'!$N$553:$X$553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'4A'!$N$555:$X$555</c:f>
              <c:numCache>
                <c:formatCode>General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0.1</c:v>
                </c:pt>
                <c:pt idx="3">
                  <c:v>0.56999999999999995</c:v>
                </c:pt>
                <c:pt idx="4">
                  <c:v>1.1100000000000001</c:v>
                </c:pt>
                <c:pt idx="5">
                  <c:v>1.77</c:v>
                </c:pt>
                <c:pt idx="6">
                  <c:v>5.17</c:v>
                </c:pt>
                <c:pt idx="7">
                  <c:v>9.86</c:v>
                </c:pt>
                <c:pt idx="8">
                  <c:v>29.72</c:v>
                </c:pt>
                <c:pt idx="9">
                  <c:v>77.88</c:v>
                </c:pt>
                <c:pt idx="10">
                  <c:v>104.96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0A-4BF4-9FBA-6913E7776D9D}"/>
            </c:ext>
          </c:extLst>
        </c:ser>
        <c:ser>
          <c:idx val="2"/>
          <c:order val="2"/>
          <c:tx>
            <c:strRef>
              <c:f>'4A'!$M$556</c:f>
              <c:strCache>
                <c:ptCount val="1"/>
                <c:pt idx="0">
                  <c:v>Benzin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'4A'!$N$553:$X$553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'4A'!$N$556:$X$556</c:f>
              <c:numCache>
                <c:formatCode>General</c:formatCode>
                <c:ptCount val="11"/>
                <c:pt idx="0">
                  <c:v>1612.96</c:v>
                </c:pt>
                <c:pt idx="1">
                  <c:v>1622.29</c:v>
                </c:pt>
                <c:pt idx="2">
                  <c:v>1638.93</c:v>
                </c:pt>
                <c:pt idx="3">
                  <c:v>1670.64</c:v>
                </c:pt>
                <c:pt idx="4">
                  <c:v>1705.01</c:v>
                </c:pt>
                <c:pt idx="5">
                  <c:v>1739.37</c:v>
                </c:pt>
                <c:pt idx="6">
                  <c:v>1769.1</c:v>
                </c:pt>
                <c:pt idx="7">
                  <c:v>1806.18</c:v>
                </c:pt>
                <c:pt idx="8">
                  <c:v>1836.3</c:v>
                </c:pt>
                <c:pt idx="9">
                  <c:v>1842.01</c:v>
                </c:pt>
                <c:pt idx="10">
                  <c:v>1821.96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0A-4BF4-9FBA-6913E7776D9D}"/>
            </c:ext>
          </c:extLst>
        </c:ser>
        <c:ser>
          <c:idx val="3"/>
          <c:order val="3"/>
          <c:tx>
            <c:strRef>
              <c:f>'4A'!$M$557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'4A'!$N$553:$X$553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'4A'!$N$557:$X$557</c:f>
              <c:numCache>
                <c:formatCode>General</c:formatCode>
                <c:ptCount val="11"/>
                <c:pt idx="0">
                  <c:v>610.57000000000005</c:v>
                </c:pt>
                <c:pt idx="1">
                  <c:v>645.96</c:v>
                </c:pt>
                <c:pt idx="2">
                  <c:v>680.01</c:v>
                </c:pt>
                <c:pt idx="3">
                  <c:v>712.96</c:v>
                </c:pt>
                <c:pt idx="4">
                  <c:v>751</c:v>
                </c:pt>
                <c:pt idx="5">
                  <c:v>779.84</c:v>
                </c:pt>
                <c:pt idx="6">
                  <c:v>809.06</c:v>
                </c:pt>
                <c:pt idx="7">
                  <c:v>818.45</c:v>
                </c:pt>
                <c:pt idx="8">
                  <c:v>822.1</c:v>
                </c:pt>
                <c:pt idx="9">
                  <c:v>795.03</c:v>
                </c:pt>
                <c:pt idx="10">
                  <c:v>754.17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0A-4BF4-9FBA-6913E7776D9D}"/>
            </c:ext>
          </c:extLst>
        </c:ser>
        <c:ser>
          <c:idx val="4"/>
          <c:order val="4"/>
          <c:tx>
            <c:strRef>
              <c:f>'4A'!$M$558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'4A'!$N$553:$X$553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'4A'!$N$558:$X$558</c:f>
              <c:numCache>
                <c:formatCode>General</c:formatCode>
                <c:ptCount val="11"/>
                <c:pt idx="0">
                  <c:v>0.01</c:v>
                </c:pt>
                <c:pt idx="1">
                  <c:v>0.02</c:v>
                </c:pt>
                <c:pt idx="2">
                  <c:v>0.06</c:v>
                </c:pt>
                <c:pt idx="3">
                  <c:v>0.06</c:v>
                </c:pt>
                <c:pt idx="4">
                  <c:v>0.1</c:v>
                </c:pt>
                <c:pt idx="5">
                  <c:v>0.13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0A-4BF4-9FBA-6913E7776D9D}"/>
            </c:ext>
          </c:extLst>
        </c:ser>
        <c:ser>
          <c:idx val="5"/>
          <c:order val="5"/>
          <c:tx>
            <c:strRef>
              <c:f>'4A'!$M$559</c:f>
              <c:strCache>
                <c:ptCount val="1"/>
                <c:pt idx="0">
                  <c:v>Brint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'4A'!$N$553:$X$553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strCache>
            </c:strRef>
          </c:cat>
          <c:val>
            <c:numRef>
              <c:f>'4A'!$N$559:$X$559</c:f>
              <c:numCache>
                <c:formatCode>General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0.02</c:v>
                </c:pt>
                <c:pt idx="3">
                  <c:v>0.06</c:v>
                </c:pt>
                <c:pt idx="4">
                  <c:v>7.0000000000000007E-2</c:v>
                </c:pt>
                <c:pt idx="5">
                  <c:v>0.09</c:v>
                </c:pt>
                <c:pt idx="6">
                  <c:v>0.08</c:v>
                </c:pt>
                <c:pt idx="7">
                  <c:v>0.08</c:v>
                </c:pt>
                <c:pt idx="8">
                  <c:v>0.11</c:v>
                </c:pt>
                <c:pt idx="9">
                  <c:v>0.17</c:v>
                </c:pt>
                <c:pt idx="1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90A-4BF4-9FBA-6913E7776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02845768"/>
        <c:axId val="602846752"/>
      </c:barChart>
      <c:catAx>
        <c:axId val="602845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6752"/>
        <c:crosses val="autoZero"/>
        <c:auto val="1"/>
        <c:lblAlgn val="ctr"/>
        <c:lblOffset val="100"/>
        <c:noMultiLvlLbl val="0"/>
      </c:catAx>
      <c:valAx>
        <c:axId val="60284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1000 stk.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284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Forbrug af flydende brændstoffer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8803597417621371E-2"/>
          <c:y val="0.14755181590778141"/>
          <c:w val="0.55958353547038853"/>
          <c:h val="0.73457563913445711"/>
        </c:manualLayout>
      </c:layout>
      <c:areaChart>
        <c:grouping val="stacked"/>
        <c:varyColors val="0"/>
        <c:ser>
          <c:idx val="0"/>
          <c:order val="0"/>
          <c:tx>
            <c:strRef>
              <c:f>'4B'!$M$4</c:f>
              <c:strCache>
                <c:ptCount val="1"/>
                <c:pt idx="0">
                  <c:v>Benzin &amp; Diesel - Transport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'4B'!$N$3:$BG$3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'4B'!$N$4:$BG$4</c:f>
              <c:numCache>
                <c:formatCode>General</c:formatCode>
                <c:ptCount val="46"/>
                <c:pt idx="0">
                  <c:v>133.07</c:v>
                </c:pt>
                <c:pt idx="1">
                  <c:v>137.79</c:v>
                </c:pt>
                <c:pt idx="2">
                  <c:v>137.9</c:v>
                </c:pt>
                <c:pt idx="3">
                  <c:v>137.96</c:v>
                </c:pt>
                <c:pt idx="4">
                  <c:v>141.22999999999999</c:v>
                </c:pt>
                <c:pt idx="5">
                  <c:v>143.62</c:v>
                </c:pt>
                <c:pt idx="6">
                  <c:v>146.54</c:v>
                </c:pt>
                <c:pt idx="7">
                  <c:v>149.80000000000001</c:v>
                </c:pt>
                <c:pt idx="8">
                  <c:v>150.91</c:v>
                </c:pt>
                <c:pt idx="9">
                  <c:v>155.86000000000001</c:v>
                </c:pt>
                <c:pt idx="10">
                  <c:v>156.32</c:v>
                </c:pt>
                <c:pt idx="11">
                  <c:v>155.57</c:v>
                </c:pt>
                <c:pt idx="12">
                  <c:v>155.88999999999999</c:v>
                </c:pt>
                <c:pt idx="13">
                  <c:v>159.41999999999999</c:v>
                </c:pt>
                <c:pt idx="14">
                  <c:v>162.94999999999999</c:v>
                </c:pt>
                <c:pt idx="15">
                  <c:v>164.72</c:v>
                </c:pt>
                <c:pt idx="16">
                  <c:v>169.11</c:v>
                </c:pt>
                <c:pt idx="17">
                  <c:v>174.51</c:v>
                </c:pt>
                <c:pt idx="18">
                  <c:v>171.18</c:v>
                </c:pt>
                <c:pt idx="19">
                  <c:v>162.44</c:v>
                </c:pt>
                <c:pt idx="20">
                  <c:v>163.35</c:v>
                </c:pt>
                <c:pt idx="21">
                  <c:v>157.63999999999999</c:v>
                </c:pt>
                <c:pt idx="22">
                  <c:v>152.72999999999999</c:v>
                </c:pt>
                <c:pt idx="23">
                  <c:v>150.63999999999999</c:v>
                </c:pt>
                <c:pt idx="24">
                  <c:v>150.97999999999999</c:v>
                </c:pt>
                <c:pt idx="25">
                  <c:v>153.56</c:v>
                </c:pt>
                <c:pt idx="26">
                  <c:v>154.15</c:v>
                </c:pt>
                <c:pt idx="27">
                  <c:v>156.22</c:v>
                </c:pt>
                <c:pt idx="28">
                  <c:v>159.86000000000001</c:v>
                </c:pt>
                <c:pt idx="29">
                  <c:v>157.08000000000001</c:v>
                </c:pt>
                <c:pt idx="30">
                  <c:v>143.5</c:v>
                </c:pt>
                <c:pt idx="31">
                  <c:v>145.28</c:v>
                </c:pt>
                <c:pt idx="32">
                  <c:v>148.86000000000001</c:v>
                </c:pt>
                <c:pt idx="33">
                  <c:v>147.75</c:v>
                </c:pt>
                <c:pt idx="34">
                  <c:v>146.52000000000001</c:v>
                </c:pt>
                <c:pt idx="35">
                  <c:v>141.37</c:v>
                </c:pt>
                <c:pt idx="36">
                  <c:v>139.01</c:v>
                </c:pt>
                <c:pt idx="37">
                  <c:v>134.83000000000001</c:v>
                </c:pt>
                <c:pt idx="38">
                  <c:v>129.78</c:v>
                </c:pt>
                <c:pt idx="39">
                  <c:v>125.78</c:v>
                </c:pt>
                <c:pt idx="40">
                  <c:v>119.63</c:v>
                </c:pt>
                <c:pt idx="41">
                  <c:v>114.4</c:v>
                </c:pt>
                <c:pt idx="42">
                  <c:v>109.09</c:v>
                </c:pt>
                <c:pt idx="43">
                  <c:v>103.34</c:v>
                </c:pt>
                <c:pt idx="44">
                  <c:v>97.17</c:v>
                </c:pt>
                <c:pt idx="45">
                  <c:v>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A-45B6-9338-F66CCCA7993C}"/>
            </c:ext>
          </c:extLst>
        </c:ser>
        <c:ser>
          <c:idx val="1"/>
          <c:order val="1"/>
          <c:tx>
            <c:strRef>
              <c:f>'4B'!$M$5</c:f>
              <c:strCache>
                <c:ptCount val="1"/>
                <c:pt idx="0">
                  <c:v>Benzin &amp; Diesel - Øvrige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'4B'!$N$3:$BG$3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'4B'!$N$5:$BG$5</c:f>
              <c:numCache>
                <c:formatCode>General</c:formatCode>
                <c:ptCount val="46"/>
                <c:pt idx="0">
                  <c:v>82.32</c:v>
                </c:pt>
                <c:pt idx="1">
                  <c:v>86.55</c:v>
                </c:pt>
                <c:pt idx="2">
                  <c:v>77.72</c:v>
                </c:pt>
                <c:pt idx="3">
                  <c:v>83.42</c:v>
                </c:pt>
                <c:pt idx="4">
                  <c:v>75.22</c:v>
                </c:pt>
                <c:pt idx="5">
                  <c:v>76.55</c:v>
                </c:pt>
                <c:pt idx="6">
                  <c:v>79.38</c:v>
                </c:pt>
                <c:pt idx="7">
                  <c:v>73.3</c:v>
                </c:pt>
                <c:pt idx="8">
                  <c:v>70.209999999999994</c:v>
                </c:pt>
                <c:pt idx="9">
                  <c:v>69.91</c:v>
                </c:pt>
                <c:pt idx="10">
                  <c:v>63.4</c:v>
                </c:pt>
                <c:pt idx="11">
                  <c:v>65.62</c:v>
                </c:pt>
                <c:pt idx="12">
                  <c:v>62.04</c:v>
                </c:pt>
                <c:pt idx="13">
                  <c:v>60.84</c:v>
                </c:pt>
                <c:pt idx="14">
                  <c:v>58.85</c:v>
                </c:pt>
                <c:pt idx="15">
                  <c:v>56.07</c:v>
                </c:pt>
                <c:pt idx="16">
                  <c:v>52.89</c:v>
                </c:pt>
                <c:pt idx="17">
                  <c:v>49.38</c:v>
                </c:pt>
                <c:pt idx="18">
                  <c:v>48.58</c:v>
                </c:pt>
                <c:pt idx="19">
                  <c:v>46.09</c:v>
                </c:pt>
                <c:pt idx="20">
                  <c:v>46.97</c:v>
                </c:pt>
                <c:pt idx="21">
                  <c:v>41.83</c:v>
                </c:pt>
                <c:pt idx="22">
                  <c:v>37.65</c:v>
                </c:pt>
                <c:pt idx="23">
                  <c:v>35.69</c:v>
                </c:pt>
                <c:pt idx="24">
                  <c:v>29.92</c:v>
                </c:pt>
                <c:pt idx="25">
                  <c:v>30.9</c:v>
                </c:pt>
                <c:pt idx="26">
                  <c:v>30.75</c:v>
                </c:pt>
                <c:pt idx="27">
                  <c:v>28.92</c:v>
                </c:pt>
                <c:pt idx="28">
                  <c:v>29.84</c:v>
                </c:pt>
                <c:pt idx="29">
                  <c:v>26.78</c:v>
                </c:pt>
                <c:pt idx="30">
                  <c:v>26.61</c:v>
                </c:pt>
                <c:pt idx="31">
                  <c:v>28.79</c:v>
                </c:pt>
                <c:pt idx="32">
                  <c:v>29.83</c:v>
                </c:pt>
                <c:pt idx="33">
                  <c:v>28.46</c:v>
                </c:pt>
                <c:pt idx="34">
                  <c:v>26.13</c:v>
                </c:pt>
                <c:pt idx="35">
                  <c:v>23.93</c:v>
                </c:pt>
                <c:pt idx="36">
                  <c:v>22.21</c:v>
                </c:pt>
                <c:pt idx="37">
                  <c:v>20.25</c:v>
                </c:pt>
                <c:pt idx="38">
                  <c:v>19.309999999999999</c:v>
                </c:pt>
                <c:pt idx="39">
                  <c:v>18.059999999999999</c:v>
                </c:pt>
                <c:pt idx="40">
                  <c:v>17.12</c:v>
                </c:pt>
                <c:pt idx="41">
                  <c:v>16.61</c:v>
                </c:pt>
                <c:pt idx="42">
                  <c:v>16.09</c:v>
                </c:pt>
                <c:pt idx="43">
                  <c:v>15.58</c:v>
                </c:pt>
                <c:pt idx="44">
                  <c:v>15.06</c:v>
                </c:pt>
                <c:pt idx="45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3A-45B6-9338-F66CCCA7993C}"/>
            </c:ext>
          </c:extLst>
        </c:ser>
        <c:ser>
          <c:idx val="2"/>
          <c:order val="2"/>
          <c:tx>
            <c:strRef>
              <c:f>'4B'!$M$6</c:f>
              <c:strCache>
                <c:ptCount val="1"/>
                <c:pt idx="0">
                  <c:v>VE-brændstof - Transport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'4B'!$N$3:$BG$3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'4B'!$N$6:$BG$6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0.15</c:v>
                </c:pt>
                <c:pt idx="17">
                  <c:v>0.25</c:v>
                </c:pt>
                <c:pt idx="18">
                  <c:v>0.22</c:v>
                </c:pt>
                <c:pt idx="19">
                  <c:v>0.34</c:v>
                </c:pt>
                <c:pt idx="20">
                  <c:v>1.1299999999999999</c:v>
                </c:pt>
                <c:pt idx="21">
                  <c:v>5.48</c:v>
                </c:pt>
                <c:pt idx="22">
                  <c:v>8.64</c:v>
                </c:pt>
                <c:pt idx="23">
                  <c:v>8.7100000000000009</c:v>
                </c:pt>
                <c:pt idx="24">
                  <c:v>8.94</c:v>
                </c:pt>
                <c:pt idx="25">
                  <c:v>8.9700000000000006</c:v>
                </c:pt>
                <c:pt idx="26">
                  <c:v>9.1</c:v>
                </c:pt>
                <c:pt idx="27">
                  <c:v>9.02</c:v>
                </c:pt>
                <c:pt idx="28">
                  <c:v>8.9600000000000009</c:v>
                </c:pt>
                <c:pt idx="29">
                  <c:v>9.48</c:v>
                </c:pt>
                <c:pt idx="30">
                  <c:v>10.53</c:v>
                </c:pt>
                <c:pt idx="31">
                  <c:v>10.74</c:v>
                </c:pt>
                <c:pt idx="32">
                  <c:v>10.51</c:v>
                </c:pt>
                <c:pt idx="33">
                  <c:v>10.44</c:v>
                </c:pt>
                <c:pt idx="34">
                  <c:v>10.35</c:v>
                </c:pt>
                <c:pt idx="35">
                  <c:v>10.79</c:v>
                </c:pt>
                <c:pt idx="36">
                  <c:v>10.58</c:v>
                </c:pt>
                <c:pt idx="37">
                  <c:v>10.25</c:v>
                </c:pt>
                <c:pt idx="38">
                  <c:v>11.53</c:v>
                </c:pt>
                <c:pt idx="39">
                  <c:v>11.15</c:v>
                </c:pt>
                <c:pt idx="40">
                  <c:v>12.55</c:v>
                </c:pt>
                <c:pt idx="41">
                  <c:v>11.97</c:v>
                </c:pt>
                <c:pt idx="42">
                  <c:v>11.38</c:v>
                </c:pt>
                <c:pt idx="43">
                  <c:v>10.74</c:v>
                </c:pt>
                <c:pt idx="44">
                  <c:v>10.07</c:v>
                </c:pt>
                <c:pt idx="45">
                  <c:v>9.2100000000000009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A-45B6-9338-F66CCCA7993C}"/>
            </c:ext>
          </c:extLst>
        </c:ser>
        <c:ser>
          <c:idx val="3"/>
          <c:order val="3"/>
          <c:tx>
            <c:strRef>
              <c:f>'4B'!$M$7</c:f>
              <c:strCache>
                <c:ptCount val="1"/>
                <c:pt idx="0">
                  <c:v>VE-brændstof - Øvrige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'4B'!$N$3:$BG$3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'4B'!$N$7:$BG$7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0.02</c:v>
                </c:pt>
                <c:pt idx="21">
                  <c:v>0.01</c:v>
                </c:pt>
                <c:pt idx="22">
                  <c:v>0.13</c:v>
                </c:pt>
                <c:pt idx="23">
                  <c:v>0.05</c:v>
                </c:pt>
                <c:pt idx="24">
                  <c:v>0.01</c:v>
                </c:pt>
                <c:pt idx="25">
                  <c:v>0.01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0.09</c:v>
                </c:pt>
                <c:pt idx="33">
                  <c:v>0.1</c:v>
                </c:pt>
                <c:pt idx="34">
                  <c:v>0.23</c:v>
                </c:pt>
                <c:pt idx="35">
                  <c:v>0.24</c:v>
                </c:pt>
                <c:pt idx="36">
                  <c:v>0.25</c:v>
                </c:pt>
                <c:pt idx="37">
                  <c:v>0.51</c:v>
                </c:pt>
                <c:pt idx="38">
                  <c:v>0.51</c:v>
                </c:pt>
                <c:pt idx="39">
                  <c:v>0.81</c:v>
                </c:pt>
                <c:pt idx="40">
                  <c:v>0.81</c:v>
                </c:pt>
                <c:pt idx="41">
                  <c:v>0.81</c:v>
                </c:pt>
                <c:pt idx="42">
                  <c:v>0.81</c:v>
                </c:pt>
                <c:pt idx="43">
                  <c:v>0.82</c:v>
                </c:pt>
                <c:pt idx="44">
                  <c:v>0.81</c:v>
                </c:pt>
                <c:pt idx="45">
                  <c:v>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A-45B6-9338-F66CCCA7993C}"/>
            </c:ext>
          </c:extLst>
        </c:ser>
        <c:ser>
          <c:idx val="4"/>
          <c:order val="4"/>
          <c:tx>
            <c:strRef>
              <c:f>'4B'!$M$8</c:f>
              <c:strCache>
                <c:ptCount val="1"/>
                <c:pt idx="0">
                  <c:v>Grænsehandel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'4B'!$N$3:$BG$3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'4B'!$N$8:$BG$8</c:f>
              <c:numCache>
                <c:formatCode>General</c:formatCode>
                <c:ptCount val="46"/>
                <c:pt idx="0">
                  <c:v>-1.4</c:v>
                </c:pt>
                <c:pt idx="1">
                  <c:v>-0.42</c:v>
                </c:pt>
                <c:pt idx="2">
                  <c:v>2.04</c:v>
                </c:pt>
                <c:pt idx="3">
                  <c:v>3.84</c:v>
                </c:pt>
                <c:pt idx="4">
                  <c:v>6.94</c:v>
                </c:pt>
                <c:pt idx="5">
                  <c:v>5.88</c:v>
                </c:pt>
                <c:pt idx="6">
                  <c:v>5.31</c:v>
                </c:pt>
                <c:pt idx="7">
                  <c:v>4.96</c:v>
                </c:pt>
                <c:pt idx="8">
                  <c:v>5.74</c:v>
                </c:pt>
                <c:pt idx="9">
                  <c:v>2.52</c:v>
                </c:pt>
                <c:pt idx="10">
                  <c:v>0.51</c:v>
                </c:pt>
                <c:pt idx="11">
                  <c:v>1.61</c:v>
                </c:pt>
                <c:pt idx="12">
                  <c:v>3.28</c:v>
                </c:pt>
                <c:pt idx="13">
                  <c:v>6.25</c:v>
                </c:pt>
                <c:pt idx="14">
                  <c:v>7.15</c:v>
                </c:pt>
                <c:pt idx="15">
                  <c:v>7.15</c:v>
                </c:pt>
                <c:pt idx="16">
                  <c:v>7.97</c:v>
                </c:pt>
                <c:pt idx="17">
                  <c:v>10.76</c:v>
                </c:pt>
                <c:pt idx="18">
                  <c:v>10.039999999999999</c:v>
                </c:pt>
                <c:pt idx="19">
                  <c:v>8.9700000000000006</c:v>
                </c:pt>
                <c:pt idx="20">
                  <c:v>7.16</c:v>
                </c:pt>
                <c:pt idx="21">
                  <c:v>8.67</c:v>
                </c:pt>
                <c:pt idx="22">
                  <c:v>6.18</c:v>
                </c:pt>
                <c:pt idx="23">
                  <c:v>5.66</c:v>
                </c:pt>
                <c:pt idx="24">
                  <c:v>8.17</c:v>
                </c:pt>
                <c:pt idx="25">
                  <c:v>8.4600000000000009</c:v>
                </c:pt>
                <c:pt idx="26">
                  <c:v>10.55</c:v>
                </c:pt>
                <c:pt idx="27">
                  <c:v>10.55</c:v>
                </c:pt>
                <c:pt idx="28">
                  <c:v>10.55</c:v>
                </c:pt>
                <c:pt idx="29">
                  <c:v>10.55</c:v>
                </c:pt>
                <c:pt idx="30">
                  <c:v>10.55</c:v>
                </c:pt>
                <c:pt idx="31">
                  <c:v>10.55</c:v>
                </c:pt>
                <c:pt idx="32">
                  <c:v>10.55</c:v>
                </c:pt>
                <c:pt idx="33">
                  <c:v>10.55</c:v>
                </c:pt>
                <c:pt idx="34">
                  <c:v>10.55</c:v>
                </c:pt>
                <c:pt idx="35">
                  <c:v>10.55</c:v>
                </c:pt>
                <c:pt idx="36">
                  <c:v>10.55</c:v>
                </c:pt>
                <c:pt idx="37">
                  <c:v>10.55</c:v>
                </c:pt>
                <c:pt idx="38">
                  <c:v>10.55</c:v>
                </c:pt>
                <c:pt idx="39">
                  <c:v>10.55</c:v>
                </c:pt>
                <c:pt idx="40">
                  <c:v>10.55</c:v>
                </c:pt>
                <c:pt idx="41">
                  <c:v>10.55</c:v>
                </c:pt>
                <c:pt idx="42">
                  <c:v>10.55</c:v>
                </c:pt>
                <c:pt idx="43">
                  <c:v>10.55</c:v>
                </c:pt>
                <c:pt idx="44">
                  <c:v>10.55</c:v>
                </c:pt>
                <c:pt idx="45">
                  <c:v>10.55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3A-45B6-9338-F66CCCA7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34248"/>
        <c:axId val="608233592"/>
      </c:areaChart>
      <c:lineChart>
        <c:grouping val="standard"/>
        <c:varyColors val="0"/>
        <c:ser>
          <c:idx val="5"/>
          <c:order val="5"/>
          <c:tx>
            <c:strRef>
              <c:f>'4B'!$M$9</c:f>
              <c:strCache>
                <c:ptCount val="1"/>
                <c:pt idx="0">
                  <c:v>VE-andel (højre akse)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'4B'!$N$9:$BG$9</c:f>
              <c:numCache>
                <c:formatCode>0%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0.03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0.05</c:v>
                </c:pt>
                <c:pt idx="30">
                  <c:v>0.06</c:v>
                </c:pt>
                <c:pt idx="31">
                  <c:v>0.05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0.08</c:v>
                </c:pt>
                <c:pt idx="40">
                  <c:v>0.09</c:v>
                </c:pt>
                <c:pt idx="41">
                  <c:v>0.09</c:v>
                </c:pt>
                <c:pt idx="42">
                  <c:v>0.09</c:v>
                </c:pt>
                <c:pt idx="43">
                  <c:v>0.09</c:v>
                </c:pt>
                <c:pt idx="44">
                  <c:v>0.09</c:v>
                </c:pt>
                <c:pt idx="4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3A-45B6-9338-F66CCCA7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00056"/>
        <c:axId val="692100384"/>
      </c:lineChart>
      <c:catAx>
        <c:axId val="60823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3592"/>
        <c:crosses val="autoZero"/>
        <c:auto val="1"/>
        <c:lblAlgn val="ctr"/>
        <c:lblOffset val="100"/>
        <c:tickLblSkip val="5"/>
        <c:noMultiLvlLbl val="0"/>
      </c:catAx>
      <c:valAx>
        <c:axId val="60823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4248"/>
        <c:crosses val="autoZero"/>
        <c:crossBetween val="between"/>
      </c:valAx>
      <c:valAx>
        <c:axId val="69210038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92100056"/>
        <c:crosses val="max"/>
        <c:crossBetween val="between"/>
        <c:majorUnit val="2.0000000000000004E-2"/>
      </c:valAx>
      <c:catAx>
        <c:axId val="692100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100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48210620591855"/>
          <c:y val="0.3347641179130138"/>
          <c:w val="0.30651789379408145"/>
          <c:h val="0.426543199024235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Samlet faktisk energiforbrug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7595477105646151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'2'!$M$129</c:f>
              <c:strCache>
                <c:ptCount val="1"/>
                <c:pt idx="0">
                  <c:v>Kul &amp; Koks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'2'!$N$129:$BG$129</c:f>
              <c:numCache>
                <c:formatCode>General</c:formatCode>
                <c:ptCount val="46"/>
                <c:pt idx="0">
                  <c:v>254.84</c:v>
                </c:pt>
                <c:pt idx="1">
                  <c:v>345.92</c:v>
                </c:pt>
                <c:pt idx="2">
                  <c:v>288.11</c:v>
                </c:pt>
                <c:pt idx="3">
                  <c:v>302.08</c:v>
                </c:pt>
                <c:pt idx="4">
                  <c:v>324.72000000000003</c:v>
                </c:pt>
                <c:pt idx="5">
                  <c:v>271.69</c:v>
                </c:pt>
                <c:pt idx="6">
                  <c:v>373.19</c:v>
                </c:pt>
                <c:pt idx="7">
                  <c:v>277.58</c:v>
                </c:pt>
                <c:pt idx="8">
                  <c:v>235.68</c:v>
                </c:pt>
                <c:pt idx="9">
                  <c:v>197.93</c:v>
                </c:pt>
                <c:pt idx="10">
                  <c:v>165.92</c:v>
                </c:pt>
                <c:pt idx="11">
                  <c:v>175.45</c:v>
                </c:pt>
                <c:pt idx="12">
                  <c:v>175.74</c:v>
                </c:pt>
                <c:pt idx="13">
                  <c:v>239.97</c:v>
                </c:pt>
                <c:pt idx="14">
                  <c:v>183.64</c:v>
                </c:pt>
                <c:pt idx="15">
                  <c:v>154.99</c:v>
                </c:pt>
                <c:pt idx="16">
                  <c:v>233.05</c:v>
                </c:pt>
                <c:pt idx="17">
                  <c:v>195.25</c:v>
                </c:pt>
                <c:pt idx="18">
                  <c:v>171.57</c:v>
                </c:pt>
                <c:pt idx="19">
                  <c:v>168.48</c:v>
                </c:pt>
                <c:pt idx="20">
                  <c:v>163.69999999999999</c:v>
                </c:pt>
                <c:pt idx="21">
                  <c:v>136.21</c:v>
                </c:pt>
                <c:pt idx="22">
                  <c:v>106.77</c:v>
                </c:pt>
                <c:pt idx="23">
                  <c:v>135.62</c:v>
                </c:pt>
                <c:pt idx="24">
                  <c:v>107.49</c:v>
                </c:pt>
                <c:pt idx="25">
                  <c:v>76.459999999999994</c:v>
                </c:pt>
                <c:pt idx="26">
                  <c:v>88.48</c:v>
                </c:pt>
                <c:pt idx="27">
                  <c:v>66.13</c:v>
                </c:pt>
                <c:pt idx="28">
                  <c:v>67.58</c:v>
                </c:pt>
                <c:pt idx="29">
                  <c:v>38.07</c:v>
                </c:pt>
                <c:pt idx="30">
                  <c:v>33.520000000000003</c:v>
                </c:pt>
                <c:pt idx="31">
                  <c:v>44.64</c:v>
                </c:pt>
                <c:pt idx="32">
                  <c:v>59.5</c:v>
                </c:pt>
                <c:pt idx="33">
                  <c:v>24.71</c:v>
                </c:pt>
                <c:pt idx="34">
                  <c:v>28.23</c:v>
                </c:pt>
                <c:pt idx="35">
                  <c:v>10.31</c:v>
                </c:pt>
                <c:pt idx="36">
                  <c:v>6.42</c:v>
                </c:pt>
                <c:pt idx="37">
                  <c:v>5.62</c:v>
                </c:pt>
                <c:pt idx="38">
                  <c:v>4.1900000000000004</c:v>
                </c:pt>
                <c:pt idx="39">
                  <c:v>2.56</c:v>
                </c:pt>
                <c:pt idx="40">
                  <c:v>2.13</c:v>
                </c:pt>
                <c:pt idx="41">
                  <c:v>2.02</c:v>
                </c:pt>
                <c:pt idx="42">
                  <c:v>1.91</c:v>
                </c:pt>
                <c:pt idx="43">
                  <c:v>1.8</c:v>
                </c:pt>
                <c:pt idx="44">
                  <c:v>1.69</c:v>
                </c:pt>
                <c:pt idx="45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3-4BDE-A6D4-FB7F69D36419}"/>
            </c:ext>
          </c:extLst>
        </c:ser>
        <c:ser>
          <c:idx val="1"/>
          <c:order val="1"/>
          <c:tx>
            <c:strRef>
              <c:f>'2'!$M$130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'2'!$N$130:$BG$130</c:f>
              <c:numCache>
                <c:formatCode>General</c:formatCode>
                <c:ptCount val="46"/>
                <c:pt idx="0">
                  <c:v>343.47</c:v>
                </c:pt>
                <c:pt idx="1">
                  <c:v>352.02</c:v>
                </c:pt>
                <c:pt idx="2">
                  <c:v>343.03</c:v>
                </c:pt>
                <c:pt idx="3">
                  <c:v>346.99</c:v>
                </c:pt>
                <c:pt idx="4">
                  <c:v>359.12</c:v>
                </c:pt>
                <c:pt idx="5">
                  <c:v>371.81</c:v>
                </c:pt>
                <c:pt idx="6">
                  <c:v>402.58</c:v>
                </c:pt>
                <c:pt idx="7">
                  <c:v>386.32</c:v>
                </c:pt>
                <c:pt idx="8">
                  <c:v>376.48</c:v>
                </c:pt>
                <c:pt idx="9">
                  <c:v>378.58</c:v>
                </c:pt>
                <c:pt idx="10">
                  <c:v>369.57</c:v>
                </c:pt>
                <c:pt idx="11">
                  <c:v>370.97</c:v>
                </c:pt>
                <c:pt idx="12">
                  <c:v>357.04</c:v>
                </c:pt>
                <c:pt idx="13">
                  <c:v>346.89</c:v>
                </c:pt>
                <c:pt idx="14">
                  <c:v>347.24</c:v>
                </c:pt>
                <c:pt idx="15">
                  <c:v>348.3</c:v>
                </c:pt>
                <c:pt idx="16">
                  <c:v>346.63</c:v>
                </c:pt>
                <c:pt idx="17">
                  <c:v>344.5</c:v>
                </c:pt>
                <c:pt idx="18">
                  <c:v>335.9</c:v>
                </c:pt>
                <c:pt idx="19">
                  <c:v>313.81</c:v>
                </c:pt>
                <c:pt idx="20">
                  <c:v>315.89999999999998</c:v>
                </c:pt>
                <c:pt idx="21">
                  <c:v>302.38</c:v>
                </c:pt>
                <c:pt idx="22">
                  <c:v>289.89</c:v>
                </c:pt>
                <c:pt idx="23">
                  <c:v>280.79000000000002</c:v>
                </c:pt>
                <c:pt idx="24">
                  <c:v>272.37</c:v>
                </c:pt>
                <c:pt idx="25">
                  <c:v>275.89</c:v>
                </c:pt>
                <c:pt idx="26">
                  <c:v>277.14</c:v>
                </c:pt>
                <c:pt idx="27">
                  <c:v>282.92</c:v>
                </c:pt>
                <c:pt idx="28">
                  <c:v>284.5</c:v>
                </c:pt>
                <c:pt idx="29">
                  <c:v>279.43</c:v>
                </c:pt>
                <c:pt idx="30">
                  <c:v>235.92</c:v>
                </c:pt>
                <c:pt idx="31">
                  <c:v>243.82</c:v>
                </c:pt>
                <c:pt idx="32">
                  <c:v>263.35000000000002</c:v>
                </c:pt>
                <c:pt idx="33">
                  <c:v>263.10000000000002</c:v>
                </c:pt>
                <c:pt idx="34">
                  <c:v>259.12</c:v>
                </c:pt>
                <c:pt idx="35">
                  <c:v>246.64</c:v>
                </c:pt>
                <c:pt idx="36">
                  <c:v>240.12</c:v>
                </c:pt>
                <c:pt idx="37">
                  <c:v>231.81</c:v>
                </c:pt>
                <c:pt idx="38">
                  <c:v>224.31</c:v>
                </c:pt>
                <c:pt idx="39">
                  <c:v>217.62</c:v>
                </c:pt>
                <c:pt idx="40">
                  <c:v>209.23</c:v>
                </c:pt>
                <c:pt idx="41">
                  <c:v>203.38</c:v>
                </c:pt>
                <c:pt idx="42">
                  <c:v>197.44</c:v>
                </c:pt>
                <c:pt idx="43">
                  <c:v>191.04</c:v>
                </c:pt>
                <c:pt idx="44">
                  <c:v>184.24</c:v>
                </c:pt>
                <c:pt idx="45">
                  <c:v>175.68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3-4BDE-A6D4-FB7F69D36419}"/>
            </c:ext>
          </c:extLst>
        </c:ser>
        <c:ser>
          <c:idx val="2"/>
          <c:order val="2"/>
          <c:tx>
            <c:strRef>
              <c:f>'2'!$M$131</c:f>
              <c:strCache>
                <c:ptCount val="1"/>
                <c:pt idx="0">
                  <c:v>Affald, ikke 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'2'!$N$131:$BG$131</c:f>
              <c:numCache>
                <c:formatCode>General</c:formatCode>
                <c:ptCount val="46"/>
                <c:pt idx="0">
                  <c:v>6.97</c:v>
                </c:pt>
                <c:pt idx="1">
                  <c:v>7.53</c:v>
                </c:pt>
                <c:pt idx="2">
                  <c:v>8.01</c:v>
                </c:pt>
                <c:pt idx="3">
                  <c:v>8.73</c:v>
                </c:pt>
                <c:pt idx="4">
                  <c:v>9.14</c:v>
                </c:pt>
                <c:pt idx="5">
                  <c:v>10.31</c:v>
                </c:pt>
                <c:pt idx="6">
                  <c:v>11.23</c:v>
                </c:pt>
                <c:pt idx="7">
                  <c:v>12.05</c:v>
                </c:pt>
                <c:pt idx="8">
                  <c:v>11.97</c:v>
                </c:pt>
                <c:pt idx="9">
                  <c:v>13.11</c:v>
                </c:pt>
                <c:pt idx="10">
                  <c:v>13.68</c:v>
                </c:pt>
                <c:pt idx="11">
                  <c:v>14.51</c:v>
                </c:pt>
                <c:pt idx="12">
                  <c:v>15.24</c:v>
                </c:pt>
                <c:pt idx="13">
                  <c:v>16.47</c:v>
                </c:pt>
                <c:pt idx="14">
                  <c:v>16.77</c:v>
                </c:pt>
                <c:pt idx="15">
                  <c:v>17.010000000000002</c:v>
                </c:pt>
                <c:pt idx="16">
                  <c:v>17.29</c:v>
                </c:pt>
                <c:pt idx="17">
                  <c:v>17.89</c:v>
                </c:pt>
                <c:pt idx="18">
                  <c:v>18.68</c:v>
                </c:pt>
                <c:pt idx="19">
                  <c:v>17.71</c:v>
                </c:pt>
                <c:pt idx="20">
                  <c:v>17.149999999999999</c:v>
                </c:pt>
                <c:pt idx="21">
                  <c:v>17.29</c:v>
                </c:pt>
                <c:pt idx="22">
                  <c:v>16.8</c:v>
                </c:pt>
                <c:pt idx="23">
                  <c:v>16.86</c:v>
                </c:pt>
                <c:pt idx="24">
                  <c:v>17.43</c:v>
                </c:pt>
                <c:pt idx="25">
                  <c:v>17.96</c:v>
                </c:pt>
                <c:pt idx="26">
                  <c:v>17.98</c:v>
                </c:pt>
                <c:pt idx="27">
                  <c:v>18.39</c:v>
                </c:pt>
                <c:pt idx="28">
                  <c:v>18.22</c:v>
                </c:pt>
                <c:pt idx="29">
                  <c:v>18.690000000000001</c:v>
                </c:pt>
                <c:pt idx="30">
                  <c:v>18.72</c:v>
                </c:pt>
                <c:pt idx="31">
                  <c:v>18.27</c:v>
                </c:pt>
                <c:pt idx="32">
                  <c:v>20.39</c:v>
                </c:pt>
                <c:pt idx="33">
                  <c:v>19.690000000000001</c:v>
                </c:pt>
                <c:pt idx="34">
                  <c:v>20.21</c:v>
                </c:pt>
                <c:pt idx="35">
                  <c:v>17.2</c:v>
                </c:pt>
                <c:pt idx="36">
                  <c:v>15.96</c:v>
                </c:pt>
                <c:pt idx="37">
                  <c:v>16.239999999999998</c:v>
                </c:pt>
                <c:pt idx="38">
                  <c:v>15.71</c:v>
                </c:pt>
                <c:pt idx="39">
                  <c:v>12.93</c:v>
                </c:pt>
                <c:pt idx="40">
                  <c:v>12.07</c:v>
                </c:pt>
                <c:pt idx="41">
                  <c:v>9.65</c:v>
                </c:pt>
                <c:pt idx="42">
                  <c:v>9.4</c:v>
                </c:pt>
                <c:pt idx="43">
                  <c:v>8.75</c:v>
                </c:pt>
                <c:pt idx="44">
                  <c:v>7.81</c:v>
                </c:pt>
                <c:pt idx="45">
                  <c:v>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3-4BDE-A6D4-FB7F69D36419}"/>
            </c:ext>
          </c:extLst>
        </c:ser>
        <c:ser>
          <c:idx val="3"/>
          <c:order val="3"/>
          <c:tx>
            <c:strRef>
              <c:f>'2'!$M$132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'2'!$N$132:$BG$132</c:f>
              <c:numCache>
                <c:formatCode>General</c:formatCode>
                <c:ptCount val="46"/>
                <c:pt idx="0">
                  <c:v>76.099999999999994</c:v>
                </c:pt>
                <c:pt idx="1">
                  <c:v>86.16</c:v>
                </c:pt>
                <c:pt idx="2">
                  <c:v>90.59</c:v>
                </c:pt>
                <c:pt idx="3">
                  <c:v>102.59</c:v>
                </c:pt>
                <c:pt idx="4">
                  <c:v>114.63</c:v>
                </c:pt>
                <c:pt idx="5">
                  <c:v>132.74</c:v>
                </c:pt>
                <c:pt idx="6">
                  <c:v>156.36000000000001</c:v>
                </c:pt>
                <c:pt idx="7">
                  <c:v>164.63</c:v>
                </c:pt>
                <c:pt idx="8">
                  <c:v>178.86</c:v>
                </c:pt>
                <c:pt idx="9">
                  <c:v>188.02</c:v>
                </c:pt>
                <c:pt idx="10">
                  <c:v>186.27</c:v>
                </c:pt>
                <c:pt idx="11">
                  <c:v>193.89</c:v>
                </c:pt>
                <c:pt idx="12">
                  <c:v>193.74</c:v>
                </c:pt>
                <c:pt idx="13">
                  <c:v>196.07</c:v>
                </c:pt>
                <c:pt idx="14">
                  <c:v>195.21</c:v>
                </c:pt>
                <c:pt idx="15">
                  <c:v>187.54</c:v>
                </c:pt>
                <c:pt idx="16">
                  <c:v>191.21</c:v>
                </c:pt>
                <c:pt idx="17">
                  <c:v>171.11</c:v>
                </c:pt>
                <c:pt idx="18">
                  <c:v>172.16</c:v>
                </c:pt>
                <c:pt idx="19">
                  <c:v>165.08</c:v>
                </c:pt>
                <c:pt idx="20">
                  <c:v>184.98</c:v>
                </c:pt>
                <c:pt idx="21">
                  <c:v>156.24</c:v>
                </c:pt>
                <c:pt idx="22">
                  <c:v>146.49</c:v>
                </c:pt>
                <c:pt idx="23">
                  <c:v>138.09</c:v>
                </c:pt>
                <c:pt idx="24">
                  <c:v>118.86</c:v>
                </c:pt>
                <c:pt idx="25">
                  <c:v>120.15</c:v>
                </c:pt>
                <c:pt idx="26">
                  <c:v>121.73</c:v>
                </c:pt>
                <c:pt idx="27">
                  <c:v>116.13</c:v>
                </c:pt>
                <c:pt idx="28">
                  <c:v>112.83</c:v>
                </c:pt>
                <c:pt idx="29">
                  <c:v>104.86</c:v>
                </c:pt>
                <c:pt idx="30">
                  <c:v>84.03</c:v>
                </c:pt>
                <c:pt idx="31">
                  <c:v>85.96</c:v>
                </c:pt>
                <c:pt idx="32">
                  <c:v>58.97</c:v>
                </c:pt>
                <c:pt idx="33">
                  <c:v>48.5</c:v>
                </c:pt>
                <c:pt idx="34">
                  <c:v>46.85</c:v>
                </c:pt>
                <c:pt idx="35">
                  <c:v>45.43</c:v>
                </c:pt>
                <c:pt idx="36">
                  <c:v>38.9</c:v>
                </c:pt>
                <c:pt idx="37">
                  <c:v>31.43</c:v>
                </c:pt>
                <c:pt idx="38">
                  <c:v>24.11</c:v>
                </c:pt>
                <c:pt idx="39">
                  <c:v>17.41</c:v>
                </c:pt>
                <c:pt idx="40">
                  <c:v>14.08</c:v>
                </c:pt>
                <c:pt idx="41">
                  <c:v>13.6</c:v>
                </c:pt>
                <c:pt idx="42">
                  <c:v>13.38</c:v>
                </c:pt>
                <c:pt idx="43">
                  <c:v>13.34</c:v>
                </c:pt>
                <c:pt idx="44">
                  <c:v>13.71</c:v>
                </c:pt>
                <c:pt idx="45">
                  <c:v>13.74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3-4BDE-A6D4-FB7F69D36419}"/>
            </c:ext>
          </c:extLst>
        </c:ser>
        <c:ser>
          <c:idx val="4"/>
          <c:order val="4"/>
          <c:tx>
            <c:strRef>
              <c:f>'2'!$M$133</c:f>
              <c:strCache>
                <c:ptCount val="1"/>
                <c:pt idx="0">
                  <c:v>Biogas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'2'!$N$133:$BG$133</c:f>
              <c:numCache>
                <c:formatCode>General</c:formatCode>
                <c:ptCount val="46"/>
                <c:pt idx="0">
                  <c:v>0.75</c:v>
                </c:pt>
                <c:pt idx="1">
                  <c:v>0.91</c:v>
                </c:pt>
                <c:pt idx="2">
                  <c:v>0.9</c:v>
                </c:pt>
                <c:pt idx="3">
                  <c:v>1.08</c:v>
                </c:pt>
                <c:pt idx="4">
                  <c:v>1.28</c:v>
                </c:pt>
                <c:pt idx="5">
                  <c:v>1.76</c:v>
                </c:pt>
                <c:pt idx="6">
                  <c:v>1.99</c:v>
                </c:pt>
                <c:pt idx="7">
                  <c:v>2.39</c:v>
                </c:pt>
                <c:pt idx="8">
                  <c:v>2.67</c:v>
                </c:pt>
                <c:pt idx="9">
                  <c:v>2.66</c:v>
                </c:pt>
                <c:pt idx="10">
                  <c:v>2.91</c:v>
                </c:pt>
                <c:pt idx="11">
                  <c:v>3.05</c:v>
                </c:pt>
                <c:pt idx="12">
                  <c:v>3.36</c:v>
                </c:pt>
                <c:pt idx="13">
                  <c:v>3.58</c:v>
                </c:pt>
                <c:pt idx="14">
                  <c:v>3.74</c:v>
                </c:pt>
                <c:pt idx="15">
                  <c:v>3.83</c:v>
                </c:pt>
                <c:pt idx="16">
                  <c:v>3.92</c:v>
                </c:pt>
                <c:pt idx="17">
                  <c:v>3.91</c:v>
                </c:pt>
                <c:pt idx="18">
                  <c:v>3.93</c:v>
                </c:pt>
                <c:pt idx="19">
                  <c:v>4.18</c:v>
                </c:pt>
                <c:pt idx="20">
                  <c:v>4.34</c:v>
                </c:pt>
                <c:pt idx="21">
                  <c:v>4.1100000000000003</c:v>
                </c:pt>
                <c:pt idx="22">
                  <c:v>4.4000000000000004</c:v>
                </c:pt>
                <c:pt idx="23">
                  <c:v>4.59</c:v>
                </c:pt>
                <c:pt idx="24">
                  <c:v>5.56</c:v>
                </c:pt>
                <c:pt idx="25">
                  <c:v>6.29</c:v>
                </c:pt>
                <c:pt idx="26">
                  <c:v>9.0500000000000007</c:v>
                </c:pt>
                <c:pt idx="27">
                  <c:v>10.91</c:v>
                </c:pt>
                <c:pt idx="28">
                  <c:v>13.33</c:v>
                </c:pt>
                <c:pt idx="29">
                  <c:v>16.48</c:v>
                </c:pt>
                <c:pt idx="30">
                  <c:v>21.15</c:v>
                </c:pt>
                <c:pt idx="31">
                  <c:v>26.19</c:v>
                </c:pt>
                <c:pt idx="32">
                  <c:v>31.38</c:v>
                </c:pt>
                <c:pt idx="33">
                  <c:v>32.840000000000003</c:v>
                </c:pt>
                <c:pt idx="34">
                  <c:v>37.119999999999997</c:v>
                </c:pt>
                <c:pt idx="35">
                  <c:v>40.26</c:v>
                </c:pt>
                <c:pt idx="36">
                  <c:v>41.22</c:v>
                </c:pt>
                <c:pt idx="37">
                  <c:v>43.19</c:v>
                </c:pt>
                <c:pt idx="38">
                  <c:v>45.42</c:v>
                </c:pt>
                <c:pt idx="39">
                  <c:v>47.86</c:v>
                </c:pt>
                <c:pt idx="40">
                  <c:v>50.26</c:v>
                </c:pt>
                <c:pt idx="41">
                  <c:v>50.26</c:v>
                </c:pt>
                <c:pt idx="42">
                  <c:v>48.77</c:v>
                </c:pt>
                <c:pt idx="43">
                  <c:v>46.04</c:v>
                </c:pt>
                <c:pt idx="44">
                  <c:v>45.03</c:v>
                </c:pt>
                <c:pt idx="45">
                  <c:v>42.51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53-4BDE-A6D4-FB7F69D36419}"/>
            </c:ext>
          </c:extLst>
        </c:ser>
        <c:ser>
          <c:idx val="5"/>
          <c:order val="5"/>
          <c:tx>
            <c:strRef>
              <c:f>'2'!$M$134</c:f>
              <c:strCache>
                <c:ptCount val="1"/>
                <c:pt idx="0">
                  <c:v>Biobrændstoffer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'2'!$N$134:$BG$134</c:f>
              <c:numCache>
                <c:formatCode>General</c:formatCode>
                <c:ptCount val="46"/>
                <c:pt idx="0">
                  <c:v>0.74</c:v>
                </c:pt>
                <c:pt idx="1">
                  <c:v>0.74</c:v>
                </c:pt>
                <c:pt idx="2">
                  <c:v>0.74</c:v>
                </c:pt>
                <c:pt idx="3">
                  <c:v>0.8</c:v>
                </c:pt>
                <c:pt idx="4">
                  <c:v>0.25</c:v>
                </c:pt>
                <c:pt idx="5">
                  <c:v>0.25</c:v>
                </c:pt>
                <c:pt idx="6">
                  <c:v>0.06</c:v>
                </c:pt>
                <c:pt idx="7">
                  <c:v>0.01</c:v>
                </c:pt>
                <c:pt idx="8">
                  <c:v>0.01</c:v>
                </c:pt>
                <c:pt idx="9">
                  <c:v>0.03</c:v>
                </c:pt>
                <c:pt idx="10">
                  <c:v>0.05</c:v>
                </c:pt>
                <c:pt idx="11">
                  <c:v>0.19</c:v>
                </c:pt>
                <c:pt idx="12">
                  <c:v>0.13</c:v>
                </c:pt>
                <c:pt idx="13">
                  <c:v>0.42</c:v>
                </c:pt>
                <c:pt idx="14">
                  <c:v>0.65</c:v>
                </c:pt>
                <c:pt idx="15">
                  <c:v>0.76</c:v>
                </c:pt>
                <c:pt idx="16">
                  <c:v>1.28</c:v>
                </c:pt>
                <c:pt idx="17">
                  <c:v>1.46</c:v>
                </c:pt>
                <c:pt idx="18">
                  <c:v>2.06</c:v>
                </c:pt>
                <c:pt idx="19">
                  <c:v>2.0099999999999998</c:v>
                </c:pt>
                <c:pt idx="20">
                  <c:v>3.11</c:v>
                </c:pt>
                <c:pt idx="21">
                  <c:v>6.27</c:v>
                </c:pt>
                <c:pt idx="22">
                  <c:v>9.7100000000000009</c:v>
                </c:pt>
                <c:pt idx="23">
                  <c:v>9.6300000000000008</c:v>
                </c:pt>
                <c:pt idx="24">
                  <c:v>9.67</c:v>
                </c:pt>
                <c:pt idx="25">
                  <c:v>9.61</c:v>
                </c:pt>
                <c:pt idx="26">
                  <c:v>9.3800000000000008</c:v>
                </c:pt>
                <c:pt idx="27">
                  <c:v>9.2100000000000009</c:v>
                </c:pt>
                <c:pt idx="28">
                  <c:v>9.19</c:v>
                </c:pt>
                <c:pt idx="29">
                  <c:v>9.6199999999999992</c:v>
                </c:pt>
                <c:pt idx="30">
                  <c:v>10.61</c:v>
                </c:pt>
                <c:pt idx="31">
                  <c:v>10.92</c:v>
                </c:pt>
                <c:pt idx="32">
                  <c:v>10.64</c:v>
                </c:pt>
                <c:pt idx="33">
                  <c:v>10.73</c:v>
                </c:pt>
                <c:pt idx="34">
                  <c:v>10.75</c:v>
                </c:pt>
                <c:pt idx="35">
                  <c:v>11.26</c:v>
                </c:pt>
                <c:pt idx="36">
                  <c:v>10.98</c:v>
                </c:pt>
                <c:pt idx="37">
                  <c:v>10.92</c:v>
                </c:pt>
                <c:pt idx="38">
                  <c:v>12.18</c:v>
                </c:pt>
                <c:pt idx="39">
                  <c:v>12.06</c:v>
                </c:pt>
                <c:pt idx="40">
                  <c:v>13.44</c:v>
                </c:pt>
                <c:pt idx="41">
                  <c:v>12.88</c:v>
                </c:pt>
                <c:pt idx="42">
                  <c:v>12.28</c:v>
                </c:pt>
                <c:pt idx="43">
                  <c:v>11.64</c:v>
                </c:pt>
                <c:pt idx="44">
                  <c:v>11.04</c:v>
                </c:pt>
                <c:pt idx="45">
                  <c:v>10.19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53-4BDE-A6D4-FB7F69D36419}"/>
            </c:ext>
          </c:extLst>
        </c:ser>
        <c:ser>
          <c:idx val="6"/>
          <c:order val="6"/>
          <c:tx>
            <c:strRef>
              <c:f>'2'!$M$135</c:f>
              <c:strCache>
                <c:ptCount val="1"/>
                <c:pt idx="0">
                  <c:v>Biomasse og øvrig VE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'2'!$N$135:$BG$135</c:f>
              <c:numCache>
                <c:formatCode>General</c:formatCode>
                <c:ptCount val="46"/>
                <c:pt idx="0">
                  <c:v>41.67</c:v>
                </c:pt>
                <c:pt idx="1">
                  <c:v>44.92</c:v>
                </c:pt>
                <c:pt idx="2">
                  <c:v>47.18</c:v>
                </c:pt>
                <c:pt idx="3">
                  <c:v>48.94</c:v>
                </c:pt>
                <c:pt idx="4">
                  <c:v>48.51</c:v>
                </c:pt>
                <c:pt idx="5">
                  <c:v>50.35</c:v>
                </c:pt>
                <c:pt idx="6">
                  <c:v>53.56</c:v>
                </c:pt>
                <c:pt idx="7">
                  <c:v>55.18</c:v>
                </c:pt>
                <c:pt idx="8">
                  <c:v>54.75</c:v>
                </c:pt>
                <c:pt idx="9">
                  <c:v>57.49</c:v>
                </c:pt>
                <c:pt idx="10">
                  <c:v>59.92</c:v>
                </c:pt>
                <c:pt idx="11">
                  <c:v>65.83</c:v>
                </c:pt>
                <c:pt idx="12">
                  <c:v>69.510000000000005</c:v>
                </c:pt>
                <c:pt idx="13">
                  <c:v>79.61</c:v>
                </c:pt>
                <c:pt idx="14">
                  <c:v>86.03</c:v>
                </c:pt>
                <c:pt idx="15">
                  <c:v>93.05</c:v>
                </c:pt>
                <c:pt idx="16">
                  <c:v>96.38</c:v>
                </c:pt>
                <c:pt idx="17">
                  <c:v>105.81</c:v>
                </c:pt>
                <c:pt idx="18">
                  <c:v>107.6</c:v>
                </c:pt>
                <c:pt idx="19">
                  <c:v>110.81</c:v>
                </c:pt>
                <c:pt idx="20">
                  <c:v>131.72999999999999</c:v>
                </c:pt>
                <c:pt idx="21">
                  <c:v>126.75</c:v>
                </c:pt>
                <c:pt idx="22">
                  <c:v>127.85</c:v>
                </c:pt>
                <c:pt idx="23">
                  <c:v>129.47999999999999</c:v>
                </c:pt>
                <c:pt idx="24">
                  <c:v>129.13</c:v>
                </c:pt>
                <c:pt idx="25">
                  <c:v>137.04</c:v>
                </c:pt>
                <c:pt idx="26">
                  <c:v>147.29</c:v>
                </c:pt>
                <c:pt idx="27">
                  <c:v>162.05000000000001</c:v>
                </c:pt>
                <c:pt idx="28">
                  <c:v>159.66999999999999</c:v>
                </c:pt>
                <c:pt idx="29">
                  <c:v>159.51</c:v>
                </c:pt>
                <c:pt idx="30">
                  <c:v>160.53</c:v>
                </c:pt>
                <c:pt idx="31">
                  <c:v>190.21</c:v>
                </c:pt>
                <c:pt idx="32">
                  <c:v>217.2</c:v>
                </c:pt>
                <c:pt idx="33">
                  <c:v>196.85</c:v>
                </c:pt>
                <c:pt idx="34">
                  <c:v>213.59</c:v>
                </c:pt>
                <c:pt idx="35">
                  <c:v>220.14</c:v>
                </c:pt>
                <c:pt idx="36">
                  <c:v>208.34</c:v>
                </c:pt>
                <c:pt idx="37">
                  <c:v>203.42</c:v>
                </c:pt>
                <c:pt idx="38">
                  <c:v>198.95</c:v>
                </c:pt>
                <c:pt idx="39">
                  <c:v>195.5</c:v>
                </c:pt>
                <c:pt idx="40">
                  <c:v>185.32</c:v>
                </c:pt>
                <c:pt idx="41">
                  <c:v>179.65</c:v>
                </c:pt>
                <c:pt idx="42">
                  <c:v>176.03</c:v>
                </c:pt>
                <c:pt idx="43">
                  <c:v>175.24</c:v>
                </c:pt>
                <c:pt idx="44">
                  <c:v>171.45</c:v>
                </c:pt>
                <c:pt idx="45">
                  <c:v>172.07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53-4BDE-A6D4-FB7F69D36419}"/>
            </c:ext>
          </c:extLst>
        </c:ser>
        <c:ser>
          <c:idx val="7"/>
          <c:order val="7"/>
          <c:tx>
            <c:strRef>
              <c:f>'2'!$M$136</c:f>
              <c:strCache>
                <c:ptCount val="1"/>
                <c:pt idx="0">
                  <c:v>Vind og sol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'2'!$N$128:$BG$128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'2'!$N$136:$BG$136</c:f>
              <c:numCache>
                <c:formatCode>General</c:formatCode>
                <c:ptCount val="46"/>
                <c:pt idx="0">
                  <c:v>2.2999999999999998</c:v>
                </c:pt>
                <c:pt idx="1">
                  <c:v>2.78</c:v>
                </c:pt>
                <c:pt idx="2">
                  <c:v>3.43</c:v>
                </c:pt>
                <c:pt idx="3">
                  <c:v>3.88</c:v>
                </c:pt>
                <c:pt idx="4">
                  <c:v>4.28</c:v>
                </c:pt>
                <c:pt idx="5">
                  <c:v>4.45</c:v>
                </c:pt>
                <c:pt idx="6">
                  <c:v>4.67</c:v>
                </c:pt>
                <c:pt idx="7">
                  <c:v>7.24</c:v>
                </c:pt>
                <c:pt idx="8">
                  <c:v>10.45</c:v>
                </c:pt>
                <c:pt idx="9">
                  <c:v>11.22</c:v>
                </c:pt>
                <c:pt idx="10">
                  <c:v>15.6</c:v>
                </c:pt>
                <c:pt idx="11">
                  <c:v>15.85</c:v>
                </c:pt>
                <c:pt idx="12">
                  <c:v>17.920000000000002</c:v>
                </c:pt>
                <c:pt idx="13">
                  <c:v>20.399999999999999</c:v>
                </c:pt>
                <c:pt idx="14">
                  <c:v>24.09</c:v>
                </c:pt>
                <c:pt idx="15">
                  <c:v>24.23</c:v>
                </c:pt>
                <c:pt idx="16">
                  <c:v>22.42</c:v>
                </c:pt>
                <c:pt idx="17">
                  <c:v>26.29</c:v>
                </c:pt>
                <c:pt idx="18">
                  <c:v>25.46</c:v>
                </c:pt>
                <c:pt idx="19">
                  <c:v>24.78</c:v>
                </c:pt>
                <c:pt idx="20">
                  <c:v>28.77</c:v>
                </c:pt>
                <c:pt idx="21">
                  <c:v>35.979999999999997</c:v>
                </c:pt>
                <c:pt idx="22">
                  <c:v>38.229999999999997</c:v>
                </c:pt>
                <c:pt idx="23">
                  <c:v>42.93</c:v>
                </c:pt>
                <c:pt idx="24">
                  <c:v>50.53</c:v>
                </c:pt>
                <c:pt idx="25">
                  <c:v>54.59</c:v>
                </c:pt>
                <c:pt idx="26">
                  <c:v>50.67</c:v>
                </c:pt>
                <c:pt idx="27">
                  <c:v>58.24</c:v>
                </c:pt>
                <c:pt idx="28">
                  <c:v>56.24</c:v>
                </c:pt>
                <c:pt idx="29">
                  <c:v>64.569999999999993</c:v>
                </c:pt>
                <c:pt idx="30">
                  <c:v>66.31</c:v>
                </c:pt>
                <c:pt idx="31">
                  <c:v>65.400000000000006</c:v>
                </c:pt>
                <c:pt idx="32">
                  <c:v>86.46</c:v>
                </c:pt>
                <c:pt idx="33">
                  <c:v>95.51</c:v>
                </c:pt>
                <c:pt idx="34">
                  <c:v>103.95</c:v>
                </c:pt>
                <c:pt idx="35">
                  <c:v>116.2</c:v>
                </c:pt>
                <c:pt idx="36">
                  <c:v>140.44999999999999</c:v>
                </c:pt>
                <c:pt idx="37">
                  <c:v>162.16999999999999</c:v>
                </c:pt>
                <c:pt idx="38">
                  <c:v>167.21</c:v>
                </c:pt>
                <c:pt idx="39">
                  <c:v>178.56</c:v>
                </c:pt>
                <c:pt idx="40">
                  <c:v>243.08</c:v>
                </c:pt>
                <c:pt idx="41">
                  <c:v>260.92</c:v>
                </c:pt>
                <c:pt idx="42">
                  <c:v>271.54000000000002</c:v>
                </c:pt>
                <c:pt idx="43">
                  <c:v>280.95</c:v>
                </c:pt>
                <c:pt idx="44">
                  <c:v>289.68</c:v>
                </c:pt>
                <c:pt idx="45">
                  <c:v>293.72000000000003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53-4BDE-A6D4-FB7F69D36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28824"/>
        <c:axId val="437832760"/>
      </c:areaChart>
      <c:catAx>
        <c:axId val="43782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7832760"/>
        <c:crosses val="autoZero"/>
        <c:auto val="1"/>
        <c:lblAlgn val="ctr"/>
        <c:lblOffset val="100"/>
        <c:tickLblSkip val="5"/>
        <c:noMultiLvlLbl val="0"/>
      </c:catAx>
      <c:valAx>
        <c:axId val="43783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7828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Flydende brændstof og VE andel i transport og intern transport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63819774601634516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'4B'!$M$29</c:f>
              <c:strCache>
                <c:ptCount val="1"/>
                <c:pt idx="0">
                  <c:v>KF23 - Samlet flydende brændstoffer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'4B'!$N$29:$BG$29</c:f>
              <c:numCache>
                <c:formatCode>General</c:formatCode>
                <c:ptCount val="46"/>
                <c:pt idx="0">
                  <c:v>213.98</c:v>
                </c:pt>
                <c:pt idx="1">
                  <c:v>223.93</c:v>
                </c:pt>
                <c:pt idx="2">
                  <c:v>217.66</c:v>
                </c:pt>
                <c:pt idx="3">
                  <c:v>225.23</c:v>
                </c:pt>
                <c:pt idx="4">
                  <c:v>223.39</c:v>
                </c:pt>
                <c:pt idx="5">
                  <c:v>226.05</c:v>
                </c:pt>
                <c:pt idx="6">
                  <c:v>231.23</c:v>
                </c:pt>
                <c:pt idx="7">
                  <c:v>228.06</c:v>
                </c:pt>
                <c:pt idx="8">
                  <c:v>226.86</c:v>
                </c:pt>
                <c:pt idx="9">
                  <c:v>228.29</c:v>
                </c:pt>
                <c:pt idx="10">
                  <c:v>220.22</c:v>
                </c:pt>
                <c:pt idx="11">
                  <c:v>222.79</c:v>
                </c:pt>
                <c:pt idx="12">
                  <c:v>221.2</c:v>
                </c:pt>
                <c:pt idx="13">
                  <c:v>226.51</c:v>
                </c:pt>
                <c:pt idx="14">
                  <c:v>228.94</c:v>
                </c:pt>
                <c:pt idx="15">
                  <c:v>227.94</c:v>
                </c:pt>
                <c:pt idx="16">
                  <c:v>230.11</c:v>
                </c:pt>
                <c:pt idx="17">
                  <c:v>234.91</c:v>
                </c:pt>
                <c:pt idx="18">
                  <c:v>230.06</c:v>
                </c:pt>
                <c:pt idx="19">
                  <c:v>217.89</c:v>
                </c:pt>
                <c:pt idx="20">
                  <c:v>218.64</c:v>
                </c:pt>
                <c:pt idx="21">
                  <c:v>213.63</c:v>
                </c:pt>
                <c:pt idx="22">
                  <c:v>205.34</c:v>
                </c:pt>
                <c:pt idx="23">
                  <c:v>200.75</c:v>
                </c:pt>
                <c:pt idx="24">
                  <c:v>198.01</c:v>
                </c:pt>
                <c:pt idx="25">
                  <c:v>201.89</c:v>
                </c:pt>
                <c:pt idx="26">
                  <c:v>204.55</c:v>
                </c:pt>
                <c:pt idx="27">
                  <c:v>204.71</c:v>
                </c:pt>
                <c:pt idx="28">
                  <c:v>209.21</c:v>
                </c:pt>
                <c:pt idx="29">
                  <c:v>203.88</c:v>
                </c:pt>
                <c:pt idx="30">
                  <c:v>191.19</c:v>
                </c:pt>
                <c:pt idx="31">
                  <c:v>195.37</c:v>
                </c:pt>
                <c:pt idx="32">
                  <c:v>199.84</c:v>
                </c:pt>
                <c:pt idx="33">
                  <c:v>197.3</c:v>
                </c:pt>
                <c:pt idx="34">
                  <c:v>193.78</c:v>
                </c:pt>
                <c:pt idx="35">
                  <c:v>186.88</c:v>
                </c:pt>
                <c:pt idx="36">
                  <c:v>182.6</c:v>
                </c:pt>
                <c:pt idx="37">
                  <c:v>176.4</c:v>
                </c:pt>
                <c:pt idx="38">
                  <c:v>171.67</c:v>
                </c:pt>
                <c:pt idx="39">
                  <c:v>166.35</c:v>
                </c:pt>
                <c:pt idx="40">
                  <c:v>160.66</c:v>
                </c:pt>
                <c:pt idx="41">
                  <c:v>154.34</c:v>
                </c:pt>
                <c:pt idx="42">
                  <c:v>147.93</c:v>
                </c:pt>
                <c:pt idx="43">
                  <c:v>141.03</c:v>
                </c:pt>
                <c:pt idx="44">
                  <c:v>133.68</c:v>
                </c:pt>
                <c:pt idx="45">
                  <c:v>124.33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C-43A3-AB03-3C7F5F1B31B7}"/>
            </c:ext>
          </c:extLst>
        </c:ser>
        <c:ser>
          <c:idx val="1"/>
          <c:order val="1"/>
          <c:tx>
            <c:strRef>
              <c:f>'4B'!$M$30</c:f>
              <c:strCache>
                <c:ptCount val="1"/>
                <c:pt idx="0">
                  <c:v>KF22 - Samlet flydende brændstoffer</c:v>
                </c:pt>
              </c:strCache>
            </c:strRef>
          </c:tx>
          <c:spPr>
            <a:ln w="28575" cap="rnd" cmpd="sng" algn="ctr">
              <a:solidFill>
                <a:srgbClr val="6FB5B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'4B'!$N$30:$BG$30</c:f>
              <c:numCache>
                <c:formatCode>General</c:formatCode>
                <c:ptCount val="46"/>
                <c:pt idx="0">
                  <c:v>213.98</c:v>
                </c:pt>
                <c:pt idx="1">
                  <c:v>223.93</c:v>
                </c:pt>
                <c:pt idx="2">
                  <c:v>217.66</c:v>
                </c:pt>
                <c:pt idx="3">
                  <c:v>225.23</c:v>
                </c:pt>
                <c:pt idx="4">
                  <c:v>223.39</c:v>
                </c:pt>
                <c:pt idx="5">
                  <c:v>226.05</c:v>
                </c:pt>
                <c:pt idx="6">
                  <c:v>231.23</c:v>
                </c:pt>
                <c:pt idx="7">
                  <c:v>228.06</c:v>
                </c:pt>
                <c:pt idx="8">
                  <c:v>226.86</c:v>
                </c:pt>
                <c:pt idx="9">
                  <c:v>228.29</c:v>
                </c:pt>
                <c:pt idx="10">
                  <c:v>220.22</c:v>
                </c:pt>
                <c:pt idx="11">
                  <c:v>222.79</c:v>
                </c:pt>
                <c:pt idx="12">
                  <c:v>221.2</c:v>
                </c:pt>
                <c:pt idx="13">
                  <c:v>226.51</c:v>
                </c:pt>
                <c:pt idx="14">
                  <c:v>228.94</c:v>
                </c:pt>
                <c:pt idx="15">
                  <c:v>227.94</c:v>
                </c:pt>
                <c:pt idx="16">
                  <c:v>230.11</c:v>
                </c:pt>
                <c:pt idx="17">
                  <c:v>234.91</c:v>
                </c:pt>
                <c:pt idx="18">
                  <c:v>230.06</c:v>
                </c:pt>
                <c:pt idx="19">
                  <c:v>217.89</c:v>
                </c:pt>
                <c:pt idx="20">
                  <c:v>218.64</c:v>
                </c:pt>
                <c:pt idx="21">
                  <c:v>213.63</c:v>
                </c:pt>
                <c:pt idx="22">
                  <c:v>205.34</c:v>
                </c:pt>
                <c:pt idx="23">
                  <c:v>200.75</c:v>
                </c:pt>
                <c:pt idx="24">
                  <c:v>198.01</c:v>
                </c:pt>
                <c:pt idx="25">
                  <c:v>201.89</c:v>
                </c:pt>
                <c:pt idx="26">
                  <c:v>204.55</c:v>
                </c:pt>
                <c:pt idx="27">
                  <c:v>204.71</c:v>
                </c:pt>
                <c:pt idx="28">
                  <c:v>209.21</c:v>
                </c:pt>
                <c:pt idx="29">
                  <c:v>203.88</c:v>
                </c:pt>
                <c:pt idx="30">
                  <c:v>191.19</c:v>
                </c:pt>
                <c:pt idx="31">
                  <c:v>201.67</c:v>
                </c:pt>
                <c:pt idx="32">
                  <c:v>198.48</c:v>
                </c:pt>
                <c:pt idx="33">
                  <c:v>195.97</c:v>
                </c:pt>
                <c:pt idx="34">
                  <c:v>192.5</c:v>
                </c:pt>
                <c:pt idx="35">
                  <c:v>188.19</c:v>
                </c:pt>
                <c:pt idx="36">
                  <c:v>183.57</c:v>
                </c:pt>
                <c:pt idx="37">
                  <c:v>177.2</c:v>
                </c:pt>
                <c:pt idx="38">
                  <c:v>172.3</c:v>
                </c:pt>
                <c:pt idx="39">
                  <c:v>166.79</c:v>
                </c:pt>
                <c:pt idx="40">
                  <c:v>161.74</c:v>
                </c:pt>
                <c:pt idx="41">
                  <c:v>156.63</c:v>
                </c:pt>
                <c:pt idx="42">
                  <c:v>150.72999999999999</c:v>
                </c:pt>
                <c:pt idx="43">
                  <c:v>144.57</c:v>
                </c:pt>
                <c:pt idx="44">
                  <c:v>138.25</c:v>
                </c:pt>
                <c:pt idx="45">
                  <c:v>131.85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C-43A3-AB03-3C7F5F1B3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242448"/>
        <c:axId val="608242776"/>
      </c:lineChart>
      <c:lineChart>
        <c:grouping val="standard"/>
        <c:varyColors val="0"/>
        <c:ser>
          <c:idx val="2"/>
          <c:order val="2"/>
          <c:tx>
            <c:strRef>
              <c:f>'4B'!$M$31</c:f>
              <c:strCache>
                <c:ptCount val="1"/>
                <c:pt idx="0">
                  <c:v>KF23 - VE andel (Højre akse)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'4B'!$N$31:$BG$31</c:f>
              <c:numCache>
                <c:formatCode>0%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0.03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0.05</c:v>
                </c:pt>
                <c:pt idx="30">
                  <c:v>0.06</c:v>
                </c:pt>
                <c:pt idx="31">
                  <c:v>0.05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0.08</c:v>
                </c:pt>
                <c:pt idx="40">
                  <c:v>0.09</c:v>
                </c:pt>
                <c:pt idx="41">
                  <c:v>0.09</c:v>
                </c:pt>
                <c:pt idx="42">
                  <c:v>0.09</c:v>
                </c:pt>
                <c:pt idx="43">
                  <c:v>0.09</c:v>
                </c:pt>
                <c:pt idx="44">
                  <c:v>0.09</c:v>
                </c:pt>
                <c:pt idx="45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C-43A3-AB03-3C7F5F1B31B7}"/>
            </c:ext>
          </c:extLst>
        </c:ser>
        <c:ser>
          <c:idx val="3"/>
          <c:order val="3"/>
          <c:tx>
            <c:strRef>
              <c:f>'4B'!$M$32</c:f>
              <c:strCache>
                <c:ptCount val="1"/>
                <c:pt idx="0">
                  <c:v>KF22 - VE andel (Højre akse)</c:v>
                </c:pt>
              </c:strCache>
            </c:strRef>
          </c:tx>
          <c:spPr>
            <a:ln w="28575" cap="rnd" cmpd="sng" algn="ctr">
              <a:solidFill>
                <a:srgbClr val="0C2D8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'4B'!$N$28:$BG$28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'4B'!$N$32:$BG$32</c:f>
              <c:numCache>
                <c:formatCode>0%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0.01</c:v>
                </c:pt>
                <c:pt idx="21">
                  <c:v>0.03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0.05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7.0000000000000007E-2</c:v>
                </c:pt>
                <c:pt idx="36">
                  <c:v>7.0000000000000007E-2</c:v>
                </c:pt>
                <c:pt idx="37">
                  <c:v>7.0000000000000007E-2</c:v>
                </c:pt>
                <c:pt idx="38">
                  <c:v>0.08</c:v>
                </c:pt>
                <c:pt idx="39">
                  <c:v>0.08</c:v>
                </c:pt>
                <c:pt idx="40">
                  <c:v>0.09</c:v>
                </c:pt>
                <c:pt idx="41">
                  <c:v>0.09</c:v>
                </c:pt>
                <c:pt idx="42">
                  <c:v>0.09</c:v>
                </c:pt>
                <c:pt idx="43">
                  <c:v>0.08</c:v>
                </c:pt>
                <c:pt idx="44">
                  <c:v>0.08</c:v>
                </c:pt>
                <c:pt idx="45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2C-43A3-AB03-3C7F5F1B3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48232"/>
        <c:axId val="692053152"/>
      </c:lineChart>
      <c:catAx>
        <c:axId val="6082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2776"/>
        <c:crosses val="autoZero"/>
        <c:auto val="1"/>
        <c:lblAlgn val="ctr"/>
        <c:lblOffset val="100"/>
        <c:tickLblSkip val="5"/>
        <c:noMultiLvlLbl val="0"/>
      </c:catAx>
      <c:valAx>
        <c:axId val="60824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2448"/>
        <c:crosses val="autoZero"/>
        <c:crossBetween val="between"/>
      </c:valAx>
      <c:valAx>
        <c:axId val="69205315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92048232"/>
        <c:crosses val="max"/>
        <c:crossBetween val="between"/>
        <c:majorUnit val="2.0000000000000004E-2"/>
      </c:valAx>
      <c:catAx>
        <c:axId val="692048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2053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serviceerhvervene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159439489495094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'5A'!$M$4</c:f>
              <c:strCache>
                <c:ptCount val="1"/>
                <c:pt idx="0">
                  <c:v>Detail- og engroshandel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'5A'!$N$3:$BG$3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'5A'!$N$4:$BG$4</c:f>
              <c:numCache>
                <c:formatCode>General</c:formatCode>
                <c:ptCount val="46"/>
                <c:pt idx="0">
                  <c:v>0.43</c:v>
                </c:pt>
                <c:pt idx="1">
                  <c:v>0.4</c:v>
                </c:pt>
                <c:pt idx="2">
                  <c:v>0.38</c:v>
                </c:pt>
                <c:pt idx="3">
                  <c:v>0.34</c:v>
                </c:pt>
                <c:pt idx="4">
                  <c:v>0.28000000000000003</c:v>
                </c:pt>
                <c:pt idx="5">
                  <c:v>0.32</c:v>
                </c:pt>
                <c:pt idx="6">
                  <c:v>0.36</c:v>
                </c:pt>
                <c:pt idx="7">
                  <c:v>0.28000000000000003</c:v>
                </c:pt>
                <c:pt idx="8">
                  <c:v>0.27</c:v>
                </c:pt>
                <c:pt idx="9">
                  <c:v>0.28999999999999998</c:v>
                </c:pt>
                <c:pt idx="10">
                  <c:v>0.25</c:v>
                </c:pt>
                <c:pt idx="11">
                  <c:v>0.22</c:v>
                </c:pt>
                <c:pt idx="12">
                  <c:v>0.21</c:v>
                </c:pt>
                <c:pt idx="13">
                  <c:v>0.22</c:v>
                </c:pt>
                <c:pt idx="14">
                  <c:v>0.21</c:v>
                </c:pt>
                <c:pt idx="15">
                  <c:v>0.2</c:v>
                </c:pt>
                <c:pt idx="16">
                  <c:v>0.22</c:v>
                </c:pt>
                <c:pt idx="17">
                  <c:v>0.2</c:v>
                </c:pt>
                <c:pt idx="18">
                  <c:v>0.18</c:v>
                </c:pt>
                <c:pt idx="19">
                  <c:v>0.17</c:v>
                </c:pt>
                <c:pt idx="20">
                  <c:v>0.18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0.16</c:v>
                </c:pt>
                <c:pt idx="24">
                  <c:v>0.12</c:v>
                </c:pt>
                <c:pt idx="25">
                  <c:v>0.13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0.13</c:v>
                </c:pt>
                <c:pt idx="29">
                  <c:v>0.12</c:v>
                </c:pt>
                <c:pt idx="30">
                  <c:v>0.11</c:v>
                </c:pt>
                <c:pt idx="31">
                  <c:v>0.13</c:v>
                </c:pt>
                <c:pt idx="32">
                  <c:v>0.1</c:v>
                </c:pt>
                <c:pt idx="33">
                  <c:v>0.08</c:v>
                </c:pt>
                <c:pt idx="34">
                  <c:v>0.06</c:v>
                </c:pt>
                <c:pt idx="35">
                  <c:v>0.05</c:v>
                </c:pt>
                <c:pt idx="36">
                  <c:v>0.04</c:v>
                </c:pt>
                <c:pt idx="37">
                  <c:v>0.03</c:v>
                </c:pt>
                <c:pt idx="38">
                  <c:v>0.02</c:v>
                </c:pt>
                <c:pt idx="39">
                  <c:v>0.01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F5-4E93-9BEA-E41DB9DDD132}"/>
            </c:ext>
          </c:extLst>
        </c:ser>
        <c:ser>
          <c:idx val="1"/>
          <c:order val="1"/>
          <c:tx>
            <c:strRef>
              <c:f>'5A'!$M$5</c:f>
              <c:strCache>
                <c:ptCount val="1"/>
                <c:pt idx="0">
                  <c:v>Offentlig service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'5A'!$N$3:$BG$3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'5A'!$N$5:$BG$5</c:f>
              <c:numCache>
                <c:formatCode>General</c:formatCode>
                <c:ptCount val="46"/>
                <c:pt idx="0">
                  <c:v>0.51</c:v>
                </c:pt>
                <c:pt idx="1">
                  <c:v>0.5</c:v>
                </c:pt>
                <c:pt idx="2">
                  <c:v>0.42</c:v>
                </c:pt>
                <c:pt idx="3">
                  <c:v>0.47</c:v>
                </c:pt>
                <c:pt idx="4">
                  <c:v>0.4</c:v>
                </c:pt>
                <c:pt idx="5">
                  <c:v>0.38</c:v>
                </c:pt>
                <c:pt idx="6">
                  <c:v>0.45</c:v>
                </c:pt>
                <c:pt idx="7">
                  <c:v>0.4</c:v>
                </c:pt>
                <c:pt idx="8">
                  <c:v>0.37</c:v>
                </c:pt>
                <c:pt idx="9">
                  <c:v>0.35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0.34</c:v>
                </c:pt>
                <c:pt idx="14">
                  <c:v>0.34</c:v>
                </c:pt>
                <c:pt idx="15">
                  <c:v>0.35</c:v>
                </c:pt>
                <c:pt idx="16">
                  <c:v>0.33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0.33</c:v>
                </c:pt>
                <c:pt idx="20">
                  <c:v>0.3</c:v>
                </c:pt>
                <c:pt idx="21">
                  <c:v>0.25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0.22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</c:v>
                </c:pt>
                <c:pt idx="30">
                  <c:v>0.19</c:v>
                </c:pt>
                <c:pt idx="31">
                  <c:v>0.21</c:v>
                </c:pt>
                <c:pt idx="32">
                  <c:v>0.17</c:v>
                </c:pt>
                <c:pt idx="33">
                  <c:v>0.14000000000000001</c:v>
                </c:pt>
                <c:pt idx="34">
                  <c:v>0.1</c:v>
                </c:pt>
                <c:pt idx="35">
                  <c:v>0.08</c:v>
                </c:pt>
                <c:pt idx="36">
                  <c:v>7.0000000000000007E-2</c:v>
                </c:pt>
                <c:pt idx="37">
                  <c:v>0.05</c:v>
                </c:pt>
                <c:pt idx="38">
                  <c:v>0.03</c:v>
                </c:pt>
                <c:pt idx="39">
                  <c:v>0.02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F5-4E93-9BEA-E41DB9DDD132}"/>
            </c:ext>
          </c:extLst>
        </c:ser>
        <c:ser>
          <c:idx val="2"/>
          <c:order val="2"/>
          <c:tx>
            <c:strRef>
              <c:f>'5A'!$M$6</c:f>
              <c:strCache>
                <c:ptCount val="1"/>
                <c:pt idx="0">
                  <c:v>Privat service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'5A'!$N$3:$BG$3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'5A'!$N$6:$BG$6</c:f>
              <c:numCache>
                <c:formatCode>General</c:formatCode>
                <c:ptCount val="46"/>
                <c:pt idx="0">
                  <c:v>0.47</c:v>
                </c:pt>
                <c:pt idx="1">
                  <c:v>0.42</c:v>
                </c:pt>
                <c:pt idx="2">
                  <c:v>0.41</c:v>
                </c:pt>
                <c:pt idx="3">
                  <c:v>0.48</c:v>
                </c:pt>
                <c:pt idx="4">
                  <c:v>0.41</c:v>
                </c:pt>
                <c:pt idx="5">
                  <c:v>0.42</c:v>
                </c:pt>
                <c:pt idx="6">
                  <c:v>0.47</c:v>
                </c:pt>
                <c:pt idx="7">
                  <c:v>0.44</c:v>
                </c:pt>
                <c:pt idx="8">
                  <c:v>0.35</c:v>
                </c:pt>
                <c:pt idx="9">
                  <c:v>0.34</c:v>
                </c:pt>
                <c:pt idx="10">
                  <c:v>0.34</c:v>
                </c:pt>
                <c:pt idx="11">
                  <c:v>0.33</c:v>
                </c:pt>
                <c:pt idx="12">
                  <c:v>0.36</c:v>
                </c:pt>
                <c:pt idx="13">
                  <c:v>0.41</c:v>
                </c:pt>
                <c:pt idx="14">
                  <c:v>0.4</c:v>
                </c:pt>
                <c:pt idx="15">
                  <c:v>0.39</c:v>
                </c:pt>
                <c:pt idx="16">
                  <c:v>0.4</c:v>
                </c:pt>
                <c:pt idx="17">
                  <c:v>0.37</c:v>
                </c:pt>
                <c:pt idx="18">
                  <c:v>0.39</c:v>
                </c:pt>
                <c:pt idx="19">
                  <c:v>0.33</c:v>
                </c:pt>
                <c:pt idx="20">
                  <c:v>0.35</c:v>
                </c:pt>
                <c:pt idx="21">
                  <c:v>0.27</c:v>
                </c:pt>
                <c:pt idx="22">
                  <c:v>0.3</c:v>
                </c:pt>
                <c:pt idx="23">
                  <c:v>0.3</c:v>
                </c:pt>
                <c:pt idx="24">
                  <c:v>0.25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0.27</c:v>
                </c:pt>
                <c:pt idx="29">
                  <c:v>0.24</c:v>
                </c:pt>
                <c:pt idx="30">
                  <c:v>0.23</c:v>
                </c:pt>
                <c:pt idx="31">
                  <c:v>0.26</c:v>
                </c:pt>
                <c:pt idx="32">
                  <c:v>0.2</c:v>
                </c:pt>
                <c:pt idx="33">
                  <c:v>0.17</c:v>
                </c:pt>
                <c:pt idx="34">
                  <c:v>0.14000000000000001</c:v>
                </c:pt>
                <c:pt idx="35">
                  <c:v>0.12</c:v>
                </c:pt>
                <c:pt idx="36">
                  <c:v>0.1</c:v>
                </c:pt>
                <c:pt idx="37">
                  <c:v>0.08</c:v>
                </c:pt>
                <c:pt idx="38">
                  <c:v>0.06</c:v>
                </c:pt>
                <c:pt idx="39">
                  <c:v>0.04</c:v>
                </c:pt>
                <c:pt idx="40">
                  <c:v>0.03</c:v>
                </c:pt>
                <c:pt idx="41">
                  <c:v>0.02</c:v>
                </c:pt>
                <c:pt idx="42">
                  <c:v>0.02</c:v>
                </c:pt>
                <c:pt idx="43">
                  <c:v>0.02</c:v>
                </c:pt>
                <c:pt idx="44">
                  <c:v>0.02</c:v>
                </c:pt>
                <c:pt idx="4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F5-4E93-9BEA-E41DB9DDD132}"/>
            </c:ext>
          </c:extLst>
        </c:ser>
        <c:ser>
          <c:idx val="3"/>
          <c:order val="3"/>
          <c:tx>
            <c:strRef>
              <c:f>'5A'!$M$7</c:f>
              <c:strCache>
                <c:ptCount val="1"/>
                <c:pt idx="0">
                  <c:v>Metan, lattergas og indirekte CO2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'5A'!$N$3:$BG$3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'5A'!$N$7:$BG$7</c:f>
              <c:numCache>
                <c:formatCode>General</c:formatCode>
                <c:ptCount val="46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0.09</c:v>
                </c:pt>
                <c:pt idx="17">
                  <c:v>0.09</c:v>
                </c:pt>
                <c:pt idx="18">
                  <c:v>0.1</c:v>
                </c:pt>
                <c:pt idx="19">
                  <c:v>0.09</c:v>
                </c:pt>
                <c:pt idx="20">
                  <c:v>0.09</c:v>
                </c:pt>
                <c:pt idx="21">
                  <c:v>0.08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0.06</c:v>
                </c:pt>
                <c:pt idx="31">
                  <c:v>0.06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F5-4E93-9BEA-E41DB9DDD132}"/>
            </c:ext>
          </c:extLst>
        </c:ser>
        <c:ser>
          <c:idx val="4"/>
          <c:order val="4"/>
          <c:tx>
            <c:strRef>
              <c:f>'5A'!$M$8</c:f>
              <c:strCache>
                <c:ptCount val="1"/>
                <c:pt idx="0">
                  <c:v>F-gasser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'5A'!$N$3:$BG$3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'5A'!$N$8:$BG$8</c:f>
              <c:numCache>
                <c:formatCode>General</c:formatCode>
                <c:ptCount val="46"/>
                <c:pt idx="0">
                  <c:v>0</c:v>
                </c:pt>
                <c:pt idx="1">
                  <c:v>0.02</c:v>
                </c:pt>
                <c:pt idx="2">
                  <c:v>0.05</c:v>
                </c:pt>
                <c:pt idx="3">
                  <c:v>0.06</c:v>
                </c:pt>
                <c:pt idx="4">
                  <c:v>0.08</c:v>
                </c:pt>
                <c:pt idx="5">
                  <c:v>0.09</c:v>
                </c:pt>
                <c:pt idx="6">
                  <c:v>0.14000000000000001</c:v>
                </c:pt>
                <c:pt idx="7">
                  <c:v>0.2</c:v>
                </c:pt>
                <c:pt idx="8">
                  <c:v>0.25</c:v>
                </c:pt>
                <c:pt idx="9">
                  <c:v>0.33</c:v>
                </c:pt>
                <c:pt idx="10">
                  <c:v>0.39</c:v>
                </c:pt>
                <c:pt idx="11">
                  <c:v>0.46</c:v>
                </c:pt>
                <c:pt idx="12">
                  <c:v>0.49</c:v>
                </c:pt>
                <c:pt idx="13">
                  <c:v>0.55000000000000004</c:v>
                </c:pt>
                <c:pt idx="14">
                  <c:v>0.59</c:v>
                </c:pt>
                <c:pt idx="15">
                  <c:v>0.66</c:v>
                </c:pt>
                <c:pt idx="16">
                  <c:v>0.69</c:v>
                </c:pt>
                <c:pt idx="17">
                  <c:v>0.72</c:v>
                </c:pt>
                <c:pt idx="18">
                  <c:v>0.74</c:v>
                </c:pt>
                <c:pt idx="19">
                  <c:v>0.77</c:v>
                </c:pt>
                <c:pt idx="20">
                  <c:v>0.64</c:v>
                </c:pt>
                <c:pt idx="21">
                  <c:v>0.6</c:v>
                </c:pt>
                <c:pt idx="22">
                  <c:v>0.66</c:v>
                </c:pt>
                <c:pt idx="23">
                  <c:v>0.61</c:v>
                </c:pt>
                <c:pt idx="24">
                  <c:v>0.59</c:v>
                </c:pt>
                <c:pt idx="25">
                  <c:v>0.45</c:v>
                </c:pt>
                <c:pt idx="26">
                  <c:v>0.45</c:v>
                </c:pt>
                <c:pt idx="27">
                  <c:v>0.36</c:v>
                </c:pt>
                <c:pt idx="28">
                  <c:v>0.4</c:v>
                </c:pt>
                <c:pt idx="29">
                  <c:v>0.27</c:v>
                </c:pt>
                <c:pt idx="30">
                  <c:v>0.24</c:v>
                </c:pt>
                <c:pt idx="31">
                  <c:v>0.15</c:v>
                </c:pt>
                <c:pt idx="32">
                  <c:v>0.15</c:v>
                </c:pt>
                <c:pt idx="33">
                  <c:v>0.15</c:v>
                </c:pt>
                <c:pt idx="34">
                  <c:v>0.17</c:v>
                </c:pt>
                <c:pt idx="35">
                  <c:v>0.18</c:v>
                </c:pt>
                <c:pt idx="36">
                  <c:v>0.19</c:v>
                </c:pt>
                <c:pt idx="37">
                  <c:v>0.18</c:v>
                </c:pt>
                <c:pt idx="38">
                  <c:v>0.18</c:v>
                </c:pt>
                <c:pt idx="39">
                  <c:v>0.15</c:v>
                </c:pt>
                <c:pt idx="40">
                  <c:v>0.13</c:v>
                </c:pt>
                <c:pt idx="41">
                  <c:v>0.13</c:v>
                </c:pt>
                <c:pt idx="42">
                  <c:v>0.09</c:v>
                </c:pt>
                <c:pt idx="43">
                  <c:v>0.08</c:v>
                </c:pt>
                <c:pt idx="44">
                  <c:v>7.0000000000000007E-2</c:v>
                </c:pt>
                <c:pt idx="4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F5-4E93-9BEA-E41DB9DDD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37856"/>
        <c:axId val="608251632"/>
      </c:areaChart>
      <c:catAx>
        <c:axId val="60823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51632"/>
        <c:crosses val="autoZero"/>
        <c:auto val="1"/>
        <c:lblAlgn val="ctr"/>
        <c:lblOffset val="100"/>
        <c:tickLblSkip val="5"/>
        <c:noMultiLvlLbl val="0"/>
      </c:catAx>
      <c:valAx>
        <c:axId val="60825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37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serviceerhvervene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673650035451729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'5A'!$M$29</c:f>
              <c:strCache>
                <c:ptCount val="1"/>
                <c:pt idx="0">
                  <c:v>Procesvarme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'5A'!$N$29:$AA$29</c:f>
              <c:numCache>
                <c:formatCode>General</c:formatCode>
                <c:ptCount val="14"/>
                <c:pt idx="0">
                  <c:v>1.53</c:v>
                </c:pt>
                <c:pt idx="1">
                  <c:v>1.51</c:v>
                </c:pt>
                <c:pt idx="2">
                  <c:v>1.5</c:v>
                </c:pt>
                <c:pt idx="3">
                  <c:v>1.49</c:v>
                </c:pt>
                <c:pt idx="4">
                  <c:v>1.48</c:v>
                </c:pt>
                <c:pt idx="5">
                  <c:v>1.46</c:v>
                </c:pt>
                <c:pt idx="6">
                  <c:v>1.45</c:v>
                </c:pt>
                <c:pt idx="7">
                  <c:v>1.44</c:v>
                </c:pt>
                <c:pt idx="8">
                  <c:v>1.43</c:v>
                </c:pt>
                <c:pt idx="9">
                  <c:v>1.43</c:v>
                </c:pt>
                <c:pt idx="10">
                  <c:v>1.44</c:v>
                </c:pt>
                <c:pt idx="11">
                  <c:v>1.44</c:v>
                </c:pt>
                <c:pt idx="12">
                  <c:v>1.45</c:v>
                </c:pt>
                <c:pt idx="13">
                  <c:v>1.46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3-41BB-B8D8-BB2362C2DB7E}"/>
            </c:ext>
          </c:extLst>
        </c:ser>
        <c:ser>
          <c:idx val="1"/>
          <c:order val="1"/>
          <c:tx>
            <c:strRef>
              <c:f>'5A'!$M$30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'5A'!$N$30:$AA$30</c:f>
              <c:numCache>
                <c:formatCode>General</c:formatCode>
                <c:ptCount val="14"/>
                <c:pt idx="0">
                  <c:v>46.11</c:v>
                </c:pt>
                <c:pt idx="1">
                  <c:v>45.91</c:v>
                </c:pt>
                <c:pt idx="2">
                  <c:v>46.05</c:v>
                </c:pt>
                <c:pt idx="3">
                  <c:v>46.41</c:v>
                </c:pt>
                <c:pt idx="4">
                  <c:v>46.59</c:v>
                </c:pt>
                <c:pt idx="5">
                  <c:v>46.78</c:v>
                </c:pt>
                <c:pt idx="6">
                  <c:v>46.93</c:v>
                </c:pt>
                <c:pt idx="7">
                  <c:v>47.08</c:v>
                </c:pt>
                <c:pt idx="8">
                  <c:v>47.23</c:v>
                </c:pt>
                <c:pt idx="9">
                  <c:v>47.43</c:v>
                </c:pt>
                <c:pt idx="10">
                  <c:v>47.63</c:v>
                </c:pt>
                <c:pt idx="11">
                  <c:v>47.83</c:v>
                </c:pt>
                <c:pt idx="12">
                  <c:v>48.03</c:v>
                </c:pt>
                <c:pt idx="13">
                  <c:v>48.22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3-41BB-B8D8-BB2362C2DB7E}"/>
            </c:ext>
          </c:extLst>
        </c:ser>
        <c:ser>
          <c:idx val="2"/>
          <c:order val="2"/>
          <c:tx>
            <c:strRef>
              <c:f>'5A'!$M$31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'5A'!$N$31:$AA$31</c:f>
              <c:numCache>
                <c:formatCode>General</c:formatCode>
                <c:ptCount val="14"/>
                <c:pt idx="0">
                  <c:v>0.13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</c:v>
                </c:pt>
                <c:pt idx="10">
                  <c:v>0.1</c:v>
                </c:pt>
                <c:pt idx="11">
                  <c:v>0.09</c:v>
                </c:pt>
                <c:pt idx="12">
                  <c:v>0.09</c:v>
                </c:pt>
                <c:pt idx="1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63-41BB-B8D8-BB2362C2DB7E}"/>
            </c:ext>
          </c:extLst>
        </c:ser>
        <c:ser>
          <c:idx val="3"/>
          <c:order val="3"/>
          <c:tx>
            <c:strRef>
              <c:f>'5A'!$M$32</c:f>
              <c:strCache>
                <c:ptCount val="1"/>
                <c:pt idx="0">
                  <c:v>Elektriske motorer og ventilation/køling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'5A'!$N$32:$AA$32</c:f>
              <c:numCache>
                <c:formatCode>General</c:formatCode>
                <c:ptCount val="14"/>
                <c:pt idx="0">
                  <c:v>17.440000000000001</c:v>
                </c:pt>
                <c:pt idx="1">
                  <c:v>17.59</c:v>
                </c:pt>
                <c:pt idx="2">
                  <c:v>17.73</c:v>
                </c:pt>
                <c:pt idx="3">
                  <c:v>17.86</c:v>
                </c:pt>
                <c:pt idx="4">
                  <c:v>18.04</c:v>
                </c:pt>
                <c:pt idx="5">
                  <c:v>18.22</c:v>
                </c:pt>
                <c:pt idx="6">
                  <c:v>18.3</c:v>
                </c:pt>
                <c:pt idx="7">
                  <c:v>18.38</c:v>
                </c:pt>
                <c:pt idx="8">
                  <c:v>18.45</c:v>
                </c:pt>
                <c:pt idx="9">
                  <c:v>18.52</c:v>
                </c:pt>
                <c:pt idx="10">
                  <c:v>18.59</c:v>
                </c:pt>
                <c:pt idx="11">
                  <c:v>18.66</c:v>
                </c:pt>
                <c:pt idx="12">
                  <c:v>18.72</c:v>
                </c:pt>
                <c:pt idx="13">
                  <c:v>18.79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63-41BB-B8D8-BB2362C2DB7E}"/>
            </c:ext>
          </c:extLst>
        </c:ser>
        <c:ser>
          <c:idx val="4"/>
          <c:order val="4"/>
          <c:tx>
            <c:strRef>
              <c:f>'5A'!$M$33</c:f>
              <c:strCache>
                <c:ptCount val="1"/>
                <c:pt idx="0">
                  <c:v>Privat kraftvarmeproduktion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'5A'!$N$33:$AA$33</c:f>
              <c:numCache>
                <c:formatCode>General</c:formatCode>
                <c:ptCount val="1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63-41BB-B8D8-BB2362C2DB7E}"/>
            </c:ext>
          </c:extLst>
        </c:ser>
        <c:ser>
          <c:idx val="5"/>
          <c:order val="5"/>
          <c:tx>
            <c:strRef>
              <c:f>'5A'!$M$34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'5A'!$N$34:$AA$34</c:f>
              <c:numCache>
                <c:formatCode>General</c:formatCode>
                <c:ptCount val="14"/>
                <c:pt idx="0">
                  <c:v>15.47</c:v>
                </c:pt>
                <c:pt idx="1">
                  <c:v>15.6</c:v>
                </c:pt>
                <c:pt idx="2">
                  <c:v>15.72</c:v>
                </c:pt>
                <c:pt idx="3">
                  <c:v>15.84</c:v>
                </c:pt>
                <c:pt idx="4">
                  <c:v>15.95</c:v>
                </c:pt>
                <c:pt idx="5">
                  <c:v>16.059999999999999</c:v>
                </c:pt>
                <c:pt idx="6">
                  <c:v>16.190000000000001</c:v>
                </c:pt>
                <c:pt idx="7">
                  <c:v>16.32</c:v>
                </c:pt>
                <c:pt idx="8">
                  <c:v>16.45</c:v>
                </c:pt>
                <c:pt idx="9">
                  <c:v>16.52</c:v>
                </c:pt>
                <c:pt idx="10">
                  <c:v>16.600000000000001</c:v>
                </c:pt>
                <c:pt idx="11">
                  <c:v>16.68</c:v>
                </c:pt>
                <c:pt idx="12">
                  <c:v>16.760000000000002</c:v>
                </c:pt>
                <c:pt idx="13">
                  <c:v>16.829999999999998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63-41BB-B8D8-BB2362C2DB7E}"/>
            </c:ext>
          </c:extLst>
        </c:ser>
        <c:ser>
          <c:idx val="6"/>
          <c:order val="6"/>
          <c:tx>
            <c:strRef>
              <c:f>'5A'!$M$35</c:f>
              <c:strCache>
                <c:ptCount val="1"/>
                <c:pt idx="0">
                  <c:v>Belysning og elektronik - Datacentre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cat>
            <c:strRef>
              <c:f>'5A'!$N$28:$AA$28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'5A'!$N$35:$AA$35</c:f>
              <c:numCache>
                <c:formatCode>General</c:formatCode>
                <c:ptCount val="14"/>
                <c:pt idx="0">
                  <c:v>5.26</c:v>
                </c:pt>
                <c:pt idx="1">
                  <c:v>7.57</c:v>
                </c:pt>
                <c:pt idx="2">
                  <c:v>9.92</c:v>
                </c:pt>
                <c:pt idx="3">
                  <c:v>13.06</c:v>
                </c:pt>
                <c:pt idx="4">
                  <c:v>15.76</c:v>
                </c:pt>
                <c:pt idx="5">
                  <c:v>19.239999999999998</c:v>
                </c:pt>
                <c:pt idx="6">
                  <c:v>22.53</c:v>
                </c:pt>
                <c:pt idx="7">
                  <c:v>25.78</c:v>
                </c:pt>
                <c:pt idx="8">
                  <c:v>28.21</c:v>
                </c:pt>
                <c:pt idx="9">
                  <c:v>30.63</c:v>
                </c:pt>
                <c:pt idx="10">
                  <c:v>32.270000000000003</c:v>
                </c:pt>
                <c:pt idx="11">
                  <c:v>33.49</c:v>
                </c:pt>
                <c:pt idx="12">
                  <c:v>34.72</c:v>
                </c:pt>
                <c:pt idx="13">
                  <c:v>35.94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63-41BB-B8D8-BB2362C2D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44088"/>
        <c:axId val="608251960"/>
      </c:areaChart>
      <c:catAx>
        <c:axId val="60824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51960"/>
        <c:crosses val="autoZero"/>
        <c:auto val="1"/>
        <c:lblAlgn val="ctr"/>
        <c:lblOffset val="100"/>
        <c:tickLblSkip val="1"/>
        <c:noMultiLvlLbl val="0"/>
      </c:catAx>
      <c:valAx>
        <c:axId val="60825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4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89091910915202"/>
          <c:y val="0.150741604562287"/>
          <c:w val="0.28956506283215727"/>
          <c:h val="0.79772269288380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serviceerhvervene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6078988997707112E-2"/>
          <c:y val="0.14824247203119256"/>
          <c:w val="0.6569616608307709"/>
          <c:h val="0.73155117141699377"/>
        </c:manualLayout>
      </c:layout>
      <c:areaChart>
        <c:grouping val="stacked"/>
        <c:varyColors val="0"/>
        <c:ser>
          <c:idx val="0"/>
          <c:order val="0"/>
          <c:tx>
            <c:strRef>
              <c:f>'5A'!$M$54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'5A'!$N$54:$BG$54</c:f>
              <c:numCache>
                <c:formatCode>General</c:formatCode>
                <c:ptCount val="46"/>
                <c:pt idx="0">
                  <c:v>13.56</c:v>
                </c:pt>
                <c:pt idx="1">
                  <c:v>11.88</c:v>
                </c:pt>
                <c:pt idx="2">
                  <c:v>10.039999999999999</c:v>
                </c:pt>
                <c:pt idx="3">
                  <c:v>9.93</c:v>
                </c:pt>
                <c:pt idx="4">
                  <c:v>8.25</c:v>
                </c:pt>
                <c:pt idx="5">
                  <c:v>7.56</c:v>
                </c:pt>
                <c:pt idx="6">
                  <c:v>7.67</c:v>
                </c:pt>
                <c:pt idx="7">
                  <c:v>7.15</c:v>
                </c:pt>
                <c:pt idx="8">
                  <c:v>6.09</c:v>
                </c:pt>
                <c:pt idx="9">
                  <c:v>6.44</c:v>
                </c:pt>
                <c:pt idx="10">
                  <c:v>5.48</c:v>
                </c:pt>
                <c:pt idx="11">
                  <c:v>5.04</c:v>
                </c:pt>
                <c:pt idx="12">
                  <c:v>4.7</c:v>
                </c:pt>
                <c:pt idx="13">
                  <c:v>4.6900000000000004</c:v>
                </c:pt>
                <c:pt idx="14">
                  <c:v>4.8099999999999996</c:v>
                </c:pt>
                <c:pt idx="15">
                  <c:v>4.3099999999999996</c:v>
                </c:pt>
                <c:pt idx="16">
                  <c:v>3.63</c:v>
                </c:pt>
                <c:pt idx="17">
                  <c:v>3.19</c:v>
                </c:pt>
                <c:pt idx="18">
                  <c:v>3.31</c:v>
                </c:pt>
                <c:pt idx="19">
                  <c:v>3.14</c:v>
                </c:pt>
                <c:pt idx="20">
                  <c:v>3.07</c:v>
                </c:pt>
                <c:pt idx="21">
                  <c:v>2.4900000000000002</c:v>
                </c:pt>
                <c:pt idx="22">
                  <c:v>2.85</c:v>
                </c:pt>
                <c:pt idx="23">
                  <c:v>2.69</c:v>
                </c:pt>
                <c:pt idx="24">
                  <c:v>2.35</c:v>
                </c:pt>
                <c:pt idx="25">
                  <c:v>2.59</c:v>
                </c:pt>
                <c:pt idx="26">
                  <c:v>2.62</c:v>
                </c:pt>
                <c:pt idx="27">
                  <c:v>2.4</c:v>
                </c:pt>
                <c:pt idx="28">
                  <c:v>2.57</c:v>
                </c:pt>
                <c:pt idx="29">
                  <c:v>1.41</c:v>
                </c:pt>
                <c:pt idx="30">
                  <c:v>1.55</c:v>
                </c:pt>
                <c:pt idx="31">
                  <c:v>1.24</c:v>
                </c:pt>
                <c:pt idx="32">
                  <c:v>0.76</c:v>
                </c:pt>
                <c:pt idx="33">
                  <c:v>0.52</c:v>
                </c:pt>
                <c:pt idx="34">
                  <c:v>0.34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0.26</c:v>
                </c:pt>
                <c:pt idx="39">
                  <c:v>0.27</c:v>
                </c:pt>
                <c:pt idx="40">
                  <c:v>0.27</c:v>
                </c:pt>
                <c:pt idx="41">
                  <c:v>0.23</c:v>
                </c:pt>
                <c:pt idx="42">
                  <c:v>0.19</c:v>
                </c:pt>
                <c:pt idx="43">
                  <c:v>0.15</c:v>
                </c:pt>
                <c:pt idx="44">
                  <c:v>0.11</c:v>
                </c:pt>
                <c:pt idx="4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7-4C5B-93D7-8C55773DF1E0}"/>
            </c:ext>
          </c:extLst>
        </c:ser>
        <c:ser>
          <c:idx val="1"/>
          <c:order val="1"/>
          <c:tx>
            <c:strRef>
              <c:f>'5A'!$M$55</c:f>
              <c:strCache>
                <c:ptCount val="1"/>
                <c:pt idx="0">
                  <c:v>Øvrig fossil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'5A'!$N$55:$BG$55</c:f>
              <c:numCache>
                <c:formatCode>General</c:formatCode>
                <c:ptCount val="46"/>
                <c:pt idx="0">
                  <c:v>0.5</c:v>
                </c:pt>
                <c:pt idx="1">
                  <c:v>0.47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0.62</c:v>
                </c:pt>
                <c:pt idx="5">
                  <c:v>0.64</c:v>
                </c:pt>
                <c:pt idx="6">
                  <c:v>0.59</c:v>
                </c:pt>
                <c:pt idx="7">
                  <c:v>0.56999999999999995</c:v>
                </c:pt>
                <c:pt idx="8">
                  <c:v>0.32</c:v>
                </c:pt>
                <c:pt idx="9">
                  <c:v>0.66</c:v>
                </c:pt>
                <c:pt idx="10">
                  <c:v>0.64</c:v>
                </c:pt>
                <c:pt idx="11">
                  <c:v>0.53</c:v>
                </c:pt>
                <c:pt idx="12">
                  <c:v>0.78</c:v>
                </c:pt>
                <c:pt idx="13">
                  <c:v>0.8</c:v>
                </c:pt>
                <c:pt idx="14">
                  <c:v>0.63</c:v>
                </c:pt>
                <c:pt idx="15">
                  <c:v>0.63</c:v>
                </c:pt>
                <c:pt idx="16">
                  <c:v>0.65</c:v>
                </c:pt>
                <c:pt idx="17">
                  <c:v>0.45</c:v>
                </c:pt>
                <c:pt idx="18">
                  <c:v>0.31</c:v>
                </c:pt>
                <c:pt idx="19">
                  <c:v>0.18</c:v>
                </c:pt>
                <c:pt idx="20">
                  <c:v>0.18</c:v>
                </c:pt>
                <c:pt idx="21">
                  <c:v>0.27</c:v>
                </c:pt>
                <c:pt idx="22">
                  <c:v>0.24</c:v>
                </c:pt>
                <c:pt idx="23">
                  <c:v>0.23</c:v>
                </c:pt>
                <c:pt idx="24">
                  <c:v>0.33</c:v>
                </c:pt>
                <c:pt idx="25">
                  <c:v>0.13</c:v>
                </c:pt>
                <c:pt idx="26">
                  <c:v>0.2</c:v>
                </c:pt>
                <c:pt idx="27">
                  <c:v>0.28000000000000003</c:v>
                </c:pt>
                <c:pt idx="28">
                  <c:v>0.32</c:v>
                </c:pt>
                <c:pt idx="29">
                  <c:v>0.3</c:v>
                </c:pt>
                <c:pt idx="30">
                  <c:v>0.24</c:v>
                </c:pt>
                <c:pt idx="31">
                  <c:v>0.23</c:v>
                </c:pt>
                <c:pt idx="32">
                  <c:v>0.2</c:v>
                </c:pt>
                <c:pt idx="33">
                  <c:v>0.23</c:v>
                </c:pt>
                <c:pt idx="34">
                  <c:v>0.24</c:v>
                </c:pt>
                <c:pt idx="35">
                  <c:v>0.24</c:v>
                </c:pt>
                <c:pt idx="36">
                  <c:v>0.23</c:v>
                </c:pt>
                <c:pt idx="37">
                  <c:v>0.23</c:v>
                </c:pt>
                <c:pt idx="38">
                  <c:v>0.22</c:v>
                </c:pt>
                <c:pt idx="39">
                  <c:v>0.22</c:v>
                </c:pt>
                <c:pt idx="40">
                  <c:v>0.21</c:v>
                </c:pt>
                <c:pt idx="41">
                  <c:v>0.22</c:v>
                </c:pt>
                <c:pt idx="42">
                  <c:v>0.22</c:v>
                </c:pt>
                <c:pt idx="43">
                  <c:v>0.22</c:v>
                </c:pt>
                <c:pt idx="44">
                  <c:v>0.22</c:v>
                </c:pt>
                <c:pt idx="4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E7-4C5B-93D7-8C55773DF1E0}"/>
            </c:ext>
          </c:extLst>
        </c:ser>
        <c:ser>
          <c:idx val="2"/>
          <c:order val="2"/>
          <c:tx>
            <c:strRef>
              <c:f>'5A'!$M$56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'5A'!$N$56:$BG$56</c:f>
              <c:numCache>
                <c:formatCode>General</c:formatCode>
                <c:ptCount val="46"/>
                <c:pt idx="0">
                  <c:v>6.26</c:v>
                </c:pt>
                <c:pt idx="1">
                  <c:v>6.82</c:v>
                </c:pt>
                <c:pt idx="2">
                  <c:v>7.28</c:v>
                </c:pt>
                <c:pt idx="3">
                  <c:v>8.8000000000000007</c:v>
                </c:pt>
                <c:pt idx="4">
                  <c:v>7.47</c:v>
                </c:pt>
                <c:pt idx="5">
                  <c:v>8.6999999999999993</c:v>
                </c:pt>
                <c:pt idx="6">
                  <c:v>11.56</c:v>
                </c:pt>
                <c:pt idx="7">
                  <c:v>9.4700000000000006</c:v>
                </c:pt>
                <c:pt idx="8">
                  <c:v>9.09</c:v>
                </c:pt>
                <c:pt idx="9">
                  <c:v>7.93</c:v>
                </c:pt>
                <c:pt idx="10">
                  <c:v>7.65</c:v>
                </c:pt>
                <c:pt idx="11">
                  <c:v>7.79</c:v>
                </c:pt>
                <c:pt idx="12">
                  <c:v>8.1999999999999993</c:v>
                </c:pt>
                <c:pt idx="13">
                  <c:v>9.64</c:v>
                </c:pt>
                <c:pt idx="14">
                  <c:v>9.59</c:v>
                </c:pt>
                <c:pt idx="15">
                  <c:v>10.1</c:v>
                </c:pt>
                <c:pt idx="16">
                  <c:v>11.15</c:v>
                </c:pt>
                <c:pt idx="17">
                  <c:v>10.44</c:v>
                </c:pt>
                <c:pt idx="18">
                  <c:v>10.31</c:v>
                </c:pt>
                <c:pt idx="19">
                  <c:v>10.38</c:v>
                </c:pt>
                <c:pt idx="20">
                  <c:v>10.23</c:v>
                </c:pt>
                <c:pt idx="21">
                  <c:v>8.01</c:v>
                </c:pt>
                <c:pt idx="22">
                  <c:v>8.81</c:v>
                </c:pt>
                <c:pt idx="23">
                  <c:v>9.1300000000000008</c:v>
                </c:pt>
                <c:pt idx="24">
                  <c:v>6.73</c:v>
                </c:pt>
                <c:pt idx="25">
                  <c:v>7.52</c:v>
                </c:pt>
                <c:pt idx="26">
                  <c:v>7.6</c:v>
                </c:pt>
                <c:pt idx="27">
                  <c:v>7.91</c:v>
                </c:pt>
                <c:pt idx="28">
                  <c:v>7.43</c:v>
                </c:pt>
                <c:pt idx="29">
                  <c:v>7.7</c:v>
                </c:pt>
                <c:pt idx="30">
                  <c:v>7.07</c:v>
                </c:pt>
                <c:pt idx="31">
                  <c:v>8.83</c:v>
                </c:pt>
                <c:pt idx="32">
                  <c:v>7.15</c:v>
                </c:pt>
                <c:pt idx="33">
                  <c:v>5.93</c:v>
                </c:pt>
                <c:pt idx="34">
                  <c:v>4.4400000000000004</c:v>
                </c:pt>
                <c:pt idx="35">
                  <c:v>3.79</c:v>
                </c:pt>
                <c:pt idx="36">
                  <c:v>3.01</c:v>
                </c:pt>
                <c:pt idx="37">
                  <c:v>2.0299999999999998</c:v>
                </c:pt>
                <c:pt idx="38">
                  <c:v>1.22</c:v>
                </c:pt>
                <c:pt idx="39">
                  <c:v>0.43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E7-4C5B-93D7-8C55773DF1E0}"/>
            </c:ext>
          </c:extLst>
        </c:ser>
        <c:ser>
          <c:idx val="3"/>
          <c:order val="3"/>
          <c:tx>
            <c:strRef>
              <c:f>'5A'!$M$57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'5A'!$N$57:$BG$57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0.02</c:v>
                </c:pt>
                <c:pt idx="25">
                  <c:v>0.08</c:v>
                </c:pt>
                <c:pt idx="26">
                  <c:v>0.24</c:v>
                </c:pt>
                <c:pt idx="27">
                  <c:v>0.44</c:v>
                </c:pt>
                <c:pt idx="28">
                  <c:v>0.57999999999999996</c:v>
                </c:pt>
                <c:pt idx="29">
                  <c:v>0.86</c:v>
                </c:pt>
                <c:pt idx="30">
                  <c:v>1.36</c:v>
                </c:pt>
                <c:pt idx="31">
                  <c:v>2.46</c:v>
                </c:pt>
                <c:pt idx="32">
                  <c:v>3.43</c:v>
                </c:pt>
                <c:pt idx="33">
                  <c:v>3.81</c:v>
                </c:pt>
                <c:pt idx="34">
                  <c:v>4.26</c:v>
                </c:pt>
                <c:pt idx="35">
                  <c:v>3.73</c:v>
                </c:pt>
                <c:pt idx="36">
                  <c:v>3.8</c:v>
                </c:pt>
                <c:pt idx="37">
                  <c:v>4.0599999999999996</c:v>
                </c:pt>
                <c:pt idx="38">
                  <c:v>4.51</c:v>
                </c:pt>
                <c:pt idx="39">
                  <c:v>4.96</c:v>
                </c:pt>
                <c:pt idx="40">
                  <c:v>5.04</c:v>
                </c:pt>
                <c:pt idx="41">
                  <c:v>4.42</c:v>
                </c:pt>
                <c:pt idx="42">
                  <c:v>3.81</c:v>
                </c:pt>
                <c:pt idx="43">
                  <c:v>3.2</c:v>
                </c:pt>
                <c:pt idx="44">
                  <c:v>2.59</c:v>
                </c:pt>
                <c:pt idx="45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E7-4C5B-93D7-8C55773DF1E0}"/>
            </c:ext>
          </c:extLst>
        </c:ser>
        <c:ser>
          <c:idx val="4"/>
          <c:order val="4"/>
          <c:tx>
            <c:strRef>
              <c:f>'5A'!$M$58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'5A'!$N$58:$BG$58</c:f>
              <c:numCache>
                <c:formatCode>General</c:formatCode>
                <c:ptCount val="46"/>
                <c:pt idx="0">
                  <c:v>0.92</c:v>
                </c:pt>
                <c:pt idx="1">
                  <c:v>0.99</c:v>
                </c:pt>
                <c:pt idx="2">
                  <c:v>0.95</c:v>
                </c:pt>
                <c:pt idx="3">
                  <c:v>0.95</c:v>
                </c:pt>
                <c:pt idx="4">
                  <c:v>1.01</c:v>
                </c:pt>
                <c:pt idx="5">
                  <c:v>1.17</c:v>
                </c:pt>
                <c:pt idx="6">
                  <c:v>1.34</c:v>
                </c:pt>
                <c:pt idx="7">
                  <c:v>1.44</c:v>
                </c:pt>
                <c:pt idx="8">
                  <c:v>1.1499999999999999</c:v>
                </c:pt>
                <c:pt idx="9">
                  <c:v>1.79</c:v>
                </c:pt>
                <c:pt idx="10">
                  <c:v>1.92</c:v>
                </c:pt>
                <c:pt idx="11">
                  <c:v>1.73</c:v>
                </c:pt>
                <c:pt idx="12">
                  <c:v>2.12</c:v>
                </c:pt>
                <c:pt idx="13">
                  <c:v>2.04</c:v>
                </c:pt>
                <c:pt idx="14">
                  <c:v>1.94</c:v>
                </c:pt>
                <c:pt idx="15">
                  <c:v>2.11</c:v>
                </c:pt>
                <c:pt idx="16">
                  <c:v>2.35</c:v>
                </c:pt>
                <c:pt idx="17">
                  <c:v>2.0099999999999998</c:v>
                </c:pt>
                <c:pt idx="18">
                  <c:v>1.92</c:v>
                </c:pt>
                <c:pt idx="19">
                  <c:v>1.68</c:v>
                </c:pt>
                <c:pt idx="20">
                  <c:v>1.69</c:v>
                </c:pt>
                <c:pt idx="21">
                  <c:v>1.66</c:v>
                </c:pt>
                <c:pt idx="22">
                  <c:v>1.63</c:v>
                </c:pt>
                <c:pt idx="23">
                  <c:v>1.84</c:v>
                </c:pt>
                <c:pt idx="24">
                  <c:v>1.85</c:v>
                </c:pt>
                <c:pt idx="25">
                  <c:v>1.69</c:v>
                </c:pt>
                <c:pt idx="26">
                  <c:v>2.19</c:v>
                </c:pt>
                <c:pt idx="27">
                  <c:v>2.2400000000000002</c:v>
                </c:pt>
                <c:pt idx="28">
                  <c:v>2.48</c:v>
                </c:pt>
                <c:pt idx="29">
                  <c:v>2.2200000000000002</c:v>
                </c:pt>
                <c:pt idx="30">
                  <c:v>1.9</c:v>
                </c:pt>
                <c:pt idx="31">
                  <c:v>2.31</c:v>
                </c:pt>
                <c:pt idx="32">
                  <c:v>1.81</c:v>
                </c:pt>
                <c:pt idx="33">
                  <c:v>2.08</c:v>
                </c:pt>
                <c:pt idx="34">
                  <c:v>2.7</c:v>
                </c:pt>
                <c:pt idx="35">
                  <c:v>3.59</c:v>
                </c:pt>
                <c:pt idx="36">
                  <c:v>4.1500000000000004</c:v>
                </c:pt>
                <c:pt idx="37">
                  <c:v>4.72</c:v>
                </c:pt>
                <c:pt idx="38">
                  <c:v>4.9400000000000004</c:v>
                </c:pt>
                <c:pt idx="39">
                  <c:v>5.16</c:v>
                </c:pt>
                <c:pt idx="40">
                  <c:v>5.39</c:v>
                </c:pt>
                <c:pt idx="41">
                  <c:v>5.89</c:v>
                </c:pt>
                <c:pt idx="42">
                  <c:v>6.39</c:v>
                </c:pt>
                <c:pt idx="43">
                  <c:v>6.89</c:v>
                </c:pt>
                <c:pt idx="44">
                  <c:v>7.39</c:v>
                </c:pt>
                <c:pt idx="45">
                  <c:v>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E7-4C5B-93D7-8C55773DF1E0}"/>
            </c:ext>
          </c:extLst>
        </c:ser>
        <c:ser>
          <c:idx val="5"/>
          <c:order val="5"/>
          <c:tx>
            <c:strRef>
              <c:f>'5A'!$M$59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'5A'!$N$59:$BG$59</c:f>
              <c:numCache>
                <c:formatCode>General</c:formatCode>
                <c:ptCount val="46"/>
                <c:pt idx="0">
                  <c:v>21.13</c:v>
                </c:pt>
                <c:pt idx="1">
                  <c:v>23.96</c:v>
                </c:pt>
                <c:pt idx="2">
                  <c:v>23.57</c:v>
                </c:pt>
                <c:pt idx="3">
                  <c:v>24.84</c:v>
                </c:pt>
                <c:pt idx="4">
                  <c:v>24.96</c:v>
                </c:pt>
                <c:pt idx="5">
                  <c:v>26.38</c:v>
                </c:pt>
                <c:pt idx="6">
                  <c:v>28.85</c:v>
                </c:pt>
                <c:pt idx="7">
                  <c:v>27.16</c:v>
                </c:pt>
                <c:pt idx="8">
                  <c:v>28.06</c:v>
                </c:pt>
                <c:pt idx="9">
                  <c:v>27</c:v>
                </c:pt>
                <c:pt idx="10">
                  <c:v>26.24</c:v>
                </c:pt>
                <c:pt idx="11">
                  <c:v>28.62</c:v>
                </c:pt>
                <c:pt idx="12">
                  <c:v>28.72</c:v>
                </c:pt>
                <c:pt idx="13">
                  <c:v>29.78</c:v>
                </c:pt>
                <c:pt idx="14">
                  <c:v>29.75</c:v>
                </c:pt>
                <c:pt idx="15">
                  <c:v>29.34</c:v>
                </c:pt>
                <c:pt idx="16">
                  <c:v>29.2</c:v>
                </c:pt>
                <c:pt idx="17">
                  <c:v>28.63</c:v>
                </c:pt>
                <c:pt idx="18">
                  <c:v>29.43</c:v>
                </c:pt>
                <c:pt idx="19">
                  <c:v>30.27</c:v>
                </c:pt>
                <c:pt idx="20">
                  <c:v>35.43</c:v>
                </c:pt>
                <c:pt idx="21">
                  <c:v>31.21</c:v>
                </c:pt>
                <c:pt idx="22">
                  <c:v>32.01</c:v>
                </c:pt>
                <c:pt idx="23">
                  <c:v>31.86</c:v>
                </c:pt>
                <c:pt idx="24">
                  <c:v>29.23</c:v>
                </c:pt>
                <c:pt idx="25">
                  <c:v>31.36</c:v>
                </c:pt>
                <c:pt idx="26">
                  <c:v>32.21</c:v>
                </c:pt>
                <c:pt idx="27">
                  <c:v>32.49</c:v>
                </c:pt>
                <c:pt idx="28">
                  <c:v>32.42</c:v>
                </c:pt>
                <c:pt idx="29">
                  <c:v>31.73</c:v>
                </c:pt>
                <c:pt idx="30">
                  <c:v>30.68</c:v>
                </c:pt>
                <c:pt idx="31">
                  <c:v>33.96</c:v>
                </c:pt>
                <c:pt idx="32">
                  <c:v>33.68</c:v>
                </c:pt>
                <c:pt idx="33">
                  <c:v>34.270000000000003</c:v>
                </c:pt>
                <c:pt idx="34">
                  <c:v>34.86</c:v>
                </c:pt>
                <c:pt idx="35">
                  <c:v>35.28</c:v>
                </c:pt>
                <c:pt idx="36">
                  <c:v>35.32</c:v>
                </c:pt>
                <c:pt idx="37">
                  <c:v>35.36</c:v>
                </c:pt>
                <c:pt idx="38">
                  <c:v>35.479999999999997</c:v>
                </c:pt>
                <c:pt idx="39">
                  <c:v>35.6</c:v>
                </c:pt>
                <c:pt idx="40">
                  <c:v>35.71</c:v>
                </c:pt>
                <c:pt idx="41">
                  <c:v>35.78</c:v>
                </c:pt>
                <c:pt idx="42">
                  <c:v>35.86</c:v>
                </c:pt>
                <c:pt idx="43">
                  <c:v>35.93</c:v>
                </c:pt>
                <c:pt idx="44">
                  <c:v>36</c:v>
                </c:pt>
                <c:pt idx="45">
                  <c:v>36.07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E7-4C5B-93D7-8C55773DF1E0}"/>
            </c:ext>
          </c:extLst>
        </c:ser>
        <c:ser>
          <c:idx val="6"/>
          <c:order val="6"/>
          <c:tx>
            <c:strRef>
              <c:f>'5A'!$M$60</c:f>
              <c:strCache>
                <c:ptCount val="1"/>
                <c:pt idx="0">
                  <c:v>Elektricititet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'5A'!$N$60:$BG$60</c:f>
              <c:numCache>
                <c:formatCode>General</c:formatCode>
                <c:ptCount val="46"/>
                <c:pt idx="0">
                  <c:v>30.05</c:v>
                </c:pt>
                <c:pt idx="1">
                  <c:v>30.77</c:v>
                </c:pt>
                <c:pt idx="2">
                  <c:v>31.38</c:v>
                </c:pt>
                <c:pt idx="3">
                  <c:v>31.93</c:v>
                </c:pt>
                <c:pt idx="4">
                  <c:v>32.72</c:v>
                </c:pt>
                <c:pt idx="5">
                  <c:v>32.83</c:v>
                </c:pt>
                <c:pt idx="6">
                  <c:v>33.67</c:v>
                </c:pt>
                <c:pt idx="7">
                  <c:v>33.950000000000003</c:v>
                </c:pt>
                <c:pt idx="8">
                  <c:v>34.770000000000003</c:v>
                </c:pt>
                <c:pt idx="9">
                  <c:v>34.99</c:v>
                </c:pt>
                <c:pt idx="10">
                  <c:v>35.619999999999997</c:v>
                </c:pt>
                <c:pt idx="11">
                  <c:v>36.42</c:v>
                </c:pt>
                <c:pt idx="12">
                  <c:v>36.659999999999997</c:v>
                </c:pt>
                <c:pt idx="13">
                  <c:v>36.44</c:v>
                </c:pt>
                <c:pt idx="14">
                  <c:v>37.19</c:v>
                </c:pt>
                <c:pt idx="15">
                  <c:v>37.44</c:v>
                </c:pt>
                <c:pt idx="16">
                  <c:v>38.36</c:v>
                </c:pt>
                <c:pt idx="17">
                  <c:v>39.229999999999997</c:v>
                </c:pt>
                <c:pt idx="18">
                  <c:v>39.229999999999997</c:v>
                </c:pt>
                <c:pt idx="19">
                  <c:v>38.25</c:v>
                </c:pt>
                <c:pt idx="20">
                  <c:v>38.81</c:v>
                </c:pt>
                <c:pt idx="21">
                  <c:v>38.130000000000003</c:v>
                </c:pt>
                <c:pt idx="22">
                  <c:v>37.26</c:v>
                </c:pt>
                <c:pt idx="23">
                  <c:v>36.75</c:v>
                </c:pt>
                <c:pt idx="24">
                  <c:v>36.6</c:v>
                </c:pt>
                <c:pt idx="25">
                  <c:v>36.25</c:v>
                </c:pt>
                <c:pt idx="26">
                  <c:v>36.35</c:v>
                </c:pt>
                <c:pt idx="27">
                  <c:v>37.49</c:v>
                </c:pt>
                <c:pt idx="28">
                  <c:v>36.18</c:v>
                </c:pt>
                <c:pt idx="29">
                  <c:v>35.36</c:v>
                </c:pt>
                <c:pt idx="30">
                  <c:v>32.35</c:v>
                </c:pt>
                <c:pt idx="31">
                  <c:v>34.64</c:v>
                </c:pt>
                <c:pt idx="32">
                  <c:v>38.83</c:v>
                </c:pt>
                <c:pt idx="33">
                  <c:v>41.33</c:v>
                </c:pt>
                <c:pt idx="34">
                  <c:v>44.02</c:v>
                </c:pt>
                <c:pt idx="35">
                  <c:v>47.69</c:v>
                </c:pt>
                <c:pt idx="36">
                  <c:v>50.94</c:v>
                </c:pt>
                <c:pt idx="37">
                  <c:v>54.97</c:v>
                </c:pt>
                <c:pt idx="38">
                  <c:v>58.58</c:v>
                </c:pt>
                <c:pt idx="39">
                  <c:v>62.14</c:v>
                </c:pt>
                <c:pt idx="40">
                  <c:v>64.88</c:v>
                </c:pt>
                <c:pt idx="41">
                  <c:v>67.7</c:v>
                </c:pt>
                <c:pt idx="42">
                  <c:v>69.72</c:v>
                </c:pt>
                <c:pt idx="43">
                  <c:v>71.34</c:v>
                </c:pt>
                <c:pt idx="44">
                  <c:v>72.959999999999994</c:v>
                </c:pt>
                <c:pt idx="45">
                  <c:v>74.569999999999993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7-4C5B-93D7-8C55773DF1E0}"/>
            </c:ext>
          </c:extLst>
        </c:ser>
        <c:ser>
          <c:idx val="7"/>
          <c:order val="7"/>
          <c:tx>
            <c:strRef>
              <c:f>'5A'!$M$61</c:f>
              <c:strCache>
                <c:ptCount val="1"/>
                <c:pt idx="0">
                  <c:v>Bygas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'5A'!$N$53:$BG$53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'5A'!$N$61:$BG$61</c:f>
              <c:numCache>
                <c:formatCode>General</c:formatCode>
                <c:ptCount val="46"/>
                <c:pt idx="0">
                  <c:v>0.11</c:v>
                </c:pt>
                <c:pt idx="1">
                  <c:v>0.12</c:v>
                </c:pt>
                <c:pt idx="2">
                  <c:v>0.11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0.05</c:v>
                </c:pt>
                <c:pt idx="14">
                  <c:v>0.05</c:v>
                </c:pt>
                <c:pt idx="15">
                  <c:v>0.04</c:v>
                </c:pt>
                <c:pt idx="16">
                  <c:v>0.04</c:v>
                </c:pt>
                <c:pt idx="17">
                  <c:v>0.03</c:v>
                </c:pt>
                <c:pt idx="18">
                  <c:v>0.03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0.03</c:v>
                </c:pt>
                <c:pt idx="23">
                  <c:v>0.03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0.02</c:v>
                </c:pt>
                <c:pt idx="35">
                  <c:v>0.02</c:v>
                </c:pt>
                <c:pt idx="36">
                  <c:v>0.02</c:v>
                </c:pt>
                <c:pt idx="37">
                  <c:v>0.02</c:v>
                </c:pt>
                <c:pt idx="38">
                  <c:v>0.02</c:v>
                </c:pt>
                <c:pt idx="39">
                  <c:v>0.02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E7-4C5B-93D7-8C55773DF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246712"/>
        <c:axId val="608244744"/>
      </c:areaChart>
      <c:catAx>
        <c:axId val="60824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4744"/>
        <c:crosses val="autoZero"/>
        <c:auto val="1"/>
        <c:lblAlgn val="ctr"/>
        <c:lblOffset val="100"/>
        <c:tickLblSkip val="5"/>
        <c:noMultiLvlLbl val="0"/>
      </c:catAx>
      <c:valAx>
        <c:axId val="60824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6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Udledninger, energiforbrug og produktion for handel og privat service, uden datacentre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6182408478561026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'5A'!$M$79</c:f>
              <c:strCache>
                <c:ptCount val="1"/>
                <c:pt idx="0">
                  <c:v>Aktivitet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'5A'!$N$79:$AD$79</c:f>
              <c:numCache>
                <c:formatCode>General</c:formatCode>
                <c:ptCount val="17"/>
                <c:pt idx="0">
                  <c:v>100</c:v>
                </c:pt>
                <c:pt idx="1">
                  <c:v>96.79</c:v>
                </c:pt>
                <c:pt idx="2">
                  <c:v>103.26</c:v>
                </c:pt>
                <c:pt idx="3">
                  <c:v>106.77</c:v>
                </c:pt>
                <c:pt idx="4">
                  <c:v>108.45</c:v>
                </c:pt>
                <c:pt idx="5">
                  <c:v>108.63</c:v>
                </c:pt>
                <c:pt idx="6">
                  <c:v>109.28</c:v>
                </c:pt>
                <c:pt idx="7">
                  <c:v>110.39</c:v>
                </c:pt>
                <c:pt idx="8">
                  <c:v>111.5</c:v>
                </c:pt>
                <c:pt idx="9">
                  <c:v>112.62</c:v>
                </c:pt>
                <c:pt idx="10">
                  <c:v>113.73</c:v>
                </c:pt>
                <c:pt idx="11">
                  <c:v>114.84</c:v>
                </c:pt>
                <c:pt idx="12">
                  <c:v>116.07</c:v>
                </c:pt>
                <c:pt idx="13">
                  <c:v>117.3</c:v>
                </c:pt>
                <c:pt idx="14">
                  <c:v>118.53</c:v>
                </c:pt>
                <c:pt idx="15">
                  <c:v>119.75</c:v>
                </c:pt>
                <c:pt idx="16">
                  <c:v>120.98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0-4C85-B909-54DA2D58A057}"/>
            </c:ext>
          </c:extLst>
        </c:ser>
        <c:ser>
          <c:idx val="1"/>
          <c:order val="1"/>
          <c:tx>
            <c:strRef>
              <c:f>'5A'!$M$80</c:f>
              <c:strCache>
                <c:ptCount val="1"/>
                <c:pt idx="0">
                  <c:v>Energiforbrug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'5A'!$N$80:$AD$80</c:f>
              <c:numCache>
                <c:formatCode>General</c:formatCode>
                <c:ptCount val="17"/>
                <c:pt idx="0">
                  <c:v>100</c:v>
                </c:pt>
                <c:pt idx="1">
                  <c:v>91.72</c:v>
                </c:pt>
                <c:pt idx="2">
                  <c:v>95.55</c:v>
                </c:pt>
                <c:pt idx="3">
                  <c:v>101.23</c:v>
                </c:pt>
                <c:pt idx="4">
                  <c:v>101.43</c:v>
                </c:pt>
                <c:pt idx="5">
                  <c:v>102.07</c:v>
                </c:pt>
                <c:pt idx="6">
                  <c:v>102.99</c:v>
                </c:pt>
                <c:pt idx="7">
                  <c:v>103.27</c:v>
                </c:pt>
                <c:pt idx="8">
                  <c:v>103.55</c:v>
                </c:pt>
                <c:pt idx="9">
                  <c:v>103.78</c:v>
                </c:pt>
                <c:pt idx="10">
                  <c:v>104.01</c:v>
                </c:pt>
                <c:pt idx="11">
                  <c:v>104.23</c:v>
                </c:pt>
                <c:pt idx="12">
                  <c:v>104.57</c:v>
                </c:pt>
                <c:pt idx="13">
                  <c:v>104.9</c:v>
                </c:pt>
                <c:pt idx="14">
                  <c:v>105.24</c:v>
                </c:pt>
                <c:pt idx="15">
                  <c:v>105.57</c:v>
                </c:pt>
                <c:pt idx="16">
                  <c:v>105.91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0-4C85-B909-54DA2D58A057}"/>
            </c:ext>
          </c:extLst>
        </c:ser>
        <c:ser>
          <c:idx val="2"/>
          <c:order val="2"/>
          <c:tx>
            <c:strRef>
              <c:f>'5A'!$M$81</c:f>
              <c:strCache>
                <c:ptCount val="1"/>
                <c:pt idx="0">
                  <c:v>Udledning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'5A'!$N$78:$AD$78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'5A'!$N$81:$AD$81</c:f>
              <c:numCache>
                <c:formatCode>General</c:formatCode>
                <c:ptCount val="17"/>
                <c:pt idx="0">
                  <c:v>100</c:v>
                </c:pt>
                <c:pt idx="1">
                  <c:v>94.83</c:v>
                </c:pt>
                <c:pt idx="2">
                  <c:v>101.19</c:v>
                </c:pt>
                <c:pt idx="3">
                  <c:v>80.44</c:v>
                </c:pt>
                <c:pt idx="4">
                  <c:v>67.09</c:v>
                </c:pt>
                <c:pt idx="5">
                  <c:v>52.4</c:v>
                </c:pt>
                <c:pt idx="6">
                  <c:v>46</c:v>
                </c:pt>
                <c:pt idx="7">
                  <c:v>37.76</c:v>
                </c:pt>
                <c:pt idx="8">
                  <c:v>27.73</c:v>
                </c:pt>
                <c:pt idx="9">
                  <c:v>19.52</c:v>
                </c:pt>
                <c:pt idx="10">
                  <c:v>11.56</c:v>
                </c:pt>
                <c:pt idx="11">
                  <c:v>7.25</c:v>
                </c:pt>
                <c:pt idx="12">
                  <c:v>7.02</c:v>
                </c:pt>
                <c:pt idx="13">
                  <c:v>6.8</c:v>
                </c:pt>
                <c:pt idx="14">
                  <c:v>6.58</c:v>
                </c:pt>
                <c:pt idx="15">
                  <c:v>6.35</c:v>
                </c:pt>
                <c:pt idx="16">
                  <c:v>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40-4C85-B909-54DA2D58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250976"/>
        <c:axId val="608252944"/>
      </c:lineChart>
      <c:catAx>
        <c:axId val="60825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52944"/>
        <c:crosses val="autoZero"/>
        <c:auto val="1"/>
        <c:lblAlgn val="ctr"/>
        <c:lblOffset val="100"/>
        <c:tickLblSkip val="1"/>
        <c:noMultiLvlLbl val="0"/>
      </c:catAx>
      <c:valAx>
        <c:axId val="60825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50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Energi- og CO2-intensitet i handel og privat service, uden datacentre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4369593611225138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'5A'!$M$104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'5A'!$N$103:$AD$103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'5A'!$N$104:$AD$104</c:f>
              <c:numCache>
                <c:formatCode>General</c:formatCode>
                <c:ptCount val="17"/>
                <c:pt idx="0">
                  <c:v>100</c:v>
                </c:pt>
                <c:pt idx="1">
                  <c:v>94.76</c:v>
                </c:pt>
                <c:pt idx="2">
                  <c:v>92.53</c:v>
                </c:pt>
                <c:pt idx="3">
                  <c:v>94.82</c:v>
                </c:pt>
                <c:pt idx="4">
                  <c:v>93.52</c:v>
                </c:pt>
                <c:pt idx="5">
                  <c:v>93.96</c:v>
                </c:pt>
                <c:pt idx="6">
                  <c:v>94.25</c:v>
                </c:pt>
                <c:pt idx="7">
                  <c:v>93.55</c:v>
                </c:pt>
                <c:pt idx="8">
                  <c:v>92.87</c:v>
                </c:pt>
                <c:pt idx="9">
                  <c:v>92.15</c:v>
                </c:pt>
                <c:pt idx="10">
                  <c:v>91.45</c:v>
                </c:pt>
                <c:pt idx="11">
                  <c:v>90.76</c:v>
                </c:pt>
                <c:pt idx="12">
                  <c:v>90.09</c:v>
                </c:pt>
                <c:pt idx="13">
                  <c:v>89.43</c:v>
                </c:pt>
                <c:pt idx="14">
                  <c:v>88.79</c:v>
                </c:pt>
                <c:pt idx="15">
                  <c:v>88.16</c:v>
                </c:pt>
                <c:pt idx="16">
                  <c:v>87.54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E-47EC-8BEC-DC61B50D397A}"/>
            </c:ext>
          </c:extLst>
        </c:ser>
        <c:ser>
          <c:idx val="1"/>
          <c:order val="1"/>
          <c:tx>
            <c:strRef>
              <c:f>'5A'!$M$105</c:f>
              <c:strCache>
                <c:ptCount val="1"/>
                <c:pt idx="0">
                  <c:v>CO2-intensitet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'5A'!$N$103:$AD$103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'5A'!$N$105:$AD$105</c:f>
              <c:numCache>
                <c:formatCode>General</c:formatCode>
                <c:ptCount val="17"/>
                <c:pt idx="0">
                  <c:v>100</c:v>
                </c:pt>
                <c:pt idx="1">
                  <c:v>97.97</c:v>
                </c:pt>
                <c:pt idx="2">
                  <c:v>98</c:v>
                </c:pt>
                <c:pt idx="3">
                  <c:v>75.34</c:v>
                </c:pt>
                <c:pt idx="4">
                  <c:v>61.86</c:v>
                </c:pt>
                <c:pt idx="5">
                  <c:v>48.24</c:v>
                </c:pt>
                <c:pt idx="6">
                  <c:v>42.1</c:v>
                </c:pt>
                <c:pt idx="7">
                  <c:v>34.200000000000003</c:v>
                </c:pt>
                <c:pt idx="8">
                  <c:v>24.87</c:v>
                </c:pt>
                <c:pt idx="9">
                  <c:v>17.34</c:v>
                </c:pt>
                <c:pt idx="10">
                  <c:v>10.16</c:v>
                </c:pt>
                <c:pt idx="11">
                  <c:v>6.31</c:v>
                </c:pt>
                <c:pt idx="12">
                  <c:v>6.05</c:v>
                </c:pt>
                <c:pt idx="13">
                  <c:v>5.8</c:v>
                </c:pt>
                <c:pt idx="14">
                  <c:v>5.55</c:v>
                </c:pt>
                <c:pt idx="15">
                  <c:v>5.31</c:v>
                </c:pt>
                <c:pt idx="16">
                  <c:v>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E-47EC-8BEC-DC61B50D3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249336"/>
        <c:axId val="608255240"/>
      </c:lineChart>
      <c:catAx>
        <c:axId val="60824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55240"/>
        <c:crosses val="autoZero"/>
        <c:auto val="1"/>
        <c:lblAlgn val="ctr"/>
        <c:lblOffset val="100"/>
        <c:tickLblSkip val="1"/>
        <c:noMultiLvlLbl val="0"/>
      </c:catAx>
      <c:valAx>
        <c:axId val="60825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824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Servicesektorens udledninger i KF22 og KF23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'5A'!$M$129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'5A'!$N$129:$BG$129</c:f>
              <c:numCache>
                <c:formatCode>General</c:formatCode>
                <c:ptCount val="46"/>
                <c:pt idx="0">
                  <c:v>1.45</c:v>
                </c:pt>
                <c:pt idx="1">
                  <c:v>1.37</c:v>
                </c:pt>
                <c:pt idx="2">
                  <c:v>1.29</c:v>
                </c:pt>
                <c:pt idx="3">
                  <c:v>1.39</c:v>
                </c:pt>
                <c:pt idx="4">
                  <c:v>1.21</c:v>
                </c:pt>
                <c:pt idx="5">
                  <c:v>1.25</c:v>
                </c:pt>
                <c:pt idx="6">
                  <c:v>1.47</c:v>
                </c:pt>
                <c:pt idx="7">
                  <c:v>1.38</c:v>
                </c:pt>
                <c:pt idx="8">
                  <c:v>1.3</c:v>
                </c:pt>
                <c:pt idx="9">
                  <c:v>1.37</c:v>
                </c:pt>
                <c:pt idx="10">
                  <c:v>1.35</c:v>
                </c:pt>
                <c:pt idx="11">
                  <c:v>1.38</c:v>
                </c:pt>
                <c:pt idx="12">
                  <c:v>1.43</c:v>
                </c:pt>
                <c:pt idx="13">
                  <c:v>1.58</c:v>
                </c:pt>
                <c:pt idx="14">
                  <c:v>1.61</c:v>
                </c:pt>
                <c:pt idx="15">
                  <c:v>1.68</c:v>
                </c:pt>
                <c:pt idx="16">
                  <c:v>1.73</c:v>
                </c:pt>
                <c:pt idx="17">
                  <c:v>1.68</c:v>
                </c:pt>
                <c:pt idx="18">
                  <c:v>1.69</c:v>
                </c:pt>
                <c:pt idx="19">
                  <c:v>1.7</c:v>
                </c:pt>
                <c:pt idx="20">
                  <c:v>1.55</c:v>
                </c:pt>
                <c:pt idx="21">
                  <c:v>1.34</c:v>
                </c:pt>
                <c:pt idx="22">
                  <c:v>1.46</c:v>
                </c:pt>
                <c:pt idx="23">
                  <c:v>1.42</c:v>
                </c:pt>
                <c:pt idx="24">
                  <c:v>1.24</c:v>
                </c:pt>
                <c:pt idx="25">
                  <c:v>1.1399999999999999</c:v>
                </c:pt>
                <c:pt idx="26">
                  <c:v>1.1599999999999999</c:v>
                </c:pt>
                <c:pt idx="27">
                  <c:v>1.08</c:v>
                </c:pt>
                <c:pt idx="28">
                  <c:v>1.1100000000000001</c:v>
                </c:pt>
                <c:pt idx="29">
                  <c:v>0.9</c:v>
                </c:pt>
                <c:pt idx="30">
                  <c:v>0.83</c:v>
                </c:pt>
                <c:pt idx="31">
                  <c:v>0.81</c:v>
                </c:pt>
                <c:pt idx="32">
                  <c:v>0.63</c:v>
                </c:pt>
                <c:pt idx="33">
                  <c:v>0.55000000000000004</c:v>
                </c:pt>
                <c:pt idx="34">
                  <c:v>0.47</c:v>
                </c:pt>
                <c:pt idx="35">
                  <c:v>0.44</c:v>
                </c:pt>
                <c:pt idx="36">
                  <c:v>0.4</c:v>
                </c:pt>
                <c:pt idx="37">
                  <c:v>0.34</c:v>
                </c:pt>
                <c:pt idx="38">
                  <c:v>0.28999999999999998</c:v>
                </c:pt>
                <c:pt idx="39">
                  <c:v>0.22</c:v>
                </c:pt>
                <c:pt idx="40">
                  <c:v>0.18</c:v>
                </c:pt>
                <c:pt idx="41">
                  <c:v>0.17</c:v>
                </c:pt>
                <c:pt idx="42">
                  <c:v>0.13</c:v>
                </c:pt>
                <c:pt idx="43">
                  <c:v>0.12</c:v>
                </c:pt>
                <c:pt idx="44">
                  <c:v>0.1</c:v>
                </c:pt>
                <c:pt idx="4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D-4579-9F7D-FCD20FE7695D}"/>
            </c:ext>
          </c:extLst>
        </c:ser>
        <c:ser>
          <c:idx val="1"/>
          <c:order val="1"/>
          <c:tx>
            <c:strRef>
              <c:f>'5A'!$M$130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'5A'!$N$128:$BG$128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'5A'!$N$130:$BG$130</c:f>
              <c:numCache>
                <c:formatCode>General</c:formatCode>
                <c:ptCount val="46"/>
                <c:pt idx="0">
                  <c:v>1.45</c:v>
                </c:pt>
                <c:pt idx="1">
                  <c:v>1.37</c:v>
                </c:pt>
                <c:pt idx="2">
                  <c:v>1.29</c:v>
                </c:pt>
                <c:pt idx="3">
                  <c:v>1.39</c:v>
                </c:pt>
                <c:pt idx="4">
                  <c:v>1.21</c:v>
                </c:pt>
                <c:pt idx="5">
                  <c:v>1.25</c:v>
                </c:pt>
                <c:pt idx="6">
                  <c:v>1.47</c:v>
                </c:pt>
                <c:pt idx="7">
                  <c:v>1.38</c:v>
                </c:pt>
                <c:pt idx="8">
                  <c:v>1.3</c:v>
                </c:pt>
                <c:pt idx="9">
                  <c:v>1.37</c:v>
                </c:pt>
                <c:pt idx="10">
                  <c:v>1.35</c:v>
                </c:pt>
                <c:pt idx="11">
                  <c:v>1.38</c:v>
                </c:pt>
                <c:pt idx="12">
                  <c:v>1.43</c:v>
                </c:pt>
                <c:pt idx="13">
                  <c:v>1.58</c:v>
                </c:pt>
                <c:pt idx="14">
                  <c:v>1.61</c:v>
                </c:pt>
                <c:pt idx="15">
                  <c:v>1.68</c:v>
                </c:pt>
                <c:pt idx="16">
                  <c:v>1.73</c:v>
                </c:pt>
                <c:pt idx="17">
                  <c:v>1.68</c:v>
                </c:pt>
                <c:pt idx="18">
                  <c:v>1.69</c:v>
                </c:pt>
                <c:pt idx="19">
                  <c:v>1.7</c:v>
                </c:pt>
                <c:pt idx="20">
                  <c:v>1.55</c:v>
                </c:pt>
                <c:pt idx="21">
                  <c:v>1.34</c:v>
                </c:pt>
                <c:pt idx="22">
                  <c:v>1.46</c:v>
                </c:pt>
                <c:pt idx="23">
                  <c:v>1.42</c:v>
                </c:pt>
                <c:pt idx="24">
                  <c:v>1.24</c:v>
                </c:pt>
                <c:pt idx="25">
                  <c:v>1.1399999999999999</c:v>
                </c:pt>
                <c:pt idx="26">
                  <c:v>1.1599999999999999</c:v>
                </c:pt>
                <c:pt idx="27">
                  <c:v>1.08</c:v>
                </c:pt>
                <c:pt idx="28">
                  <c:v>1.1100000000000001</c:v>
                </c:pt>
                <c:pt idx="29">
                  <c:v>0.9</c:v>
                </c:pt>
                <c:pt idx="30">
                  <c:v>0.83</c:v>
                </c:pt>
                <c:pt idx="31">
                  <c:v>0.67</c:v>
                </c:pt>
                <c:pt idx="32">
                  <c:v>0.63</c:v>
                </c:pt>
                <c:pt idx="33">
                  <c:v>0.59</c:v>
                </c:pt>
                <c:pt idx="34">
                  <c:v>0.57999999999999996</c:v>
                </c:pt>
                <c:pt idx="35">
                  <c:v>0.56999999999999995</c:v>
                </c:pt>
                <c:pt idx="36">
                  <c:v>0.5</c:v>
                </c:pt>
                <c:pt idx="37">
                  <c:v>0.44</c:v>
                </c:pt>
                <c:pt idx="38">
                  <c:v>0.38</c:v>
                </c:pt>
                <c:pt idx="39">
                  <c:v>0.3</c:v>
                </c:pt>
                <c:pt idx="40">
                  <c:v>0.24</c:v>
                </c:pt>
                <c:pt idx="41">
                  <c:v>0.22</c:v>
                </c:pt>
                <c:pt idx="42">
                  <c:v>0.2</c:v>
                </c:pt>
                <c:pt idx="43">
                  <c:v>0.18</c:v>
                </c:pt>
                <c:pt idx="44">
                  <c:v>0.17</c:v>
                </c:pt>
                <c:pt idx="45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D-4579-9F7D-FCD20FE7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21592"/>
        <c:axId val="616320608"/>
      </c:lineChart>
      <c:catAx>
        <c:axId val="61632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0608"/>
        <c:crosses val="autoZero"/>
        <c:auto val="1"/>
        <c:lblAlgn val="ctr"/>
        <c:lblOffset val="100"/>
        <c:tickLblSkip val="5"/>
        <c:noMultiLvlLbl val="0"/>
      </c:catAx>
      <c:valAx>
        <c:axId val="61632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Servicesektorens biogene udledning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8.1722329855494921E-2"/>
          <c:y val="0.14824247203119256"/>
          <c:w val="0.6538667993814542"/>
          <c:h val="0.73155117141699377"/>
        </c:manualLayout>
      </c:layout>
      <c:areaChart>
        <c:grouping val="stacked"/>
        <c:varyColors val="0"/>
        <c:ser>
          <c:idx val="0"/>
          <c:order val="0"/>
          <c:tx>
            <c:strRef>
              <c:f>'5A'!$M$154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'5A'!$N$153:$BG$153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'5A'!$N$154:$BG$154</c:f>
              <c:numCache>
                <c:formatCode>General</c:formatCode>
                <c:ptCount val="46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0.03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0.04</c:v>
                </c:pt>
                <c:pt idx="24">
                  <c:v>0.02</c:v>
                </c:pt>
                <c:pt idx="25">
                  <c:v>0.02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7.0000000000000007E-2</c:v>
                </c:pt>
                <c:pt idx="30">
                  <c:v>0.08</c:v>
                </c:pt>
                <c:pt idx="31">
                  <c:v>0.17</c:v>
                </c:pt>
                <c:pt idx="32">
                  <c:v>0.22</c:v>
                </c:pt>
                <c:pt idx="33">
                  <c:v>0.26</c:v>
                </c:pt>
                <c:pt idx="34">
                  <c:v>0.3</c:v>
                </c:pt>
                <c:pt idx="35">
                  <c:v>0.28999999999999998</c:v>
                </c:pt>
                <c:pt idx="36">
                  <c:v>0.28999999999999998</c:v>
                </c:pt>
                <c:pt idx="37">
                  <c:v>0.3</c:v>
                </c:pt>
                <c:pt idx="38">
                  <c:v>0.33</c:v>
                </c:pt>
                <c:pt idx="39">
                  <c:v>0.35</c:v>
                </c:pt>
                <c:pt idx="40">
                  <c:v>0.36</c:v>
                </c:pt>
                <c:pt idx="41">
                  <c:v>0.32</c:v>
                </c:pt>
                <c:pt idx="42">
                  <c:v>0.28999999999999998</c:v>
                </c:pt>
                <c:pt idx="43">
                  <c:v>0.26</c:v>
                </c:pt>
                <c:pt idx="44">
                  <c:v>0.23</c:v>
                </c:pt>
                <c:pt idx="45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1-4345-BCB1-C1A567935F7A}"/>
            </c:ext>
          </c:extLst>
        </c:ser>
        <c:ser>
          <c:idx val="1"/>
          <c:order val="1"/>
          <c:tx>
            <c:strRef>
              <c:f>'5A'!$M$155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'5A'!$N$153:$BG$153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'5A'!$N$155:$BG$155</c:f>
              <c:numCache>
                <c:formatCode>General</c:formatCode>
                <c:ptCount val="46"/>
                <c:pt idx="0">
                  <c:v>0.05</c:v>
                </c:pt>
                <c:pt idx="1">
                  <c:v>0.06</c:v>
                </c:pt>
                <c:pt idx="2">
                  <c:v>0.06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0.04</c:v>
                </c:pt>
                <c:pt idx="9">
                  <c:v>0.09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0.1</c:v>
                </c:pt>
                <c:pt idx="13">
                  <c:v>0.1</c:v>
                </c:pt>
                <c:pt idx="14">
                  <c:v>0.08</c:v>
                </c:pt>
                <c:pt idx="15">
                  <c:v>0.08</c:v>
                </c:pt>
                <c:pt idx="16">
                  <c:v>0.09</c:v>
                </c:pt>
                <c:pt idx="17">
                  <c:v>0.06</c:v>
                </c:pt>
                <c:pt idx="18">
                  <c:v>0.04</c:v>
                </c:pt>
                <c:pt idx="19">
                  <c:v>0.02</c:v>
                </c:pt>
                <c:pt idx="20">
                  <c:v>0.02</c:v>
                </c:pt>
                <c:pt idx="21">
                  <c:v>0.04</c:v>
                </c:pt>
                <c:pt idx="22">
                  <c:v>0.03</c:v>
                </c:pt>
                <c:pt idx="23">
                  <c:v>0.03</c:v>
                </c:pt>
                <c:pt idx="24">
                  <c:v>0.04</c:v>
                </c:pt>
                <c:pt idx="25">
                  <c:v>0.02</c:v>
                </c:pt>
                <c:pt idx="26">
                  <c:v>0.03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0.03</c:v>
                </c:pt>
                <c:pt idx="31">
                  <c:v>0.03</c:v>
                </c:pt>
                <c:pt idx="32">
                  <c:v>0.02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1-4345-BCB1-C1A567935F7A}"/>
            </c:ext>
          </c:extLst>
        </c:ser>
        <c:ser>
          <c:idx val="2"/>
          <c:order val="2"/>
          <c:tx>
            <c:strRef>
              <c:f>'5A'!$M$156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'5A'!$N$153:$BG$153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'5A'!$N$156:$BG$156</c:f>
              <c:numCache>
                <c:formatCode>General</c:formatCode>
                <c:ptCount val="4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0.05</c:v>
                </c:pt>
                <c:pt idx="10">
                  <c:v>0.06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0.09</c:v>
                </c:pt>
                <c:pt idx="20">
                  <c:v>0.08</c:v>
                </c:pt>
                <c:pt idx="21">
                  <c:v>0.08</c:v>
                </c:pt>
                <c:pt idx="22">
                  <c:v>7.0000000000000007E-2</c:v>
                </c:pt>
                <c:pt idx="23">
                  <c:v>0.08</c:v>
                </c:pt>
                <c:pt idx="24">
                  <c:v>0.09</c:v>
                </c:pt>
                <c:pt idx="25">
                  <c:v>0.11</c:v>
                </c:pt>
                <c:pt idx="26">
                  <c:v>0.12</c:v>
                </c:pt>
                <c:pt idx="27">
                  <c:v>0.12</c:v>
                </c:pt>
                <c:pt idx="28">
                  <c:v>0.13</c:v>
                </c:pt>
                <c:pt idx="29">
                  <c:v>0.13</c:v>
                </c:pt>
                <c:pt idx="30">
                  <c:v>0.12</c:v>
                </c:pt>
                <c:pt idx="31">
                  <c:v>0.13</c:v>
                </c:pt>
                <c:pt idx="32">
                  <c:v>0.08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0.04</c:v>
                </c:pt>
                <c:pt idx="45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1-4345-BCB1-C1A567935F7A}"/>
            </c:ext>
          </c:extLst>
        </c:ser>
        <c:ser>
          <c:idx val="3"/>
          <c:order val="3"/>
          <c:tx>
            <c:strRef>
              <c:f>'5A'!$M$157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'5A'!$N$153:$BG$153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'5A'!$N$157:$BG$157</c:f>
              <c:numCache>
                <c:formatCode>General</c:formatCode>
                <c:ptCount val="4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  <c:pt idx="26">
                  <c:v>0.02</c:v>
                </c:pt>
                <c:pt idx="27">
                  <c:v>0.03</c:v>
                </c:pt>
                <c:pt idx="28">
                  <c:v>0.04</c:v>
                </c:pt>
                <c:pt idx="29">
                  <c:v>0.02</c:v>
                </c:pt>
                <c:pt idx="30">
                  <c:v>0.02</c:v>
                </c:pt>
                <c:pt idx="31">
                  <c:v>0.02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1-4345-BCB1-C1A567935F7A}"/>
            </c:ext>
          </c:extLst>
        </c:ser>
        <c:ser>
          <c:idx val="4"/>
          <c:order val="4"/>
          <c:tx>
            <c:strRef>
              <c:f>'5A'!$M$158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9170CB"/>
            </a:solidFill>
            <a:ln w="12700">
              <a:noFill/>
            </a:ln>
            <a:effectLst/>
          </c:spPr>
          <c:cat>
            <c:strRef>
              <c:f>'5A'!$N$153:$BG$153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'5A'!$N$158:$BG$158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31-4345-BCB1-C1A567935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19624"/>
        <c:axId val="616327168"/>
      </c:areaChart>
      <c:catAx>
        <c:axId val="6163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7168"/>
        <c:crosses val="autoZero"/>
        <c:auto val="1"/>
        <c:lblAlgn val="ctr"/>
        <c:lblOffset val="100"/>
        <c:tickLblSkip val="5"/>
        <c:noMultiLvlLbl val="0"/>
      </c:catAx>
      <c:valAx>
        <c:axId val="61632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4.656286151434861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87357139048361"/>
          <c:y val="0.36607804377112796"/>
          <c:w val="0.23132507420771048"/>
          <c:h val="0.36704981446612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Fremstillings- og bygge-anlægserhvervene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672719829323294E-2"/>
          <c:y val="0.147909736818404"/>
          <c:w val="0.61485705045817152"/>
          <c:h val="0.73300802049295488"/>
        </c:manualLayout>
      </c:layout>
      <c:areaChart>
        <c:grouping val="stacked"/>
        <c:varyColors val="0"/>
        <c:ser>
          <c:idx val="0"/>
          <c:order val="0"/>
          <c:tx>
            <c:strRef>
              <c:f>'6A'!$M$4</c:f>
              <c:strCache>
                <c:ptCount val="1"/>
                <c:pt idx="0">
                  <c:v>Energirelateret CO2 - Fremstillingserhverv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cat>
            <c:strRef>
              <c:f>'6A'!$N$3:$BG$3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'6A'!$N$4:$BG$4</c:f>
              <c:numCache>
                <c:formatCode>General</c:formatCode>
                <c:ptCount val="46"/>
                <c:pt idx="0">
                  <c:v>5.41</c:v>
                </c:pt>
                <c:pt idx="1">
                  <c:v>5.75</c:v>
                </c:pt>
                <c:pt idx="2">
                  <c:v>5.55</c:v>
                </c:pt>
                <c:pt idx="3">
                  <c:v>5.56</c:v>
                </c:pt>
                <c:pt idx="4">
                  <c:v>5.63</c:v>
                </c:pt>
                <c:pt idx="5">
                  <c:v>5.8</c:v>
                </c:pt>
                <c:pt idx="6">
                  <c:v>5.83</c:v>
                </c:pt>
                <c:pt idx="7">
                  <c:v>5.77</c:v>
                </c:pt>
                <c:pt idx="8">
                  <c:v>5.73</c:v>
                </c:pt>
                <c:pt idx="9">
                  <c:v>5.75</c:v>
                </c:pt>
                <c:pt idx="10">
                  <c:v>5.56</c:v>
                </c:pt>
                <c:pt idx="11">
                  <c:v>5.67</c:v>
                </c:pt>
                <c:pt idx="12">
                  <c:v>5.28</c:v>
                </c:pt>
                <c:pt idx="13">
                  <c:v>5.31</c:v>
                </c:pt>
                <c:pt idx="14">
                  <c:v>5.43</c:v>
                </c:pt>
                <c:pt idx="15">
                  <c:v>5.14</c:v>
                </c:pt>
                <c:pt idx="16">
                  <c:v>5.26</c:v>
                </c:pt>
                <c:pt idx="17">
                  <c:v>4.9800000000000004</c:v>
                </c:pt>
                <c:pt idx="18">
                  <c:v>4.4400000000000004</c:v>
                </c:pt>
                <c:pt idx="19">
                  <c:v>3.67</c:v>
                </c:pt>
                <c:pt idx="20">
                  <c:v>3.92</c:v>
                </c:pt>
                <c:pt idx="21">
                  <c:v>3.8</c:v>
                </c:pt>
                <c:pt idx="22">
                  <c:v>3.5</c:v>
                </c:pt>
                <c:pt idx="23">
                  <c:v>3.31</c:v>
                </c:pt>
                <c:pt idx="24">
                  <c:v>3.26</c:v>
                </c:pt>
                <c:pt idx="25">
                  <c:v>3.2</c:v>
                </c:pt>
                <c:pt idx="26">
                  <c:v>3.27</c:v>
                </c:pt>
                <c:pt idx="27">
                  <c:v>3.38</c:v>
                </c:pt>
                <c:pt idx="28">
                  <c:v>3.35</c:v>
                </c:pt>
                <c:pt idx="29">
                  <c:v>3.15</c:v>
                </c:pt>
                <c:pt idx="30">
                  <c:v>3.04</c:v>
                </c:pt>
                <c:pt idx="31">
                  <c:v>3.13</c:v>
                </c:pt>
                <c:pt idx="32">
                  <c:v>3.21</c:v>
                </c:pt>
                <c:pt idx="33">
                  <c:v>2.94</c:v>
                </c:pt>
                <c:pt idx="34">
                  <c:v>2.58</c:v>
                </c:pt>
                <c:pt idx="35">
                  <c:v>2.04</c:v>
                </c:pt>
                <c:pt idx="36">
                  <c:v>1.74</c:v>
                </c:pt>
                <c:pt idx="37">
                  <c:v>1.39</c:v>
                </c:pt>
                <c:pt idx="38">
                  <c:v>1.0900000000000001</c:v>
                </c:pt>
                <c:pt idx="39">
                  <c:v>0.79</c:v>
                </c:pt>
                <c:pt idx="40">
                  <c:v>0.56999999999999995</c:v>
                </c:pt>
                <c:pt idx="41">
                  <c:v>0.54</c:v>
                </c:pt>
                <c:pt idx="42">
                  <c:v>0.51</c:v>
                </c:pt>
                <c:pt idx="43">
                  <c:v>0.47</c:v>
                </c:pt>
                <c:pt idx="44">
                  <c:v>0.44</c:v>
                </c:pt>
                <c:pt idx="4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89-4F1D-82E7-CA87AD68E733}"/>
            </c:ext>
          </c:extLst>
        </c:ser>
        <c:ser>
          <c:idx val="1"/>
          <c:order val="1"/>
          <c:tx>
            <c:strRef>
              <c:f>'6A'!$M$5</c:f>
              <c:strCache>
                <c:ptCount val="1"/>
                <c:pt idx="0">
                  <c:v>Energirelateret CO2 - Bygge- og anlægssektoren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'6A'!$N$3:$BG$3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'6A'!$N$5:$BG$5</c:f>
              <c:numCache>
                <c:formatCode>General</c:formatCode>
                <c:ptCount val="46"/>
                <c:pt idx="0">
                  <c:v>0.38</c:v>
                </c:pt>
                <c:pt idx="1">
                  <c:v>0.44</c:v>
                </c:pt>
                <c:pt idx="2">
                  <c:v>0.46</c:v>
                </c:pt>
                <c:pt idx="3">
                  <c:v>0.37</c:v>
                </c:pt>
                <c:pt idx="4">
                  <c:v>0.37</c:v>
                </c:pt>
                <c:pt idx="5">
                  <c:v>0.45</c:v>
                </c:pt>
                <c:pt idx="6">
                  <c:v>0.49</c:v>
                </c:pt>
                <c:pt idx="7">
                  <c:v>0.51</c:v>
                </c:pt>
                <c:pt idx="8">
                  <c:v>0.5</c:v>
                </c:pt>
                <c:pt idx="9">
                  <c:v>0.53</c:v>
                </c:pt>
                <c:pt idx="10">
                  <c:v>0.47</c:v>
                </c:pt>
                <c:pt idx="11">
                  <c:v>0.5</c:v>
                </c:pt>
                <c:pt idx="12">
                  <c:v>0.49</c:v>
                </c:pt>
                <c:pt idx="13">
                  <c:v>0.49</c:v>
                </c:pt>
                <c:pt idx="14">
                  <c:v>0.49</c:v>
                </c:pt>
                <c:pt idx="15">
                  <c:v>0.5</c:v>
                </c:pt>
                <c:pt idx="16">
                  <c:v>0.5</c:v>
                </c:pt>
                <c:pt idx="17">
                  <c:v>0.51</c:v>
                </c:pt>
                <c:pt idx="18">
                  <c:v>0.5</c:v>
                </c:pt>
                <c:pt idx="19">
                  <c:v>0.43</c:v>
                </c:pt>
                <c:pt idx="20">
                  <c:v>0.43</c:v>
                </c:pt>
                <c:pt idx="21">
                  <c:v>0.44</c:v>
                </c:pt>
                <c:pt idx="22">
                  <c:v>0.39</c:v>
                </c:pt>
                <c:pt idx="23">
                  <c:v>0.38</c:v>
                </c:pt>
                <c:pt idx="24">
                  <c:v>0.37</c:v>
                </c:pt>
                <c:pt idx="25">
                  <c:v>0.38</c:v>
                </c:pt>
                <c:pt idx="26">
                  <c:v>0.39</c:v>
                </c:pt>
                <c:pt idx="27">
                  <c:v>0.42</c:v>
                </c:pt>
                <c:pt idx="28">
                  <c:v>0.43</c:v>
                </c:pt>
                <c:pt idx="29">
                  <c:v>0.4</c:v>
                </c:pt>
                <c:pt idx="30">
                  <c:v>0.44</c:v>
                </c:pt>
                <c:pt idx="31">
                  <c:v>0.51</c:v>
                </c:pt>
                <c:pt idx="32">
                  <c:v>0.52</c:v>
                </c:pt>
                <c:pt idx="33">
                  <c:v>0.51</c:v>
                </c:pt>
                <c:pt idx="34">
                  <c:v>0.49</c:v>
                </c:pt>
                <c:pt idx="35">
                  <c:v>0.47</c:v>
                </c:pt>
                <c:pt idx="36">
                  <c:v>0.46</c:v>
                </c:pt>
                <c:pt idx="37">
                  <c:v>0.43</c:v>
                </c:pt>
                <c:pt idx="38">
                  <c:v>0.42</c:v>
                </c:pt>
                <c:pt idx="39">
                  <c:v>0.4</c:v>
                </c:pt>
                <c:pt idx="40">
                  <c:v>0.39</c:v>
                </c:pt>
                <c:pt idx="41">
                  <c:v>0.39</c:v>
                </c:pt>
                <c:pt idx="42">
                  <c:v>0.39</c:v>
                </c:pt>
                <c:pt idx="43">
                  <c:v>0.38</c:v>
                </c:pt>
                <c:pt idx="44">
                  <c:v>0.38</c:v>
                </c:pt>
                <c:pt idx="45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89-4F1D-82E7-CA87AD68E733}"/>
            </c:ext>
          </c:extLst>
        </c:ser>
        <c:ser>
          <c:idx val="2"/>
          <c:order val="2"/>
          <c:tx>
            <c:strRef>
              <c:f>'6A'!$M$6</c:f>
              <c:strCache>
                <c:ptCount val="1"/>
                <c:pt idx="0">
                  <c:v>Energirelateret - Metan, lattergas og indirekte CO2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'6A'!$N$3:$BG$3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'6A'!$N$6:$BG$6</c:f>
              <c:numCache>
                <c:formatCode>General</c:formatCode>
                <c:ptCount val="46"/>
                <c:pt idx="0">
                  <c:v>0.08</c:v>
                </c:pt>
                <c:pt idx="1">
                  <c:v>0.09</c:v>
                </c:pt>
                <c:pt idx="2">
                  <c:v>0.09</c:v>
                </c:pt>
                <c:pt idx="3">
                  <c:v>0.08</c:v>
                </c:pt>
                <c:pt idx="4">
                  <c:v>0.08</c:v>
                </c:pt>
                <c:pt idx="5">
                  <c:v>0.1</c:v>
                </c:pt>
                <c:pt idx="6">
                  <c:v>0.11</c:v>
                </c:pt>
                <c:pt idx="7">
                  <c:v>0.11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0.11</c:v>
                </c:pt>
                <c:pt idx="13">
                  <c:v>0.1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0.08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0.08</c:v>
                </c:pt>
                <c:pt idx="26">
                  <c:v>0.08</c:v>
                </c:pt>
                <c:pt idx="27">
                  <c:v>0.09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89-4F1D-82E7-CA87AD68E733}"/>
            </c:ext>
          </c:extLst>
        </c:ser>
        <c:ser>
          <c:idx val="3"/>
          <c:order val="3"/>
          <c:tx>
            <c:strRef>
              <c:f>'6A'!$M$7</c:f>
              <c:strCache>
                <c:ptCount val="1"/>
                <c:pt idx="0">
                  <c:v>Procesudledninger - Cementproduktion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'6A'!$N$3:$BG$3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'6A'!$N$7:$BG$7</c:f>
              <c:numCache>
                <c:formatCode>General</c:formatCode>
                <c:ptCount val="46"/>
                <c:pt idx="0">
                  <c:v>0.79</c:v>
                </c:pt>
                <c:pt idx="1">
                  <c:v>1.01</c:v>
                </c:pt>
                <c:pt idx="2">
                  <c:v>1.1499999999999999</c:v>
                </c:pt>
                <c:pt idx="3">
                  <c:v>1.1599999999999999</c:v>
                </c:pt>
                <c:pt idx="4">
                  <c:v>1.19</c:v>
                </c:pt>
                <c:pt idx="5">
                  <c:v>1.26</c:v>
                </c:pt>
                <c:pt idx="6">
                  <c:v>1.33</c:v>
                </c:pt>
                <c:pt idx="7">
                  <c:v>1.33</c:v>
                </c:pt>
                <c:pt idx="8">
                  <c:v>1.41</c:v>
                </c:pt>
                <c:pt idx="9">
                  <c:v>1.38</c:v>
                </c:pt>
                <c:pt idx="10">
                  <c:v>1.4</c:v>
                </c:pt>
                <c:pt idx="11">
                  <c:v>1.4</c:v>
                </c:pt>
                <c:pt idx="12">
                  <c:v>1.43</c:v>
                </c:pt>
                <c:pt idx="13">
                  <c:v>1.35</c:v>
                </c:pt>
                <c:pt idx="14">
                  <c:v>1.48</c:v>
                </c:pt>
                <c:pt idx="15">
                  <c:v>1.38</c:v>
                </c:pt>
                <c:pt idx="16">
                  <c:v>1.41</c:v>
                </c:pt>
                <c:pt idx="17">
                  <c:v>1.42</c:v>
                </c:pt>
                <c:pt idx="18">
                  <c:v>1.17</c:v>
                </c:pt>
                <c:pt idx="19">
                  <c:v>0.77</c:v>
                </c:pt>
                <c:pt idx="20">
                  <c:v>0.67</c:v>
                </c:pt>
                <c:pt idx="21">
                  <c:v>0.86</c:v>
                </c:pt>
                <c:pt idx="22">
                  <c:v>0.87</c:v>
                </c:pt>
                <c:pt idx="23">
                  <c:v>0.87</c:v>
                </c:pt>
                <c:pt idx="24">
                  <c:v>0.89</c:v>
                </c:pt>
                <c:pt idx="25">
                  <c:v>0.93</c:v>
                </c:pt>
                <c:pt idx="26">
                  <c:v>1.1000000000000001</c:v>
                </c:pt>
                <c:pt idx="27">
                  <c:v>1.19</c:v>
                </c:pt>
                <c:pt idx="28">
                  <c:v>1.1599999999999999</c:v>
                </c:pt>
                <c:pt idx="29">
                  <c:v>1.1299999999999999</c:v>
                </c:pt>
                <c:pt idx="30">
                  <c:v>1.23</c:v>
                </c:pt>
                <c:pt idx="31">
                  <c:v>1.21</c:v>
                </c:pt>
                <c:pt idx="32">
                  <c:v>1.26</c:v>
                </c:pt>
                <c:pt idx="33">
                  <c:v>1.18</c:v>
                </c:pt>
                <c:pt idx="34">
                  <c:v>1.1200000000000001</c:v>
                </c:pt>
                <c:pt idx="35">
                  <c:v>1.06</c:v>
                </c:pt>
                <c:pt idx="36">
                  <c:v>1.01</c:v>
                </c:pt>
                <c:pt idx="37">
                  <c:v>0.97</c:v>
                </c:pt>
                <c:pt idx="38">
                  <c:v>0.91</c:v>
                </c:pt>
                <c:pt idx="39">
                  <c:v>0.86</c:v>
                </c:pt>
                <c:pt idx="40">
                  <c:v>0.8</c:v>
                </c:pt>
                <c:pt idx="41">
                  <c:v>0.81</c:v>
                </c:pt>
                <c:pt idx="42">
                  <c:v>0.81</c:v>
                </c:pt>
                <c:pt idx="43">
                  <c:v>0.82</c:v>
                </c:pt>
                <c:pt idx="44">
                  <c:v>0.82</c:v>
                </c:pt>
                <c:pt idx="45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89-4F1D-82E7-CA87AD68E733}"/>
            </c:ext>
          </c:extLst>
        </c:ser>
        <c:ser>
          <c:idx val="4"/>
          <c:order val="4"/>
          <c:tx>
            <c:strRef>
              <c:f>'6A'!$M$8</c:f>
              <c:strCache>
                <c:ptCount val="1"/>
                <c:pt idx="0">
                  <c:v>Procesudledninger - Øvrige erhverv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'6A'!$N$3:$BG$3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'6A'!$N$8:$BG$8</c:f>
              <c:numCache>
                <c:formatCode>General</c:formatCode>
                <c:ptCount val="46"/>
                <c:pt idx="0">
                  <c:v>1.31</c:v>
                </c:pt>
                <c:pt idx="1">
                  <c:v>1.22</c:v>
                </c:pt>
                <c:pt idx="2">
                  <c:v>1.1499999999999999</c:v>
                </c:pt>
                <c:pt idx="3">
                  <c:v>1.1000000000000001</c:v>
                </c:pt>
                <c:pt idx="4">
                  <c:v>1.17</c:v>
                </c:pt>
                <c:pt idx="5">
                  <c:v>1.24</c:v>
                </c:pt>
                <c:pt idx="6">
                  <c:v>1.22</c:v>
                </c:pt>
                <c:pt idx="7">
                  <c:v>1.22</c:v>
                </c:pt>
                <c:pt idx="8">
                  <c:v>1.19</c:v>
                </c:pt>
                <c:pt idx="9">
                  <c:v>1.33</c:v>
                </c:pt>
                <c:pt idx="10">
                  <c:v>1.36</c:v>
                </c:pt>
                <c:pt idx="11">
                  <c:v>1.24</c:v>
                </c:pt>
                <c:pt idx="12">
                  <c:v>1.1399999999999999</c:v>
                </c:pt>
                <c:pt idx="13">
                  <c:v>1.19</c:v>
                </c:pt>
                <c:pt idx="14">
                  <c:v>0.87</c:v>
                </c:pt>
                <c:pt idx="15">
                  <c:v>0.46</c:v>
                </c:pt>
                <c:pt idx="16">
                  <c:v>0.44</c:v>
                </c:pt>
                <c:pt idx="17">
                  <c:v>0.44</c:v>
                </c:pt>
                <c:pt idx="18">
                  <c:v>0.39</c:v>
                </c:pt>
                <c:pt idx="19">
                  <c:v>0.32</c:v>
                </c:pt>
                <c:pt idx="20">
                  <c:v>0.36</c:v>
                </c:pt>
                <c:pt idx="21">
                  <c:v>0.35</c:v>
                </c:pt>
                <c:pt idx="22">
                  <c:v>0.33</c:v>
                </c:pt>
                <c:pt idx="23">
                  <c:v>0.34</c:v>
                </c:pt>
                <c:pt idx="24">
                  <c:v>0.34</c:v>
                </c:pt>
                <c:pt idx="25">
                  <c:v>0.31</c:v>
                </c:pt>
                <c:pt idx="26">
                  <c:v>0.32</c:v>
                </c:pt>
                <c:pt idx="27">
                  <c:v>0.33</c:v>
                </c:pt>
                <c:pt idx="28">
                  <c:v>0.32</c:v>
                </c:pt>
                <c:pt idx="29">
                  <c:v>0.3</c:v>
                </c:pt>
                <c:pt idx="30">
                  <c:v>0.32</c:v>
                </c:pt>
                <c:pt idx="31">
                  <c:v>0.35</c:v>
                </c:pt>
                <c:pt idx="32">
                  <c:v>0.32</c:v>
                </c:pt>
                <c:pt idx="33">
                  <c:v>0.32</c:v>
                </c:pt>
                <c:pt idx="34">
                  <c:v>0.32</c:v>
                </c:pt>
                <c:pt idx="35">
                  <c:v>0.32</c:v>
                </c:pt>
                <c:pt idx="36">
                  <c:v>0.32</c:v>
                </c:pt>
                <c:pt idx="37">
                  <c:v>0.32</c:v>
                </c:pt>
                <c:pt idx="38">
                  <c:v>0.32</c:v>
                </c:pt>
                <c:pt idx="39">
                  <c:v>0.32</c:v>
                </c:pt>
                <c:pt idx="40">
                  <c:v>0.32</c:v>
                </c:pt>
                <c:pt idx="41">
                  <c:v>0.32</c:v>
                </c:pt>
                <c:pt idx="42">
                  <c:v>0.32</c:v>
                </c:pt>
                <c:pt idx="43">
                  <c:v>0.32</c:v>
                </c:pt>
                <c:pt idx="44">
                  <c:v>0.32</c:v>
                </c:pt>
                <c:pt idx="45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89-4F1D-82E7-CA87AD68E733}"/>
            </c:ext>
          </c:extLst>
        </c:ser>
        <c:ser>
          <c:idx val="5"/>
          <c:order val="5"/>
          <c:tx>
            <c:strRef>
              <c:f>'6A'!$M$9</c:f>
              <c:strCache>
                <c:ptCount val="1"/>
                <c:pt idx="0">
                  <c:v>F-gasser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'6A'!$N$3:$BG$3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'6A'!$N$9:$BG$9</c:f>
              <c:numCache>
                <c:formatCode>General</c:formatCode>
                <c:ptCount val="4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0.11</c:v>
                </c:pt>
                <c:pt idx="4">
                  <c:v>0.15</c:v>
                </c:pt>
                <c:pt idx="5">
                  <c:v>0.19</c:v>
                </c:pt>
                <c:pt idx="6">
                  <c:v>0.21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</c:v>
                </c:pt>
                <c:pt idx="10">
                  <c:v>0.11</c:v>
                </c:pt>
                <c:pt idx="11">
                  <c:v>0.1</c:v>
                </c:pt>
                <c:pt idx="12">
                  <c:v>0.08</c:v>
                </c:pt>
                <c:pt idx="13">
                  <c:v>0.06</c:v>
                </c:pt>
                <c:pt idx="14">
                  <c:v>0.08</c:v>
                </c:pt>
                <c:pt idx="15">
                  <c:v>0.05</c:v>
                </c:pt>
                <c:pt idx="16">
                  <c:v>0.06</c:v>
                </c:pt>
                <c:pt idx="17">
                  <c:v>0.05</c:v>
                </c:pt>
                <c:pt idx="18">
                  <c:v>0.04</c:v>
                </c:pt>
                <c:pt idx="19">
                  <c:v>0.05</c:v>
                </c:pt>
                <c:pt idx="20">
                  <c:v>0.04</c:v>
                </c:pt>
                <c:pt idx="21">
                  <c:v>0.04</c:v>
                </c:pt>
                <c:pt idx="22">
                  <c:v>0.03</c:v>
                </c:pt>
                <c:pt idx="23">
                  <c:v>0.04</c:v>
                </c:pt>
                <c:pt idx="24">
                  <c:v>0.04</c:v>
                </c:pt>
                <c:pt idx="25">
                  <c:v>0.02</c:v>
                </c:pt>
                <c:pt idx="26">
                  <c:v>0.03</c:v>
                </c:pt>
                <c:pt idx="27">
                  <c:v>0.02</c:v>
                </c:pt>
                <c:pt idx="28">
                  <c:v>0.02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89-4F1D-82E7-CA87AD68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20936"/>
        <c:axId val="616322248"/>
      </c:areaChart>
      <c:catAx>
        <c:axId val="616320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2248"/>
        <c:crosses val="autoZero"/>
        <c:auto val="1"/>
        <c:lblAlgn val="ctr"/>
        <c:lblOffset val="100"/>
        <c:tickLblSkip val="5"/>
        <c:noMultiLvlLbl val="0"/>
      </c:catAx>
      <c:valAx>
        <c:axId val="61632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0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1193813199927"/>
          <c:y val="0.16221554100800428"/>
          <c:w val="0.2645708783315015"/>
          <c:h val="0.713289218429491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fremstillings- og bygge-anlægserhverv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'6A'!$M$29</c:f>
              <c:strCache>
                <c:ptCount val="1"/>
                <c:pt idx="0">
                  <c:v>Cementproduktion - Energirelateret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'6A'!$N$29:$P$29</c:f>
              <c:numCache>
                <c:formatCode>General</c:formatCode>
                <c:ptCount val="3"/>
                <c:pt idx="0">
                  <c:v>1.06</c:v>
                </c:pt>
                <c:pt idx="1">
                  <c:v>0.15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1-40D7-95D2-91CB77FE2DB3}"/>
            </c:ext>
          </c:extLst>
        </c:ser>
        <c:ser>
          <c:idx val="1"/>
          <c:order val="1"/>
          <c:tx>
            <c:strRef>
              <c:f>'6A'!$M$30</c:f>
              <c:strCache>
                <c:ptCount val="1"/>
                <c:pt idx="0">
                  <c:v>Cementproduktion - Procesudledninger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'6A'!$N$30:$P$30</c:f>
              <c:numCache>
                <c:formatCode>General</c:formatCode>
                <c:ptCount val="3"/>
                <c:pt idx="0">
                  <c:v>1.26</c:v>
                </c:pt>
                <c:pt idx="1">
                  <c:v>0.8</c:v>
                </c:pt>
                <c:pt idx="2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1-40D7-95D2-91CB77FE2DB3}"/>
            </c:ext>
          </c:extLst>
        </c:ser>
        <c:ser>
          <c:idx val="2"/>
          <c:order val="2"/>
          <c:tx>
            <c:strRef>
              <c:f>'6A'!$M$31</c:f>
              <c:strCache>
                <c:ptCount val="1"/>
                <c:pt idx="0">
                  <c:v>Øvrige fremstillingserhverv - Energirelateret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'6A'!$N$31:$P$31</c:f>
              <c:numCache>
                <c:formatCode>General</c:formatCode>
                <c:ptCount val="3"/>
                <c:pt idx="0">
                  <c:v>2.14</c:v>
                </c:pt>
                <c:pt idx="1">
                  <c:v>0.42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1-40D7-95D2-91CB77FE2DB3}"/>
            </c:ext>
          </c:extLst>
        </c:ser>
        <c:ser>
          <c:idx val="3"/>
          <c:order val="3"/>
          <c:tx>
            <c:strRef>
              <c:f>'6A'!$M$32</c:f>
              <c:strCache>
                <c:ptCount val="1"/>
                <c:pt idx="0">
                  <c:v>Øvrige fremstillingserhverv - Procesudledninger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'6A'!$N$32:$P$32</c:f>
              <c:numCache>
                <c:formatCode>General</c:formatCode>
                <c:ptCount val="3"/>
                <c:pt idx="0">
                  <c:v>0.32</c:v>
                </c:pt>
                <c:pt idx="1">
                  <c:v>0.32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1-40D7-95D2-91CB77FE2DB3}"/>
            </c:ext>
          </c:extLst>
        </c:ser>
        <c:ser>
          <c:idx val="4"/>
          <c:order val="4"/>
          <c:tx>
            <c:strRef>
              <c:f>'6A'!$M$33</c:f>
              <c:strCache>
                <c:ptCount val="1"/>
                <c:pt idx="0">
                  <c:v>Bygge- og anlægssektoren - Energirelateret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'6A'!$N$33:$P$33</c:f>
              <c:numCache>
                <c:formatCode>General</c:formatCode>
                <c:ptCount val="3"/>
                <c:pt idx="0">
                  <c:v>0.52</c:v>
                </c:pt>
                <c:pt idx="1">
                  <c:v>0.39</c:v>
                </c:pt>
                <c:pt idx="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1-40D7-95D2-91CB77FE2DB3}"/>
            </c:ext>
          </c:extLst>
        </c:ser>
        <c:ser>
          <c:idx val="5"/>
          <c:order val="5"/>
          <c:tx>
            <c:strRef>
              <c:f>'6A'!$M$34</c:f>
              <c:strCache>
                <c:ptCount val="1"/>
                <c:pt idx="0">
                  <c:v>Metan, lattergas og indirekte CO2 - Energirelateret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'6A'!$N$34:$P$34</c:f>
              <c:numCache>
                <c:formatCode>General</c:formatCode>
                <c:ptCount val="3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71-40D7-95D2-91CB77FE2DB3}"/>
            </c:ext>
          </c:extLst>
        </c:ser>
        <c:ser>
          <c:idx val="6"/>
          <c:order val="6"/>
          <c:tx>
            <c:strRef>
              <c:f>'6A'!$M$35</c:f>
              <c:strCache>
                <c:ptCount val="1"/>
                <c:pt idx="0">
                  <c:v>F-gasser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'6A'!$N$28:$P$28</c:f>
              <c:strCache>
                <c:ptCount val="3"/>
                <c:pt idx="0">
                  <c:v>2022</c:v>
                </c:pt>
                <c:pt idx="1">
                  <c:v>2030</c:v>
                </c:pt>
                <c:pt idx="2">
                  <c:v>2035</c:v>
                </c:pt>
              </c:strCache>
            </c:strRef>
          </c:cat>
          <c:val>
            <c:numRef>
              <c:f>'6A'!$N$35:$P$35</c:f>
              <c:numCache>
                <c:formatCode>General</c:formatCode>
                <c:ptCount val="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71-40D7-95D2-91CB77FE2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16317984"/>
        <c:axId val="616325856"/>
      </c:barChart>
      <c:catAx>
        <c:axId val="61631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5856"/>
        <c:crosses val="autoZero"/>
        <c:auto val="1"/>
        <c:lblAlgn val="ctr"/>
        <c:lblOffset val="100"/>
        <c:tickLblSkip val="1"/>
        <c:noMultiLvlLbl val="0"/>
      </c:catAx>
      <c:valAx>
        <c:axId val="61632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669403291413217E-2"/>
              <c:y val="7.07953094591335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1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9383886255924"/>
          <c:y val="0.117956799814772"/>
          <c:w val="0.42505933500018667"/>
          <c:h val="0.755660914669401"/>
        </c:manualLayout>
      </c:layout>
      <c:doughnutChart>
        <c:varyColors val="1"/>
        <c:ser>
          <c:idx val="1"/>
          <c:order val="0"/>
          <c:tx>
            <c:strRef>
              <c:f>'2'!$Q$78</c:f>
              <c:strCache>
                <c:ptCount val="1"/>
                <c:pt idx="0">
                  <c:v>CCS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78-4F38-8CAF-90A42C2029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78-4F38-8CAF-90A42C2029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78-4F38-8CAF-90A42C2029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78-4F38-8CAF-90A42C2029E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B78-4F38-8CAF-90A42C2029E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B78-4F38-8CAF-90A42C2029E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78-4F38-8CAF-90A42C2029E3}"/>
              </c:ext>
            </c:extLst>
          </c:dPt>
          <c:dPt>
            <c:idx val="7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B78-4F38-8CAF-90A42C2029E3}"/>
              </c:ext>
            </c:extLst>
          </c:dPt>
          <c:dPt>
            <c:idx val="8"/>
            <c:bubble3D val="0"/>
            <c:spPr>
              <a:solidFill>
                <a:srgbClr val="FF8181"/>
              </a:solidFill>
              <a:ln>
                <a:solidFill>
                  <a:srgbClr val="FF525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B78-4F38-8CAF-90A42C2029E3}"/>
              </c:ext>
            </c:extLst>
          </c:dPt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78-4F38-8CAF-90A42C2029E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B78-4F38-8CAF-90A42C2029E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'2'!$M$79:$M$86</c:f>
              <c:strCache>
                <c:ptCount val="8"/>
                <c:pt idx="0">
                  <c:v>Husholdninger</c:v>
                </c:pt>
                <c:pt idx="1">
                  <c:v>Transport</c:v>
                </c:pt>
                <c:pt idx="2">
                  <c:v>Serviceerhverv</c:v>
                </c:pt>
                <c:pt idx="3">
                  <c:v>Fremstillingserhverv og bygge-anlæg</c:v>
                </c:pt>
                <c:pt idx="4">
                  <c:v>Produktion af olie, gas og VE-brændstoffer (inkl. korrektion ift. metantabsregulering)</c:v>
                </c:pt>
                <c:pt idx="5">
                  <c:v>El og fjernvarme</c:v>
                </c:pt>
                <c:pt idx="6">
                  <c:v>Affald (inkl. affaldsforbrænding samt korrektion ift. biocovers)</c:v>
                </c:pt>
                <c:pt idx="7">
                  <c:v>Landbrug, skove, gartneri og fiskeri</c:v>
                </c:pt>
              </c:strCache>
            </c:strRef>
          </c:cat>
          <c:val>
            <c:numRef>
              <c:f>'2'!$Q$79:$Q$87</c:f>
              <c:numCache>
                <c:formatCode>0%</c:formatCode>
                <c:ptCount val="9"/>
                <c:pt idx="7">
                  <c:v>0.88835119253370198</c:v>
                </c:pt>
                <c:pt idx="8">
                  <c:v>0.11164880746629802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B78-4F38-8CAF-90A42C2029E3}"/>
            </c:ext>
          </c:extLst>
        </c:ser>
        <c:ser>
          <c:idx val="0"/>
          <c:order val="1"/>
          <c:tx>
            <c:strRef>
              <c:f>'2'!$N$78</c:f>
              <c:strCache>
                <c:ptCount val="1"/>
                <c:pt idx="0">
                  <c:v>2030</c:v>
                </c:pt>
              </c:strCache>
            </c:strRef>
          </c:tx>
          <c:dPt>
            <c:idx val="0"/>
            <c:bubble3D val="0"/>
            <c:spPr>
              <a:solidFill>
                <a:srgbClr val="9170CB"/>
              </a:solidFill>
              <a:ln w="12700">
                <a:solidFill>
                  <a:srgbClr val="745AA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B78-4F38-8CAF-90A42C2029E3}"/>
              </c:ext>
            </c:extLst>
          </c:dPt>
          <c:dPt>
            <c:idx val="1"/>
            <c:bubble3D val="0"/>
            <c:spPr>
              <a:solidFill>
                <a:srgbClr val="673AB7"/>
              </a:solidFill>
              <a:ln w="12700">
                <a:solidFill>
                  <a:srgbClr val="522E9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EB78-4F38-8CAF-90A42C2029E3}"/>
              </c:ext>
            </c:extLst>
          </c:dPt>
          <c:dPt>
            <c:idx val="2"/>
            <c:bubble3D val="0"/>
            <c:spPr>
              <a:solidFill>
                <a:srgbClr val="0097A7"/>
              </a:solidFill>
              <a:ln w="12700">
                <a:solidFill>
                  <a:srgbClr val="00798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EB78-4F38-8CAF-90A42C2029E3}"/>
              </c:ext>
            </c:extLst>
          </c:dPt>
          <c:dPt>
            <c:idx val="3"/>
            <c:bubble3D val="0"/>
            <c:spPr>
              <a:solidFill>
                <a:srgbClr val="4F67A5"/>
              </a:solidFill>
              <a:ln w="12700">
                <a:solidFill>
                  <a:srgbClr val="3F528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EB78-4F38-8CAF-90A42C2029E3}"/>
              </c:ext>
            </c:extLst>
          </c:dPt>
          <c:dPt>
            <c:idx val="4"/>
            <c:bubble3D val="0"/>
            <c:spPr>
              <a:solidFill>
                <a:srgbClr val="808080"/>
              </a:solidFill>
              <a:ln w="12700">
                <a:solidFill>
                  <a:srgbClr val="66666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EB78-4F38-8CAF-90A42C2029E3}"/>
              </c:ext>
            </c:extLst>
          </c:dPt>
          <c:dPt>
            <c:idx val="5"/>
            <c:bubble3D val="0"/>
            <c:spPr>
              <a:solidFill>
                <a:srgbClr val="46AFF0"/>
              </a:solidFill>
              <a:ln w="12700">
                <a:solidFill>
                  <a:srgbClr val="388C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EB78-4F38-8CAF-90A42C2029E3}"/>
              </c:ext>
            </c:extLst>
          </c:dPt>
          <c:dPt>
            <c:idx val="6"/>
            <c:bubble3D val="0"/>
            <c:spPr>
              <a:solidFill>
                <a:srgbClr val="5BEADB"/>
              </a:solidFill>
              <a:ln w="12700">
                <a:solidFill>
                  <a:srgbClr val="49BBA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EB78-4F38-8CAF-90A42C2029E3}"/>
              </c:ext>
            </c:extLst>
          </c:dPt>
          <c:dPt>
            <c:idx val="7"/>
            <c:bubble3D val="0"/>
            <c:spPr>
              <a:solidFill>
                <a:srgbClr val="6FB5BD"/>
              </a:solidFill>
              <a:ln w="12700">
                <a:solidFill>
                  <a:srgbClr val="5991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EB78-4F38-8CAF-90A42C2029E3}"/>
              </c:ext>
            </c:extLst>
          </c:dPt>
          <c:dPt>
            <c:idx val="8"/>
            <c:bubble3D val="0"/>
            <c:spPr>
              <a:solidFill>
                <a:srgbClr val="FF8181"/>
              </a:solidFill>
              <a:ln w="12700">
                <a:solidFill>
                  <a:srgbClr val="CC676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EB78-4F38-8CAF-90A42C2029E3}"/>
              </c:ext>
            </c:extLst>
          </c:dPt>
          <c:dLbls>
            <c:dLbl>
              <c:idx val="0"/>
              <c:layout>
                <c:manualLayout>
                  <c:x val="-2.2010551954410708E-3"/>
                  <c:y val="-0.13458731300611868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EB044CC-B8E2-433F-A734-1E49369E1BEB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822523595385791"/>
                      <c:h val="0.1104843939180168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B78-4F38-8CAF-90A42C2029E3}"/>
                </c:ext>
              </c:extLst>
            </c:dLbl>
            <c:dLbl>
              <c:idx val="1"/>
              <c:layout>
                <c:manualLayout>
                  <c:x val="0.11018966675374109"/>
                  <c:y val="-8.425485701055143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C2338A2-1985-45D0-9DDA-3BA93BFBB0FF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790069783931035"/>
                      <c:h val="0.113279328402544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B78-4F38-8CAF-90A42C2029E3}"/>
                </c:ext>
              </c:extLst>
            </c:dLbl>
            <c:dLbl>
              <c:idx val="2"/>
              <c:layout>
                <c:manualLayout>
                  <c:x val="0.15171482252949203"/>
                  <c:y val="-1.489134705551215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32C7EB6-3B35-4323-A192-E5A016FEA733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3561063614226548"/>
                      <c:h val="0.1006411464496304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EB78-4F38-8CAF-90A42C2029E3}"/>
                </c:ext>
              </c:extLst>
            </c:dLbl>
            <c:dLbl>
              <c:idx val="3"/>
              <c:layout>
                <c:manualLayout>
                  <c:x val="0.17654028436018956"/>
                  <c:y val="6.9510257033704934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A2B3AEB-948E-434F-B8A1-EC84809865CC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927585177445238"/>
                      <c:h val="0.1590310426074158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EB78-4F38-8CAF-90A42C2029E3}"/>
                </c:ext>
              </c:extLst>
            </c:dLbl>
            <c:dLbl>
              <c:idx val="4"/>
              <c:layout>
                <c:manualLayout>
                  <c:x val="0.26337029868661388"/>
                  <c:y val="0.150085879899242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34DCDE-4785-4371-A283-2A32C8C5385D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3577593715006843"/>
                      <c:h val="0.1667588376907742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EB78-4F38-8CAF-90A42C2029E3}"/>
                </c:ext>
              </c:extLst>
            </c:dLbl>
            <c:dLbl>
              <c:idx val="5"/>
              <c:layout>
                <c:manualLayout>
                  <c:x val="3.080587379184237E-2"/>
                  <c:y val="0.141126885492673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DB367C-B257-4E6B-8BCC-C0DDBDC77965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682408478561033"/>
                      <c:h val="0.1090665855520169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EB78-4F38-8CAF-90A42C2029E3}"/>
                </c:ext>
              </c:extLst>
            </c:dLbl>
            <c:dLbl>
              <c:idx val="6"/>
              <c:layout>
                <c:manualLayout>
                  <c:x val="-0.17772513259334394"/>
                  <c:y val="0.13681699125725649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744BD9-BF38-41CE-ACEC-D9EE393ECAA6}" type="CELLRANGE">
                      <a:rPr lang="en-US"/>
                      <a:pPr>
                        <a:defRPr sz="800"/>
                      </a:pPr>
                      <a:t>[CELLEOMRÅDE]</a:t>
                    </a:fld>
                    <a:endParaRPr lang="da-DK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5896944597500932"/>
                      <c:h val="0.1492346715467533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EB78-4F38-8CAF-90A42C2029E3}"/>
                </c:ext>
              </c:extLst>
            </c:dLbl>
            <c:dLbl>
              <c:idx val="7"/>
              <c:layout>
                <c:manualLayout>
                  <c:x val="-0.13236435596249069"/>
                  <c:y val="-8.773283373167387E-2"/>
                </c:manualLayout>
              </c:layout>
              <c:tx>
                <c:rich>
                  <a:bodyPr/>
                  <a:lstStyle/>
                  <a:p>
                    <a:fld id="{A51DA20A-6A03-4D28-BC2D-5D58173107E6}" type="CELLRANGE">
                      <a:rPr lang="en-US"/>
                      <a:pPr/>
                      <a:t>[CELLEOMRÅDE]</a:t>
                    </a:fld>
                    <a:endParaRPr lang="da-D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88061001404169"/>
                      <c:h val="0.180975831967932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EB78-4F38-8CAF-90A42C202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</c:ext>
            </c:extLst>
          </c:dLbls>
          <c:cat>
            <c:strRef>
              <c:f>'2'!$M$79:$M$86</c:f>
              <c:strCache>
                <c:ptCount val="8"/>
                <c:pt idx="0">
                  <c:v>Husholdninger</c:v>
                </c:pt>
                <c:pt idx="1">
                  <c:v>Transport</c:v>
                </c:pt>
                <c:pt idx="2">
                  <c:v>Serviceerhverv</c:v>
                </c:pt>
                <c:pt idx="3">
                  <c:v>Fremstillingserhverv og bygge-anlæg</c:v>
                </c:pt>
                <c:pt idx="4">
                  <c:v>Produktion af olie, gas og VE-brændstoffer (inkl. korrektion ift. metantabsregulering)</c:v>
                </c:pt>
                <c:pt idx="5">
                  <c:v>El og fjernvarme</c:v>
                </c:pt>
                <c:pt idx="6">
                  <c:v>Affald (inkl. affaldsforbrænding samt korrektion ift. biocovers)</c:v>
                </c:pt>
                <c:pt idx="7">
                  <c:v>Landbrug, skove, gartneri og fiskeri</c:v>
                </c:pt>
              </c:strCache>
            </c:strRef>
          </c:cat>
          <c:val>
            <c:numRef>
              <c:f>'2'!$N$79:$N$86</c:f>
              <c:numCache>
                <c:formatCode>General</c:formatCode>
                <c:ptCount val="8"/>
                <c:pt idx="0">
                  <c:v>0.35</c:v>
                </c:pt>
                <c:pt idx="1">
                  <c:v>10.47</c:v>
                </c:pt>
                <c:pt idx="2">
                  <c:v>0.18</c:v>
                </c:pt>
                <c:pt idx="3">
                  <c:v>2.14</c:v>
                </c:pt>
                <c:pt idx="4">
                  <c:v>1.88</c:v>
                </c:pt>
                <c:pt idx="5">
                  <c:v>0.14000000000000001</c:v>
                </c:pt>
                <c:pt idx="6">
                  <c:v>1.67</c:v>
                </c:pt>
                <c:pt idx="7">
                  <c:v>15.33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'2'!$S$79:$S$87</c15:f>
                <c15:dlblRangeCache>
                  <c:ptCount val="9"/>
                  <c:pt idx="0">
                    <c:v>Husholdninger; 1 pct.</c:v>
                  </c:pt>
                  <c:pt idx="1">
                    <c:v>Transport; 36 pct.</c:v>
                  </c:pt>
                  <c:pt idx="2">
                    <c:v>Serviceerhverv; 1 pct.</c:v>
                  </c:pt>
                  <c:pt idx="3">
                    <c:v>Fremstillingserhverv og bygge-anlæg;        7 pct.</c:v>
                  </c:pt>
                  <c:pt idx="4">
                    <c:v>Produktion af olie, gas og VE-brændstoffer (inkl. korrektion ift. metantabsregulering); 6 pct.</c:v>
                  </c:pt>
                  <c:pt idx="5">
                    <c:v>El og fjernvarme; 0,5 pct.</c:v>
                  </c:pt>
                  <c:pt idx="6">
                    <c:v>Affald (inkl. affaldsforbrænding samt korrektion ift. biocovers); 6 pct.</c:v>
                  </c:pt>
                  <c:pt idx="7">
                    <c:v>Landbrug, skove, gartneri og fiskeri; 53 pct.</c:v>
                  </c:pt>
                  <c:pt idx="8">
                    <c:v>CCS; -11 pct.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5-EB78-4F38-8CAF-90A42C20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1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Vækst i fremstillings- og bygge-anlægserhvervenes produktion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3264115386050666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'6A'!$M$54</c:f>
              <c:strCache>
                <c:ptCount val="1"/>
                <c:pt idx="0">
                  <c:v>Bygge-anlæg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'6A'!$N$53:$AD$53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'6A'!$N$54:$AD$54</c:f>
              <c:numCache>
                <c:formatCode>General</c:formatCode>
                <c:ptCount val="17"/>
                <c:pt idx="0">
                  <c:v>100</c:v>
                </c:pt>
                <c:pt idx="1">
                  <c:v>103.69</c:v>
                </c:pt>
                <c:pt idx="2">
                  <c:v>109.64</c:v>
                </c:pt>
                <c:pt idx="3">
                  <c:v>114.35</c:v>
                </c:pt>
                <c:pt idx="4">
                  <c:v>112.79</c:v>
                </c:pt>
                <c:pt idx="5">
                  <c:v>113.67</c:v>
                </c:pt>
                <c:pt idx="6">
                  <c:v>114.55</c:v>
                </c:pt>
                <c:pt idx="7">
                  <c:v>115.43</c:v>
                </c:pt>
                <c:pt idx="8">
                  <c:v>116.31</c:v>
                </c:pt>
                <c:pt idx="9">
                  <c:v>117.19</c:v>
                </c:pt>
                <c:pt idx="10">
                  <c:v>118.07</c:v>
                </c:pt>
                <c:pt idx="11">
                  <c:v>118.95</c:v>
                </c:pt>
                <c:pt idx="12">
                  <c:v>119.69</c:v>
                </c:pt>
                <c:pt idx="13">
                  <c:v>120.42</c:v>
                </c:pt>
                <c:pt idx="14">
                  <c:v>121.16</c:v>
                </c:pt>
                <c:pt idx="15">
                  <c:v>121.89</c:v>
                </c:pt>
                <c:pt idx="16">
                  <c:v>122.63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7-4370-8A78-7BE5FF3F2CB2}"/>
            </c:ext>
          </c:extLst>
        </c:ser>
        <c:ser>
          <c:idx val="1"/>
          <c:order val="1"/>
          <c:tx>
            <c:strRef>
              <c:f>'6A'!$M$55</c:f>
              <c:strCache>
                <c:ptCount val="1"/>
                <c:pt idx="0">
                  <c:v>Cement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'6A'!$N$53:$AD$53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'6A'!$N$55:$AD$55</c:f>
              <c:numCache>
                <c:formatCode>General</c:formatCode>
                <c:ptCount val="17"/>
                <c:pt idx="0">
                  <c:v>100</c:v>
                </c:pt>
                <c:pt idx="1">
                  <c:v>102.5</c:v>
                </c:pt>
                <c:pt idx="2">
                  <c:v>98.83</c:v>
                </c:pt>
                <c:pt idx="3">
                  <c:v>103.14</c:v>
                </c:pt>
                <c:pt idx="4">
                  <c:v>97.39</c:v>
                </c:pt>
                <c:pt idx="5">
                  <c:v>95.78</c:v>
                </c:pt>
                <c:pt idx="6">
                  <c:v>92.52</c:v>
                </c:pt>
                <c:pt idx="7">
                  <c:v>89.27</c:v>
                </c:pt>
                <c:pt idx="8">
                  <c:v>85.71</c:v>
                </c:pt>
                <c:pt idx="9">
                  <c:v>82</c:v>
                </c:pt>
                <c:pt idx="10">
                  <c:v>78.23</c:v>
                </c:pt>
                <c:pt idx="11">
                  <c:v>74.39</c:v>
                </c:pt>
                <c:pt idx="12">
                  <c:v>74.989999999999995</c:v>
                </c:pt>
                <c:pt idx="13">
                  <c:v>75.94</c:v>
                </c:pt>
                <c:pt idx="14">
                  <c:v>76.48</c:v>
                </c:pt>
                <c:pt idx="15">
                  <c:v>77.05</c:v>
                </c:pt>
                <c:pt idx="16">
                  <c:v>77.73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7-4370-8A78-7BE5FF3F2CB2}"/>
            </c:ext>
          </c:extLst>
        </c:ser>
        <c:ser>
          <c:idx val="2"/>
          <c:order val="2"/>
          <c:tx>
            <c:strRef>
              <c:f>'6A'!$M$56</c:f>
              <c:strCache>
                <c:ptCount val="1"/>
                <c:pt idx="0">
                  <c:v>Øvrig fremstilling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'6A'!$N$53:$AD$53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'6A'!$N$56:$AD$56</c:f>
              <c:numCache>
                <c:formatCode>General</c:formatCode>
                <c:ptCount val="17"/>
                <c:pt idx="0">
                  <c:v>100</c:v>
                </c:pt>
                <c:pt idx="1">
                  <c:v>101.22</c:v>
                </c:pt>
                <c:pt idx="2">
                  <c:v>108.32</c:v>
                </c:pt>
                <c:pt idx="3">
                  <c:v>112.73</c:v>
                </c:pt>
                <c:pt idx="4">
                  <c:v>112.38</c:v>
                </c:pt>
                <c:pt idx="5">
                  <c:v>112.08</c:v>
                </c:pt>
                <c:pt idx="6">
                  <c:v>111.77</c:v>
                </c:pt>
                <c:pt idx="7">
                  <c:v>111.47</c:v>
                </c:pt>
                <c:pt idx="8">
                  <c:v>111.16</c:v>
                </c:pt>
                <c:pt idx="9">
                  <c:v>110.85</c:v>
                </c:pt>
                <c:pt idx="10">
                  <c:v>110.55</c:v>
                </c:pt>
                <c:pt idx="11">
                  <c:v>110.24</c:v>
                </c:pt>
                <c:pt idx="12">
                  <c:v>110.99</c:v>
                </c:pt>
                <c:pt idx="13">
                  <c:v>111.74</c:v>
                </c:pt>
                <c:pt idx="14">
                  <c:v>112.48</c:v>
                </c:pt>
                <c:pt idx="15">
                  <c:v>113.23</c:v>
                </c:pt>
                <c:pt idx="16">
                  <c:v>113.98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7-4370-8A78-7BE5FF3F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327496"/>
        <c:axId val="616331432"/>
      </c:lineChart>
      <c:catAx>
        <c:axId val="61632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1432"/>
        <c:crosses val="autoZero"/>
        <c:auto val="1"/>
        <c:lblAlgn val="ctr"/>
        <c:lblOffset val="100"/>
        <c:tickLblSkip val="1"/>
        <c:noMultiLvlLbl val="0"/>
      </c:catAx>
      <c:valAx>
        <c:axId val="61633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2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fremstillingserhvervene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100253759749224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'6A'!$M$79</c:f>
              <c:strCache>
                <c:ptCount val="1"/>
                <c:pt idx="0">
                  <c:v>Procesvarme - lavtemperatur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'6A'!$N$79:$Q$79</c:f>
              <c:numCache>
                <c:formatCode>General</c:formatCode>
                <c:ptCount val="4"/>
                <c:pt idx="0">
                  <c:v>11.97</c:v>
                </c:pt>
                <c:pt idx="1">
                  <c:v>9.7899999999999991</c:v>
                </c:pt>
                <c:pt idx="2">
                  <c:v>7.34</c:v>
                </c:pt>
                <c:pt idx="3">
                  <c:v>6.56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D-4744-9B8D-012700B4285B}"/>
            </c:ext>
          </c:extLst>
        </c:ser>
        <c:ser>
          <c:idx val="1"/>
          <c:order val="1"/>
          <c:tx>
            <c:strRef>
              <c:f>'6A'!$M$80</c:f>
              <c:strCache>
                <c:ptCount val="1"/>
                <c:pt idx="0">
                  <c:v>Procesvarme - mellemtemperatur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'6A'!$N$80:$Q$80</c:f>
              <c:numCache>
                <c:formatCode>General</c:formatCode>
                <c:ptCount val="4"/>
                <c:pt idx="0">
                  <c:v>6.53</c:v>
                </c:pt>
                <c:pt idx="1">
                  <c:v>5.78</c:v>
                </c:pt>
                <c:pt idx="2">
                  <c:v>4.24</c:v>
                </c:pt>
                <c:pt idx="3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D-4744-9B8D-012700B4285B}"/>
            </c:ext>
          </c:extLst>
        </c:ser>
        <c:ser>
          <c:idx val="2"/>
          <c:order val="2"/>
          <c:tx>
            <c:strRef>
              <c:f>'6A'!$M$81</c:f>
              <c:strCache>
                <c:ptCount val="1"/>
                <c:pt idx="0">
                  <c:v>Procesvarme - højtemperatur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'6A'!$N$81:$Q$81</c:f>
              <c:numCache>
                <c:formatCode>General</c:formatCode>
                <c:ptCount val="4"/>
                <c:pt idx="0">
                  <c:v>37.229999999999997</c:v>
                </c:pt>
                <c:pt idx="1">
                  <c:v>33.07</c:v>
                </c:pt>
                <c:pt idx="2">
                  <c:v>26.76</c:v>
                </c:pt>
                <c:pt idx="3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D-4744-9B8D-012700B4285B}"/>
            </c:ext>
          </c:extLst>
        </c:ser>
        <c:ser>
          <c:idx val="3"/>
          <c:order val="3"/>
          <c:tx>
            <c:strRef>
              <c:f>'6A'!$M$82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'6A'!$N$82:$Q$82</c:f>
              <c:numCache>
                <c:formatCode>General</c:formatCode>
                <c:ptCount val="4"/>
                <c:pt idx="0">
                  <c:v>13.52</c:v>
                </c:pt>
                <c:pt idx="1">
                  <c:v>11.98</c:v>
                </c:pt>
                <c:pt idx="2">
                  <c:v>10.25</c:v>
                </c:pt>
                <c:pt idx="3">
                  <c:v>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1D-4744-9B8D-012700B4285B}"/>
            </c:ext>
          </c:extLst>
        </c:ser>
        <c:ser>
          <c:idx val="4"/>
          <c:order val="4"/>
          <c:tx>
            <c:strRef>
              <c:f>'6A'!$M$83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'6A'!$N$83:$Q$83</c:f>
              <c:numCache>
                <c:formatCode>General</c:formatCode>
                <c:ptCount val="4"/>
                <c:pt idx="0">
                  <c:v>2.76</c:v>
                </c:pt>
                <c:pt idx="1">
                  <c:v>2.04</c:v>
                </c:pt>
                <c:pt idx="2">
                  <c:v>0.85</c:v>
                </c:pt>
                <c:pt idx="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1D-4744-9B8D-012700B4285B}"/>
            </c:ext>
          </c:extLst>
        </c:ser>
        <c:ser>
          <c:idx val="5"/>
          <c:order val="5"/>
          <c:tx>
            <c:strRef>
              <c:f>'6A'!$M$84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'6A'!$N$84:$Q$84</c:f>
              <c:numCache>
                <c:formatCode>General</c:formatCode>
                <c:ptCount val="4"/>
                <c:pt idx="0">
                  <c:v>2.93</c:v>
                </c:pt>
                <c:pt idx="1">
                  <c:v>2.74</c:v>
                </c:pt>
                <c:pt idx="2">
                  <c:v>2.52</c:v>
                </c:pt>
                <c:pt idx="3">
                  <c:v>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1D-4744-9B8D-012700B4285B}"/>
            </c:ext>
          </c:extLst>
        </c:ser>
        <c:ser>
          <c:idx val="6"/>
          <c:order val="6"/>
          <c:tx>
            <c:strRef>
              <c:f>'6A'!$M$85</c:f>
              <c:strCache>
                <c:ptCount val="1"/>
                <c:pt idx="0">
                  <c:v>Elektriske motorer og ventilation/køling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'6A'!$N$85:$Q$85</c:f>
              <c:numCache>
                <c:formatCode>General</c:formatCode>
                <c:ptCount val="4"/>
                <c:pt idx="0">
                  <c:v>24.16</c:v>
                </c:pt>
                <c:pt idx="1">
                  <c:v>22.38</c:v>
                </c:pt>
                <c:pt idx="2">
                  <c:v>19.77</c:v>
                </c:pt>
                <c:pt idx="3">
                  <c:v>19.829999999999998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1D-4744-9B8D-012700B4285B}"/>
            </c:ext>
          </c:extLst>
        </c:ser>
        <c:ser>
          <c:idx val="7"/>
          <c:order val="7"/>
          <c:tx>
            <c:strRef>
              <c:f>'6A'!$M$86</c:f>
              <c:strCache>
                <c:ptCount val="1"/>
                <c:pt idx="0">
                  <c:v>El- og fjernvarmeproduktion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invertIfNegative val="0"/>
          <c:cat>
            <c:strRef>
              <c:f>'6A'!$N$78:$Q$78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'6A'!$N$86:$Q$86</c:f>
              <c:numCache>
                <c:formatCode>General</c:formatCode>
                <c:ptCount val="4"/>
                <c:pt idx="0">
                  <c:v>1.85</c:v>
                </c:pt>
                <c:pt idx="1">
                  <c:v>1.86</c:v>
                </c:pt>
                <c:pt idx="2">
                  <c:v>1.88</c:v>
                </c:pt>
                <c:pt idx="3">
                  <c:v>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1D-4744-9B8D-012700B42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16331104"/>
        <c:axId val="616331760"/>
      </c:barChart>
      <c:catAx>
        <c:axId val="61633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1760"/>
        <c:crosses val="autoZero"/>
        <c:auto val="1"/>
        <c:lblAlgn val="ctr"/>
        <c:lblOffset val="100"/>
        <c:tickLblSkip val="1"/>
        <c:noMultiLvlLbl val="0"/>
      </c:catAx>
      <c:valAx>
        <c:axId val="6163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139113819398355"/>
          <c:y val="0.15605706265173142"/>
          <c:w val="0.31509855168411688"/>
          <c:h val="0.78558193522010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bygge-anlægserhvervene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1414206814195624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'6A'!$M$104</c:f>
              <c:strCache>
                <c:ptCount val="1"/>
                <c:pt idx="0">
                  <c:v>Procesvarme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'6A'!$N$103:$Q$103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'6A'!$N$104:$Q$104</c:f>
              <c:numCache>
                <c:formatCode>General</c:formatCode>
                <c:ptCount val="4"/>
                <c:pt idx="0">
                  <c:v>0.98</c:v>
                </c:pt>
                <c:pt idx="1">
                  <c:v>0.91</c:v>
                </c:pt>
                <c:pt idx="2">
                  <c:v>0.8</c:v>
                </c:pt>
                <c:pt idx="3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E-404F-8CA7-A801212B2A71}"/>
            </c:ext>
          </c:extLst>
        </c:ser>
        <c:ser>
          <c:idx val="1"/>
          <c:order val="1"/>
          <c:tx>
            <c:strRef>
              <c:f>'6A'!$M$105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'6A'!$N$103:$Q$103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'6A'!$N$105:$Q$105</c:f>
              <c:numCache>
                <c:formatCode>General</c:formatCode>
                <c:ptCount val="4"/>
                <c:pt idx="0">
                  <c:v>0.43</c:v>
                </c:pt>
                <c:pt idx="1">
                  <c:v>0.34</c:v>
                </c:pt>
                <c:pt idx="2">
                  <c:v>0.28999999999999998</c:v>
                </c:pt>
                <c:pt idx="3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EE-404F-8CA7-A801212B2A71}"/>
            </c:ext>
          </c:extLst>
        </c:ser>
        <c:ser>
          <c:idx val="2"/>
          <c:order val="2"/>
          <c:tx>
            <c:strRef>
              <c:f>'6A'!$M$106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'6A'!$N$103:$Q$103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'6A'!$N$106:$Q$106</c:f>
              <c:numCache>
                <c:formatCode>General</c:formatCode>
                <c:ptCount val="4"/>
                <c:pt idx="0">
                  <c:v>6.01</c:v>
                </c:pt>
                <c:pt idx="1">
                  <c:v>5.56</c:v>
                </c:pt>
                <c:pt idx="2">
                  <c:v>4.8499999999999996</c:v>
                </c:pt>
                <c:pt idx="3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EE-404F-8CA7-A801212B2A71}"/>
            </c:ext>
          </c:extLst>
        </c:ser>
        <c:ser>
          <c:idx val="3"/>
          <c:order val="3"/>
          <c:tx>
            <c:strRef>
              <c:f>'6A'!$M$107</c:f>
              <c:strCache>
                <c:ptCount val="1"/>
                <c:pt idx="0">
                  <c:v>Elektriske motorer og ventilation/køling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'6A'!$N$103:$Q$103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'6A'!$N$107:$Q$107</c:f>
              <c:numCache>
                <c:formatCode>General</c:formatCode>
                <c:ptCount val="4"/>
                <c:pt idx="0">
                  <c:v>1.18</c:v>
                </c:pt>
                <c:pt idx="1">
                  <c:v>1.0900000000000001</c:v>
                </c:pt>
                <c:pt idx="2">
                  <c:v>1</c:v>
                </c:pt>
                <c:pt idx="3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EE-404F-8CA7-A801212B2A71}"/>
            </c:ext>
          </c:extLst>
        </c:ser>
        <c:ser>
          <c:idx val="4"/>
          <c:order val="4"/>
          <c:tx>
            <c:strRef>
              <c:f>'6A'!$M$108</c:f>
              <c:strCache>
                <c:ptCount val="1"/>
                <c:pt idx="0">
                  <c:v>Belysning og elektronik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'6A'!$N$103:$Q$103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'6A'!$N$108:$Q$108</c:f>
              <c:numCache>
                <c:formatCode>General</c:formatCode>
                <c:ptCount val="4"/>
                <c:pt idx="0">
                  <c:v>0.43</c:v>
                </c:pt>
                <c:pt idx="1">
                  <c:v>0.4</c:v>
                </c:pt>
                <c:pt idx="2">
                  <c:v>0.37</c:v>
                </c:pt>
                <c:pt idx="3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EE-404F-8CA7-A801212B2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16335368"/>
        <c:axId val="616337008"/>
      </c:barChart>
      <c:catAx>
        <c:axId val="616335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7008"/>
        <c:crosses val="autoZero"/>
        <c:auto val="1"/>
        <c:lblAlgn val="ctr"/>
        <c:lblOffset val="100"/>
        <c:tickLblSkip val="1"/>
        <c:noMultiLvlLbl val="0"/>
      </c:catAx>
      <c:valAx>
        <c:axId val="61633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5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fremstillingserhvervene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5942658839670024E-2"/>
          <c:y val="0.147909736818404"/>
          <c:w val="0.61681303131466492"/>
          <c:h val="0.73300802049295488"/>
        </c:manualLayout>
      </c:layout>
      <c:areaChart>
        <c:grouping val="stacked"/>
        <c:varyColors val="0"/>
        <c:ser>
          <c:idx val="0"/>
          <c:order val="0"/>
          <c:tx>
            <c:strRef>
              <c:f>'6A'!$M$129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'6A'!$N$129:$BG$129</c:f>
              <c:numCache>
                <c:formatCode>General</c:formatCode>
                <c:ptCount val="46"/>
                <c:pt idx="0">
                  <c:v>34.770000000000003</c:v>
                </c:pt>
                <c:pt idx="1">
                  <c:v>36.409999999999997</c:v>
                </c:pt>
                <c:pt idx="2">
                  <c:v>35.35</c:v>
                </c:pt>
                <c:pt idx="3">
                  <c:v>32.74</c:v>
                </c:pt>
                <c:pt idx="4">
                  <c:v>31.76</c:v>
                </c:pt>
                <c:pt idx="5">
                  <c:v>31.69</c:v>
                </c:pt>
                <c:pt idx="6">
                  <c:v>31.43</c:v>
                </c:pt>
                <c:pt idx="7">
                  <c:v>28.4</c:v>
                </c:pt>
                <c:pt idx="8">
                  <c:v>27.57</c:v>
                </c:pt>
                <c:pt idx="9">
                  <c:v>26.92</c:v>
                </c:pt>
                <c:pt idx="10">
                  <c:v>26.51</c:v>
                </c:pt>
                <c:pt idx="11">
                  <c:v>27.81</c:v>
                </c:pt>
                <c:pt idx="12">
                  <c:v>27.07</c:v>
                </c:pt>
                <c:pt idx="13">
                  <c:v>27.15</c:v>
                </c:pt>
                <c:pt idx="14">
                  <c:v>28.07</c:v>
                </c:pt>
                <c:pt idx="15">
                  <c:v>26.11</c:v>
                </c:pt>
                <c:pt idx="16">
                  <c:v>28.63</c:v>
                </c:pt>
                <c:pt idx="17">
                  <c:v>25.4</c:v>
                </c:pt>
                <c:pt idx="18">
                  <c:v>21.26</c:v>
                </c:pt>
                <c:pt idx="19">
                  <c:v>17.84</c:v>
                </c:pt>
                <c:pt idx="20">
                  <c:v>18.28</c:v>
                </c:pt>
                <c:pt idx="21">
                  <c:v>17.05</c:v>
                </c:pt>
                <c:pt idx="22">
                  <c:v>16.02</c:v>
                </c:pt>
                <c:pt idx="23">
                  <c:v>13.71</c:v>
                </c:pt>
                <c:pt idx="24">
                  <c:v>12.38</c:v>
                </c:pt>
                <c:pt idx="25">
                  <c:v>12.2</c:v>
                </c:pt>
                <c:pt idx="26">
                  <c:v>13.08</c:v>
                </c:pt>
                <c:pt idx="27">
                  <c:v>13.18</c:v>
                </c:pt>
                <c:pt idx="28">
                  <c:v>11.9</c:v>
                </c:pt>
                <c:pt idx="29">
                  <c:v>12.85</c:v>
                </c:pt>
                <c:pt idx="30">
                  <c:v>13.23</c:v>
                </c:pt>
                <c:pt idx="31">
                  <c:v>13.58</c:v>
                </c:pt>
                <c:pt idx="32">
                  <c:v>17.329999999999998</c:v>
                </c:pt>
                <c:pt idx="33">
                  <c:v>17.18</c:v>
                </c:pt>
                <c:pt idx="34">
                  <c:v>15.35</c:v>
                </c:pt>
                <c:pt idx="35">
                  <c:v>10.08</c:v>
                </c:pt>
                <c:pt idx="36">
                  <c:v>8.33</c:v>
                </c:pt>
                <c:pt idx="37">
                  <c:v>6.57</c:v>
                </c:pt>
                <c:pt idx="38">
                  <c:v>5.45</c:v>
                </c:pt>
                <c:pt idx="39">
                  <c:v>4.3099999999999996</c:v>
                </c:pt>
                <c:pt idx="40">
                  <c:v>3.2</c:v>
                </c:pt>
                <c:pt idx="41">
                  <c:v>2.85</c:v>
                </c:pt>
                <c:pt idx="42">
                  <c:v>2.5099999999999998</c:v>
                </c:pt>
                <c:pt idx="43">
                  <c:v>2.16</c:v>
                </c:pt>
                <c:pt idx="44">
                  <c:v>1.82</c:v>
                </c:pt>
                <c:pt idx="45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8-49E7-8492-18A3342FAA41}"/>
            </c:ext>
          </c:extLst>
        </c:ser>
        <c:ser>
          <c:idx val="1"/>
          <c:order val="1"/>
          <c:tx>
            <c:strRef>
              <c:f>'6A'!$M$130</c:f>
              <c:strCache>
                <c:ptCount val="1"/>
                <c:pt idx="0">
                  <c:v>Kul &amp; Koks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'6A'!$N$130:$BG$130</c:f>
              <c:numCache>
                <c:formatCode>General</c:formatCode>
                <c:ptCount val="46"/>
                <c:pt idx="0">
                  <c:v>14.85</c:v>
                </c:pt>
                <c:pt idx="1">
                  <c:v>16.18</c:v>
                </c:pt>
                <c:pt idx="2">
                  <c:v>14.21</c:v>
                </c:pt>
                <c:pt idx="3">
                  <c:v>15.18</c:v>
                </c:pt>
                <c:pt idx="4">
                  <c:v>14.75</c:v>
                </c:pt>
                <c:pt idx="5">
                  <c:v>14.52</c:v>
                </c:pt>
                <c:pt idx="6">
                  <c:v>14.36</c:v>
                </c:pt>
                <c:pt idx="7">
                  <c:v>14.59</c:v>
                </c:pt>
                <c:pt idx="8">
                  <c:v>14.04</c:v>
                </c:pt>
                <c:pt idx="9">
                  <c:v>12.18</c:v>
                </c:pt>
                <c:pt idx="10">
                  <c:v>11.62</c:v>
                </c:pt>
                <c:pt idx="11">
                  <c:v>10.18</c:v>
                </c:pt>
                <c:pt idx="12">
                  <c:v>8.5399999999999991</c:v>
                </c:pt>
                <c:pt idx="13">
                  <c:v>8.73</c:v>
                </c:pt>
                <c:pt idx="14">
                  <c:v>9.7100000000000009</c:v>
                </c:pt>
                <c:pt idx="15">
                  <c:v>9.07</c:v>
                </c:pt>
                <c:pt idx="16">
                  <c:v>9.31</c:v>
                </c:pt>
                <c:pt idx="17">
                  <c:v>9.11</c:v>
                </c:pt>
                <c:pt idx="18">
                  <c:v>7.4</c:v>
                </c:pt>
                <c:pt idx="19">
                  <c:v>4.08</c:v>
                </c:pt>
                <c:pt idx="20">
                  <c:v>4.5599999999999996</c:v>
                </c:pt>
                <c:pt idx="21">
                  <c:v>4.97</c:v>
                </c:pt>
                <c:pt idx="22">
                  <c:v>3.68</c:v>
                </c:pt>
                <c:pt idx="23">
                  <c:v>3.95</c:v>
                </c:pt>
                <c:pt idx="24">
                  <c:v>4.28</c:v>
                </c:pt>
                <c:pt idx="25">
                  <c:v>4.22</c:v>
                </c:pt>
                <c:pt idx="26">
                  <c:v>4.49</c:v>
                </c:pt>
                <c:pt idx="27">
                  <c:v>5.05</c:v>
                </c:pt>
                <c:pt idx="28">
                  <c:v>5.23</c:v>
                </c:pt>
                <c:pt idx="29">
                  <c:v>4.33</c:v>
                </c:pt>
                <c:pt idx="30">
                  <c:v>4.59</c:v>
                </c:pt>
                <c:pt idx="31">
                  <c:v>5.39</c:v>
                </c:pt>
                <c:pt idx="32">
                  <c:v>6.64</c:v>
                </c:pt>
                <c:pt idx="33">
                  <c:v>6.34</c:v>
                </c:pt>
                <c:pt idx="34">
                  <c:v>5.93</c:v>
                </c:pt>
                <c:pt idx="35">
                  <c:v>4.12</c:v>
                </c:pt>
                <c:pt idx="36">
                  <c:v>3.67</c:v>
                </c:pt>
                <c:pt idx="37">
                  <c:v>3.23</c:v>
                </c:pt>
                <c:pt idx="38">
                  <c:v>2.8</c:v>
                </c:pt>
                <c:pt idx="39">
                  <c:v>2.37</c:v>
                </c:pt>
                <c:pt idx="40">
                  <c:v>1.94</c:v>
                </c:pt>
                <c:pt idx="41">
                  <c:v>1.84</c:v>
                </c:pt>
                <c:pt idx="42">
                  <c:v>1.73</c:v>
                </c:pt>
                <c:pt idx="43">
                  <c:v>1.62</c:v>
                </c:pt>
                <c:pt idx="44">
                  <c:v>1.51</c:v>
                </c:pt>
                <c:pt idx="45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8-49E7-8492-18A3342FAA41}"/>
            </c:ext>
          </c:extLst>
        </c:ser>
        <c:ser>
          <c:idx val="2"/>
          <c:order val="2"/>
          <c:tx>
            <c:strRef>
              <c:f>'6A'!$M$131</c:f>
              <c:strCache>
                <c:ptCount val="1"/>
                <c:pt idx="0">
                  <c:v>Affald, ikke 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'6A'!$N$131:$BG$131</c:f>
              <c:numCache>
                <c:formatCode>General</c:formatCode>
                <c:ptCount val="46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0.02</c:v>
                </c:pt>
                <c:pt idx="10">
                  <c:v>7.0000000000000007E-2</c:v>
                </c:pt>
                <c:pt idx="11">
                  <c:v>0.28999999999999998</c:v>
                </c:pt>
                <c:pt idx="12">
                  <c:v>0.25</c:v>
                </c:pt>
                <c:pt idx="13">
                  <c:v>0.46</c:v>
                </c:pt>
                <c:pt idx="14">
                  <c:v>0.59</c:v>
                </c:pt>
                <c:pt idx="15">
                  <c:v>0.59</c:v>
                </c:pt>
                <c:pt idx="16">
                  <c:v>0.42</c:v>
                </c:pt>
                <c:pt idx="17">
                  <c:v>0.51</c:v>
                </c:pt>
                <c:pt idx="18">
                  <c:v>0.8</c:v>
                </c:pt>
                <c:pt idx="19">
                  <c:v>0.76</c:v>
                </c:pt>
                <c:pt idx="20">
                  <c:v>0.76</c:v>
                </c:pt>
                <c:pt idx="21">
                  <c:v>0.73</c:v>
                </c:pt>
                <c:pt idx="22">
                  <c:v>0.66</c:v>
                </c:pt>
                <c:pt idx="23">
                  <c:v>0.66</c:v>
                </c:pt>
                <c:pt idx="24">
                  <c:v>0.67</c:v>
                </c:pt>
                <c:pt idx="25">
                  <c:v>0.77</c:v>
                </c:pt>
                <c:pt idx="26">
                  <c:v>0.87</c:v>
                </c:pt>
                <c:pt idx="27">
                  <c:v>1.22</c:v>
                </c:pt>
                <c:pt idx="28">
                  <c:v>1.57</c:v>
                </c:pt>
                <c:pt idx="29">
                  <c:v>1.52</c:v>
                </c:pt>
                <c:pt idx="30">
                  <c:v>1.46</c:v>
                </c:pt>
                <c:pt idx="31">
                  <c:v>1.46</c:v>
                </c:pt>
                <c:pt idx="32">
                  <c:v>1.78</c:v>
                </c:pt>
                <c:pt idx="33">
                  <c:v>1.71</c:v>
                </c:pt>
                <c:pt idx="34">
                  <c:v>1.68</c:v>
                </c:pt>
                <c:pt idx="35">
                  <c:v>1.63</c:v>
                </c:pt>
                <c:pt idx="36">
                  <c:v>1.64</c:v>
                </c:pt>
                <c:pt idx="37">
                  <c:v>1.65</c:v>
                </c:pt>
                <c:pt idx="38">
                  <c:v>1.62</c:v>
                </c:pt>
                <c:pt idx="39">
                  <c:v>1.58</c:v>
                </c:pt>
                <c:pt idx="40">
                  <c:v>1.54</c:v>
                </c:pt>
                <c:pt idx="41">
                  <c:v>1.57</c:v>
                </c:pt>
                <c:pt idx="42">
                  <c:v>1.59</c:v>
                </c:pt>
                <c:pt idx="43">
                  <c:v>1.61</c:v>
                </c:pt>
                <c:pt idx="44">
                  <c:v>1.63</c:v>
                </c:pt>
                <c:pt idx="45">
                  <c:v>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98-49E7-8492-18A3342FAA41}"/>
            </c:ext>
          </c:extLst>
        </c:ser>
        <c:ser>
          <c:idx val="3"/>
          <c:order val="3"/>
          <c:tx>
            <c:strRef>
              <c:f>'6A'!$M$132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'6A'!$N$132:$BG$132</c:f>
              <c:numCache>
                <c:formatCode>General</c:formatCode>
                <c:ptCount val="46"/>
                <c:pt idx="0">
                  <c:v>23.03</c:v>
                </c:pt>
                <c:pt idx="1">
                  <c:v>24.66</c:v>
                </c:pt>
                <c:pt idx="2">
                  <c:v>25.55</c:v>
                </c:pt>
                <c:pt idx="3">
                  <c:v>27.62</c:v>
                </c:pt>
                <c:pt idx="4">
                  <c:v>31.11</c:v>
                </c:pt>
                <c:pt idx="5">
                  <c:v>34.270000000000003</c:v>
                </c:pt>
                <c:pt idx="6">
                  <c:v>35.14</c:v>
                </c:pt>
                <c:pt idx="7">
                  <c:v>37.729999999999997</c:v>
                </c:pt>
                <c:pt idx="8">
                  <c:v>39.090000000000003</c:v>
                </c:pt>
                <c:pt idx="9">
                  <c:v>42.98</c:v>
                </c:pt>
                <c:pt idx="10">
                  <c:v>40.71</c:v>
                </c:pt>
                <c:pt idx="11">
                  <c:v>42.66</c:v>
                </c:pt>
                <c:pt idx="12">
                  <c:v>39.57</c:v>
                </c:pt>
                <c:pt idx="13">
                  <c:v>39.479999999999997</c:v>
                </c:pt>
                <c:pt idx="14">
                  <c:v>38.39</c:v>
                </c:pt>
                <c:pt idx="15">
                  <c:v>37.229999999999997</c:v>
                </c:pt>
                <c:pt idx="16">
                  <c:v>35.72</c:v>
                </c:pt>
                <c:pt idx="17">
                  <c:v>35.020000000000003</c:v>
                </c:pt>
                <c:pt idx="18">
                  <c:v>34.299999999999997</c:v>
                </c:pt>
                <c:pt idx="19">
                  <c:v>31.2</c:v>
                </c:pt>
                <c:pt idx="20">
                  <c:v>34.36</c:v>
                </c:pt>
                <c:pt idx="21">
                  <c:v>32.75</c:v>
                </c:pt>
                <c:pt idx="22">
                  <c:v>30.85</c:v>
                </c:pt>
                <c:pt idx="23">
                  <c:v>30.54</c:v>
                </c:pt>
                <c:pt idx="24">
                  <c:v>30.57</c:v>
                </c:pt>
                <c:pt idx="25">
                  <c:v>29.62</c:v>
                </c:pt>
                <c:pt idx="26">
                  <c:v>28.76</c:v>
                </c:pt>
                <c:pt idx="27">
                  <c:v>29.05</c:v>
                </c:pt>
                <c:pt idx="28">
                  <c:v>29.75</c:v>
                </c:pt>
                <c:pt idx="29">
                  <c:v>26.45</c:v>
                </c:pt>
                <c:pt idx="30">
                  <c:v>24.07</c:v>
                </c:pt>
                <c:pt idx="31">
                  <c:v>24.42</c:v>
                </c:pt>
                <c:pt idx="32">
                  <c:v>17.71</c:v>
                </c:pt>
                <c:pt idx="33">
                  <c:v>13.88</c:v>
                </c:pt>
                <c:pt idx="34">
                  <c:v>10.74</c:v>
                </c:pt>
                <c:pt idx="35">
                  <c:v>12.36</c:v>
                </c:pt>
                <c:pt idx="36">
                  <c:v>10.36</c:v>
                </c:pt>
                <c:pt idx="37">
                  <c:v>7.46</c:v>
                </c:pt>
                <c:pt idx="38">
                  <c:v>4.5199999999999996</c:v>
                </c:pt>
                <c:pt idx="39">
                  <c:v>1.59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98-49E7-8492-18A3342FAA41}"/>
            </c:ext>
          </c:extLst>
        </c:ser>
        <c:ser>
          <c:idx val="4"/>
          <c:order val="4"/>
          <c:tx>
            <c:strRef>
              <c:f>'6A'!$M$133</c:f>
              <c:strCache>
                <c:ptCount val="1"/>
                <c:pt idx="0">
                  <c:v>Ledningsgas -VE-del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'6A'!$N$133:$BG$133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0.11</c:v>
                </c:pt>
                <c:pt idx="25">
                  <c:v>0.31</c:v>
                </c:pt>
                <c:pt idx="26">
                  <c:v>0.91</c:v>
                </c:pt>
                <c:pt idx="27">
                  <c:v>1.61</c:v>
                </c:pt>
                <c:pt idx="28">
                  <c:v>2.31</c:v>
                </c:pt>
                <c:pt idx="29">
                  <c:v>2.95</c:v>
                </c:pt>
                <c:pt idx="30">
                  <c:v>4.63</c:v>
                </c:pt>
                <c:pt idx="31">
                  <c:v>6.8</c:v>
                </c:pt>
                <c:pt idx="32">
                  <c:v>8.51</c:v>
                </c:pt>
                <c:pt idx="33">
                  <c:v>8.91</c:v>
                </c:pt>
                <c:pt idx="34">
                  <c:v>10.31</c:v>
                </c:pt>
                <c:pt idx="35">
                  <c:v>12.16</c:v>
                </c:pt>
                <c:pt idx="36">
                  <c:v>13.07</c:v>
                </c:pt>
                <c:pt idx="37">
                  <c:v>14.89</c:v>
                </c:pt>
                <c:pt idx="38">
                  <c:v>16.7</c:v>
                </c:pt>
                <c:pt idx="39">
                  <c:v>18.5</c:v>
                </c:pt>
                <c:pt idx="40">
                  <c:v>18.97</c:v>
                </c:pt>
                <c:pt idx="41">
                  <c:v>18.64</c:v>
                </c:pt>
                <c:pt idx="42">
                  <c:v>18.3</c:v>
                </c:pt>
                <c:pt idx="43">
                  <c:v>17.97</c:v>
                </c:pt>
                <c:pt idx="44">
                  <c:v>17.63</c:v>
                </c:pt>
                <c:pt idx="45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8-49E7-8492-18A3342FAA41}"/>
            </c:ext>
          </c:extLst>
        </c:ser>
        <c:ser>
          <c:idx val="5"/>
          <c:order val="5"/>
          <c:tx>
            <c:strRef>
              <c:f>'6A'!$M$134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'6A'!$N$134:$BG$134</c:f>
              <c:numCache>
                <c:formatCode>General</c:formatCode>
                <c:ptCount val="46"/>
                <c:pt idx="0">
                  <c:v>5.78</c:v>
                </c:pt>
                <c:pt idx="1">
                  <c:v>5.69</c:v>
                </c:pt>
                <c:pt idx="2">
                  <c:v>5.75</c:v>
                </c:pt>
                <c:pt idx="3">
                  <c:v>5.82</c:v>
                </c:pt>
                <c:pt idx="4">
                  <c:v>5.53</c:v>
                </c:pt>
                <c:pt idx="5">
                  <c:v>5.27</c:v>
                </c:pt>
                <c:pt idx="6">
                  <c:v>5.31</c:v>
                </c:pt>
                <c:pt idx="7">
                  <c:v>5.05</c:v>
                </c:pt>
                <c:pt idx="8">
                  <c:v>5.2</c:v>
                </c:pt>
                <c:pt idx="9">
                  <c:v>5.97</c:v>
                </c:pt>
                <c:pt idx="10">
                  <c:v>6.44</c:v>
                </c:pt>
                <c:pt idx="11">
                  <c:v>6.44</c:v>
                </c:pt>
                <c:pt idx="12">
                  <c:v>3.73</c:v>
                </c:pt>
                <c:pt idx="13">
                  <c:v>3.82</c:v>
                </c:pt>
                <c:pt idx="14">
                  <c:v>3.83</c:v>
                </c:pt>
                <c:pt idx="15">
                  <c:v>4.0199999999999996</c:v>
                </c:pt>
                <c:pt idx="16">
                  <c:v>4.63</c:v>
                </c:pt>
                <c:pt idx="17">
                  <c:v>5.8</c:v>
                </c:pt>
                <c:pt idx="18">
                  <c:v>7.47</c:v>
                </c:pt>
                <c:pt idx="19">
                  <c:v>7.25</c:v>
                </c:pt>
                <c:pt idx="20">
                  <c:v>7.62</c:v>
                </c:pt>
                <c:pt idx="21">
                  <c:v>8.17</c:v>
                </c:pt>
                <c:pt idx="22">
                  <c:v>6.43</c:v>
                </c:pt>
                <c:pt idx="23">
                  <c:v>4.46</c:v>
                </c:pt>
                <c:pt idx="24">
                  <c:v>3.9</c:v>
                </c:pt>
                <c:pt idx="25">
                  <c:v>4.3600000000000003</c:v>
                </c:pt>
                <c:pt idx="26">
                  <c:v>3.98</c:v>
                </c:pt>
                <c:pt idx="27">
                  <c:v>4.78</c:v>
                </c:pt>
                <c:pt idx="28">
                  <c:v>4.5599999999999996</c:v>
                </c:pt>
                <c:pt idx="29">
                  <c:v>4.72</c:v>
                </c:pt>
                <c:pt idx="30">
                  <c:v>4.8099999999999996</c:v>
                </c:pt>
                <c:pt idx="31">
                  <c:v>4.78</c:v>
                </c:pt>
                <c:pt idx="32">
                  <c:v>6.04</c:v>
                </c:pt>
                <c:pt idx="33">
                  <c:v>6.38</c:v>
                </c:pt>
                <c:pt idx="34">
                  <c:v>6.45</c:v>
                </c:pt>
                <c:pt idx="35">
                  <c:v>6.4</c:v>
                </c:pt>
                <c:pt idx="36">
                  <c:v>6.57</c:v>
                </c:pt>
                <c:pt idx="37">
                  <c:v>6.74</c:v>
                </c:pt>
                <c:pt idx="38">
                  <c:v>6.81</c:v>
                </c:pt>
                <c:pt idx="39">
                  <c:v>6.88</c:v>
                </c:pt>
                <c:pt idx="40">
                  <c:v>6.96</c:v>
                </c:pt>
                <c:pt idx="41">
                  <c:v>7.04</c:v>
                </c:pt>
                <c:pt idx="42">
                  <c:v>7.14</c:v>
                </c:pt>
                <c:pt idx="43">
                  <c:v>7.23</c:v>
                </c:pt>
                <c:pt idx="44">
                  <c:v>7.32</c:v>
                </c:pt>
                <c:pt idx="45">
                  <c:v>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98-49E7-8492-18A3342FAA41}"/>
            </c:ext>
          </c:extLst>
        </c:ser>
        <c:ser>
          <c:idx val="6"/>
          <c:order val="6"/>
          <c:tx>
            <c:strRef>
              <c:f>'6A'!$M$135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'6A'!$N$135:$BG$135</c:f>
              <c:numCache>
                <c:formatCode>General</c:formatCode>
                <c:ptCount val="46"/>
                <c:pt idx="0">
                  <c:v>0.7</c:v>
                </c:pt>
                <c:pt idx="1">
                  <c:v>0.66</c:v>
                </c:pt>
                <c:pt idx="2">
                  <c:v>0.7</c:v>
                </c:pt>
                <c:pt idx="3">
                  <c:v>0.75</c:v>
                </c:pt>
                <c:pt idx="4">
                  <c:v>0.74</c:v>
                </c:pt>
                <c:pt idx="5">
                  <c:v>0.91</c:v>
                </c:pt>
                <c:pt idx="6">
                  <c:v>0.9</c:v>
                </c:pt>
                <c:pt idx="7">
                  <c:v>0.98</c:v>
                </c:pt>
                <c:pt idx="8">
                  <c:v>1</c:v>
                </c:pt>
                <c:pt idx="9">
                  <c:v>0.97</c:v>
                </c:pt>
                <c:pt idx="10">
                  <c:v>1.04</c:v>
                </c:pt>
                <c:pt idx="11">
                  <c:v>1.39</c:v>
                </c:pt>
                <c:pt idx="12">
                  <c:v>1.38</c:v>
                </c:pt>
                <c:pt idx="13">
                  <c:v>1.66</c:v>
                </c:pt>
                <c:pt idx="14">
                  <c:v>1.85</c:v>
                </c:pt>
                <c:pt idx="15">
                  <c:v>1.94</c:v>
                </c:pt>
                <c:pt idx="16">
                  <c:v>1.87</c:v>
                </c:pt>
                <c:pt idx="17">
                  <c:v>2</c:v>
                </c:pt>
                <c:pt idx="18">
                  <c:v>2.44</c:v>
                </c:pt>
                <c:pt idx="19">
                  <c:v>2.52</c:v>
                </c:pt>
                <c:pt idx="20">
                  <c:v>2.62</c:v>
                </c:pt>
                <c:pt idx="21">
                  <c:v>2.65</c:v>
                </c:pt>
                <c:pt idx="22">
                  <c:v>2.63</c:v>
                </c:pt>
                <c:pt idx="23">
                  <c:v>2.93</c:v>
                </c:pt>
                <c:pt idx="24">
                  <c:v>2.94</c:v>
                </c:pt>
                <c:pt idx="25">
                  <c:v>3.27</c:v>
                </c:pt>
                <c:pt idx="26">
                  <c:v>3.87</c:v>
                </c:pt>
                <c:pt idx="27">
                  <c:v>4.1900000000000004</c:v>
                </c:pt>
                <c:pt idx="28">
                  <c:v>5.36</c:v>
                </c:pt>
                <c:pt idx="29">
                  <c:v>6.13</c:v>
                </c:pt>
                <c:pt idx="30">
                  <c:v>6.04</c:v>
                </c:pt>
                <c:pt idx="31">
                  <c:v>5.85</c:v>
                </c:pt>
                <c:pt idx="32">
                  <c:v>6.87</c:v>
                </c:pt>
                <c:pt idx="33">
                  <c:v>7.28</c:v>
                </c:pt>
                <c:pt idx="34">
                  <c:v>7.91</c:v>
                </c:pt>
                <c:pt idx="35">
                  <c:v>8.39</c:v>
                </c:pt>
                <c:pt idx="36">
                  <c:v>8.67</c:v>
                </c:pt>
                <c:pt idx="37">
                  <c:v>8.9700000000000006</c:v>
                </c:pt>
                <c:pt idx="38">
                  <c:v>9.0299999999999994</c:v>
                </c:pt>
                <c:pt idx="39">
                  <c:v>9.11</c:v>
                </c:pt>
                <c:pt idx="40">
                  <c:v>9.16</c:v>
                </c:pt>
                <c:pt idx="41">
                  <c:v>9.18</c:v>
                </c:pt>
                <c:pt idx="42">
                  <c:v>8.7100000000000009</c:v>
                </c:pt>
                <c:pt idx="43">
                  <c:v>8.3800000000000008</c:v>
                </c:pt>
                <c:pt idx="44">
                  <c:v>8.4</c:v>
                </c:pt>
                <c:pt idx="45">
                  <c:v>8.42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198-49E7-8492-18A3342FAA41}"/>
            </c:ext>
          </c:extLst>
        </c:ser>
        <c:ser>
          <c:idx val="7"/>
          <c:order val="7"/>
          <c:tx>
            <c:strRef>
              <c:f>'6A'!$M$136</c:f>
              <c:strCache>
                <c:ptCount val="1"/>
                <c:pt idx="0">
                  <c:v>Elektricititet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'6A'!$N$136:$BG$136</c:f>
              <c:numCache>
                <c:formatCode>General</c:formatCode>
                <c:ptCount val="46"/>
                <c:pt idx="0">
                  <c:v>29.39</c:v>
                </c:pt>
                <c:pt idx="1">
                  <c:v>30.08</c:v>
                </c:pt>
                <c:pt idx="2">
                  <c:v>30.5</c:v>
                </c:pt>
                <c:pt idx="3">
                  <c:v>30.72</c:v>
                </c:pt>
                <c:pt idx="4">
                  <c:v>31.75</c:v>
                </c:pt>
                <c:pt idx="5">
                  <c:v>32.85</c:v>
                </c:pt>
                <c:pt idx="6">
                  <c:v>33.43</c:v>
                </c:pt>
                <c:pt idx="7">
                  <c:v>34.47</c:v>
                </c:pt>
                <c:pt idx="8">
                  <c:v>34.56</c:v>
                </c:pt>
                <c:pt idx="9">
                  <c:v>34.43</c:v>
                </c:pt>
                <c:pt idx="10">
                  <c:v>34.979999999999997</c:v>
                </c:pt>
                <c:pt idx="11">
                  <c:v>35.03</c:v>
                </c:pt>
                <c:pt idx="12">
                  <c:v>34.51</c:v>
                </c:pt>
                <c:pt idx="13">
                  <c:v>33.82</c:v>
                </c:pt>
                <c:pt idx="14">
                  <c:v>34.94</c:v>
                </c:pt>
                <c:pt idx="15">
                  <c:v>35.93</c:v>
                </c:pt>
                <c:pt idx="16">
                  <c:v>35.44</c:v>
                </c:pt>
                <c:pt idx="17">
                  <c:v>34.49</c:v>
                </c:pt>
                <c:pt idx="18">
                  <c:v>33.15</c:v>
                </c:pt>
                <c:pt idx="19">
                  <c:v>29.09</c:v>
                </c:pt>
                <c:pt idx="20">
                  <c:v>29.69</c:v>
                </c:pt>
                <c:pt idx="21">
                  <c:v>30.18</c:v>
                </c:pt>
                <c:pt idx="22">
                  <c:v>29.72</c:v>
                </c:pt>
                <c:pt idx="23">
                  <c:v>29.03</c:v>
                </c:pt>
                <c:pt idx="24">
                  <c:v>28.46</c:v>
                </c:pt>
                <c:pt idx="25">
                  <c:v>28.98</c:v>
                </c:pt>
                <c:pt idx="26">
                  <c:v>29.24</c:v>
                </c:pt>
                <c:pt idx="27">
                  <c:v>29.68</c:v>
                </c:pt>
                <c:pt idx="28">
                  <c:v>29.92</c:v>
                </c:pt>
                <c:pt idx="29">
                  <c:v>28.87</c:v>
                </c:pt>
                <c:pt idx="30">
                  <c:v>29.56</c:v>
                </c:pt>
                <c:pt idx="31">
                  <c:v>31.07</c:v>
                </c:pt>
                <c:pt idx="32">
                  <c:v>31.99</c:v>
                </c:pt>
                <c:pt idx="33">
                  <c:v>31.7</c:v>
                </c:pt>
                <c:pt idx="34">
                  <c:v>31.13</c:v>
                </c:pt>
                <c:pt idx="35">
                  <c:v>30.73</c:v>
                </c:pt>
                <c:pt idx="36">
                  <c:v>30.27</c:v>
                </c:pt>
                <c:pt idx="37">
                  <c:v>29.8</c:v>
                </c:pt>
                <c:pt idx="38">
                  <c:v>29.41</c:v>
                </c:pt>
                <c:pt idx="39">
                  <c:v>29.02</c:v>
                </c:pt>
                <c:pt idx="40">
                  <c:v>28.63</c:v>
                </c:pt>
                <c:pt idx="41">
                  <c:v>28.8</c:v>
                </c:pt>
                <c:pt idx="42">
                  <c:v>28.97</c:v>
                </c:pt>
                <c:pt idx="43">
                  <c:v>29.13</c:v>
                </c:pt>
                <c:pt idx="44">
                  <c:v>29.3</c:v>
                </c:pt>
                <c:pt idx="45">
                  <c:v>29.47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198-49E7-8492-18A3342FAA41}"/>
            </c:ext>
          </c:extLst>
        </c:ser>
        <c:ser>
          <c:idx val="8"/>
          <c:order val="8"/>
          <c:tx>
            <c:strRef>
              <c:f>'6A'!$M$137</c:f>
              <c:strCache>
                <c:ptCount val="1"/>
                <c:pt idx="0">
                  <c:v>Fjernvarme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'6A'!$N$137:$BG$137</c:f>
              <c:numCache>
                <c:formatCode>General</c:formatCode>
                <c:ptCount val="46"/>
                <c:pt idx="0">
                  <c:v>3.09</c:v>
                </c:pt>
                <c:pt idx="1">
                  <c:v>3.21</c:v>
                </c:pt>
                <c:pt idx="2">
                  <c:v>3.78</c:v>
                </c:pt>
                <c:pt idx="3">
                  <c:v>4.67</c:v>
                </c:pt>
                <c:pt idx="4">
                  <c:v>4.63</c:v>
                </c:pt>
                <c:pt idx="5">
                  <c:v>4.57</c:v>
                </c:pt>
                <c:pt idx="6">
                  <c:v>5.98</c:v>
                </c:pt>
                <c:pt idx="7">
                  <c:v>5.97</c:v>
                </c:pt>
                <c:pt idx="8">
                  <c:v>5.75</c:v>
                </c:pt>
                <c:pt idx="9">
                  <c:v>6.35</c:v>
                </c:pt>
                <c:pt idx="10">
                  <c:v>6.88</c:v>
                </c:pt>
                <c:pt idx="11">
                  <c:v>7.03</c:v>
                </c:pt>
                <c:pt idx="12">
                  <c:v>7.18</c:v>
                </c:pt>
                <c:pt idx="13">
                  <c:v>7.4</c:v>
                </c:pt>
                <c:pt idx="14">
                  <c:v>7.03</c:v>
                </c:pt>
                <c:pt idx="15">
                  <c:v>6.63</c:v>
                </c:pt>
                <c:pt idx="16">
                  <c:v>6.39</c:v>
                </c:pt>
                <c:pt idx="17">
                  <c:v>5.64</c:v>
                </c:pt>
                <c:pt idx="18">
                  <c:v>5.26</c:v>
                </c:pt>
                <c:pt idx="19">
                  <c:v>4.8899999999999997</c:v>
                </c:pt>
                <c:pt idx="20">
                  <c:v>4.8499999999999996</c:v>
                </c:pt>
                <c:pt idx="21">
                  <c:v>4.6399999999999997</c:v>
                </c:pt>
                <c:pt idx="22">
                  <c:v>5.16</c:v>
                </c:pt>
                <c:pt idx="23">
                  <c:v>4.3099999999999996</c:v>
                </c:pt>
                <c:pt idx="24">
                  <c:v>2.89</c:v>
                </c:pt>
                <c:pt idx="25">
                  <c:v>2.4</c:v>
                </c:pt>
                <c:pt idx="26">
                  <c:v>3.39</c:v>
                </c:pt>
                <c:pt idx="27">
                  <c:v>3.39</c:v>
                </c:pt>
                <c:pt idx="28">
                  <c:v>3.37</c:v>
                </c:pt>
                <c:pt idx="29">
                  <c:v>3.3</c:v>
                </c:pt>
                <c:pt idx="30">
                  <c:v>3.65</c:v>
                </c:pt>
                <c:pt idx="31">
                  <c:v>3.65</c:v>
                </c:pt>
                <c:pt idx="32">
                  <c:v>3.91</c:v>
                </c:pt>
                <c:pt idx="33">
                  <c:v>4.0199999999999996</c:v>
                </c:pt>
                <c:pt idx="34">
                  <c:v>3.74</c:v>
                </c:pt>
                <c:pt idx="35">
                  <c:v>3.6</c:v>
                </c:pt>
                <c:pt idx="36">
                  <c:v>3.48</c:v>
                </c:pt>
                <c:pt idx="37">
                  <c:v>3.37</c:v>
                </c:pt>
                <c:pt idx="38">
                  <c:v>3.27</c:v>
                </c:pt>
                <c:pt idx="39">
                  <c:v>3.17</c:v>
                </c:pt>
                <c:pt idx="40">
                  <c:v>3.07</c:v>
                </c:pt>
                <c:pt idx="41">
                  <c:v>3.06</c:v>
                </c:pt>
                <c:pt idx="42">
                  <c:v>3.05</c:v>
                </c:pt>
                <c:pt idx="43">
                  <c:v>3.04</c:v>
                </c:pt>
                <c:pt idx="44">
                  <c:v>3.03</c:v>
                </c:pt>
                <c:pt idx="45">
                  <c:v>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98-49E7-8492-18A3342FAA41}"/>
            </c:ext>
          </c:extLst>
        </c:ser>
        <c:ser>
          <c:idx val="9"/>
          <c:order val="9"/>
          <c:tx>
            <c:strRef>
              <c:f>'6A'!$M$138</c:f>
              <c:strCache>
                <c:ptCount val="1"/>
                <c:pt idx="0">
                  <c:v>Bygas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'6A'!$N$128:$BG$128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'6A'!$N$138:$BG$138</c:f>
              <c:numCache>
                <c:formatCode>General</c:formatCode>
                <c:ptCount val="46"/>
                <c:pt idx="0">
                  <c:v>0.15</c:v>
                </c:pt>
                <c:pt idx="1">
                  <c:v>0.16</c:v>
                </c:pt>
                <c:pt idx="2">
                  <c:v>0.12</c:v>
                </c:pt>
                <c:pt idx="3">
                  <c:v>0.12</c:v>
                </c:pt>
                <c:pt idx="4">
                  <c:v>0.13</c:v>
                </c:pt>
                <c:pt idx="5">
                  <c:v>0.16</c:v>
                </c:pt>
                <c:pt idx="6">
                  <c:v>0.13</c:v>
                </c:pt>
                <c:pt idx="7">
                  <c:v>0.13</c:v>
                </c:pt>
                <c:pt idx="8">
                  <c:v>0.14000000000000001</c:v>
                </c:pt>
                <c:pt idx="9">
                  <c:v>0.05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0.15</c:v>
                </c:pt>
                <c:pt idx="23">
                  <c:v>0.18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  <c:pt idx="30">
                  <c:v>0.19</c:v>
                </c:pt>
                <c:pt idx="31">
                  <c:v>0.19</c:v>
                </c:pt>
                <c:pt idx="32">
                  <c:v>0.17</c:v>
                </c:pt>
                <c:pt idx="33">
                  <c:v>0.14000000000000001</c:v>
                </c:pt>
                <c:pt idx="34">
                  <c:v>0.13</c:v>
                </c:pt>
                <c:pt idx="35">
                  <c:v>0.16</c:v>
                </c:pt>
                <c:pt idx="36">
                  <c:v>0.15</c:v>
                </c:pt>
                <c:pt idx="37">
                  <c:v>0.14000000000000001</c:v>
                </c:pt>
                <c:pt idx="38">
                  <c:v>0.13</c:v>
                </c:pt>
                <c:pt idx="39">
                  <c:v>0.13</c:v>
                </c:pt>
                <c:pt idx="40">
                  <c:v>0.12</c:v>
                </c:pt>
                <c:pt idx="41">
                  <c:v>0.12</c:v>
                </c:pt>
                <c:pt idx="42">
                  <c:v>0.11</c:v>
                </c:pt>
                <c:pt idx="43">
                  <c:v>0.11</c:v>
                </c:pt>
                <c:pt idx="44">
                  <c:v>0.11</c:v>
                </c:pt>
                <c:pt idx="45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198-49E7-8492-18A3342FA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36680"/>
        <c:axId val="616337664"/>
      </c:areaChart>
      <c:catAx>
        <c:axId val="61633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7664"/>
        <c:crosses val="autoZero"/>
        <c:auto val="1"/>
        <c:lblAlgn val="ctr"/>
        <c:lblOffset val="100"/>
        <c:tickLblSkip val="5"/>
        <c:noMultiLvlLbl val="0"/>
      </c:catAx>
      <c:valAx>
        <c:axId val="61633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6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bygge-anlæg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672719829323294E-2"/>
          <c:y val="0.147909736818404"/>
          <c:w val="0.67963774638807528"/>
          <c:h val="0.73300802049295488"/>
        </c:manualLayout>
      </c:layout>
      <c:areaChart>
        <c:grouping val="stacked"/>
        <c:varyColors val="0"/>
        <c:ser>
          <c:idx val="0"/>
          <c:order val="0"/>
          <c:tx>
            <c:strRef>
              <c:f>'6A'!$M$154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'6A'!$N$153:$BG$153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'6A'!$N$154:$BG$154</c:f>
              <c:numCache>
                <c:formatCode>General</c:formatCode>
                <c:ptCount val="46"/>
                <c:pt idx="0">
                  <c:v>5.09</c:v>
                </c:pt>
                <c:pt idx="1">
                  <c:v>5.85</c:v>
                </c:pt>
                <c:pt idx="2">
                  <c:v>6.14</c:v>
                </c:pt>
                <c:pt idx="3">
                  <c:v>4.97</c:v>
                </c:pt>
                <c:pt idx="4">
                  <c:v>4.92</c:v>
                </c:pt>
                <c:pt idx="5">
                  <c:v>6.03</c:v>
                </c:pt>
                <c:pt idx="6">
                  <c:v>6.52</c:v>
                </c:pt>
                <c:pt idx="7">
                  <c:v>6.73</c:v>
                </c:pt>
                <c:pt idx="8">
                  <c:v>6.71</c:v>
                </c:pt>
                <c:pt idx="9">
                  <c:v>7.1</c:v>
                </c:pt>
                <c:pt idx="10">
                  <c:v>6.19</c:v>
                </c:pt>
                <c:pt idx="11">
                  <c:v>6.6</c:v>
                </c:pt>
                <c:pt idx="12">
                  <c:v>6.54</c:v>
                </c:pt>
                <c:pt idx="13">
                  <c:v>6.48</c:v>
                </c:pt>
                <c:pt idx="14">
                  <c:v>6.48</c:v>
                </c:pt>
                <c:pt idx="15">
                  <c:v>6.59</c:v>
                </c:pt>
                <c:pt idx="16">
                  <c:v>6.46</c:v>
                </c:pt>
                <c:pt idx="17">
                  <c:v>6.66</c:v>
                </c:pt>
                <c:pt idx="18">
                  <c:v>6.54</c:v>
                </c:pt>
                <c:pt idx="19">
                  <c:v>5.55</c:v>
                </c:pt>
                <c:pt idx="20">
                  <c:v>5.46</c:v>
                </c:pt>
                <c:pt idx="21">
                  <c:v>5.51</c:v>
                </c:pt>
                <c:pt idx="22">
                  <c:v>4.78</c:v>
                </c:pt>
                <c:pt idx="23">
                  <c:v>4.79</c:v>
                </c:pt>
                <c:pt idx="24">
                  <c:v>4.71</c:v>
                </c:pt>
                <c:pt idx="25">
                  <c:v>4.8</c:v>
                </c:pt>
                <c:pt idx="26">
                  <c:v>5.0599999999999996</c:v>
                </c:pt>
                <c:pt idx="27">
                  <c:v>5.47</c:v>
                </c:pt>
                <c:pt idx="28">
                  <c:v>5.58</c:v>
                </c:pt>
                <c:pt idx="29">
                  <c:v>5.24</c:v>
                </c:pt>
                <c:pt idx="30">
                  <c:v>5.75</c:v>
                </c:pt>
                <c:pt idx="31">
                  <c:v>6.7</c:v>
                </c:pt>
                <c:pt idx="32">
                  <c:v>6.89</c:v>
                </c:pt>
                <c:pt idx="33">
                  <c:v>6.7</c:v>
                </c:pt>
                <c:pt idx="34">
                  <c:v>6.47</c:v>
                </c:pt>
                <c:pt idx="35">
                  <c:v>6.29</c:v>
                </c:pt>
                <c:pt idx="36">
                  <c:v>6.1</c:v>
                </c:pt>
                <c:pt idx="37">
                  <c:v>5.83</c:v>
                </c:pt>
                <c:pt idx="38">
                  <c:v>5.66</c:v>
                </c:pt>
                <c:pt idx="39">
                  <c:v>5.39</c:v>
                </c:pt>
                <c:pt idx="40">
                  <c:v>5.23</c:v>
                </c:pt>
                <c:pt idx="41">
                  <c:v>5.2</c:v>
                </c:pt>
                <c:pt idx="42">
                  <c:v>5.18</c:v>
                </c:pt>
                <c:pt idx="43">
                  <c:v>5.16</c:v>
                </c:pt>
                <c:pt idx="44">
                  <c:v>5.14</c:v>
                </c:pt>
                <c:pt idx="45">
                  <c:v>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0-4ADB-AA94-6392C3419A6D}"/>
            </c:ext>
          </c:extLst>
        </c:ser>
        <c:ser>
          <c:idx val="1"/>
          <c:order val="1"/>
          <c:tx>
            <c:strRef>
              <c:f>'6A'!$M$155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'6A'!$N$153:$BG$153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'6A'!$N$155:$BG$155</c:f>
              <c:numCache>
                <c:formatCode>General</c:formatCode>
                <c:ptCount val="46"/>
                <c:pt idx="0">
                  <c:v>0.12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0.17</c:v>
                </c:pt>
                <c:pt idx="4">
                  <c:v>0.18</c:v>
                </c:pt>
                <c:pt idx="5">
                  <c:v>0.19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</c:v>
                </c:pt>
                <c:pt idx="11">
                  <c:v>0.21</c:v>
                </c:pt>
                <c:pt idx="12">
                  <c:v>0.21</c:v>
                </c:pt>
                <c:pt idx="13">
                  <c:v>0.25</c:v>
                </c:pt>
                <c:pt idx="14">
                  <c:v>0.25</c:v>
                </c:pt>
                <c:pt idx="15">
                  <c:v>0.27</c:v>
                </c:pt>
                <c:pt idx="16">
                  <c:v>0.36</c:v>
                </c:pt>
                <c:pt idx="17">
                  <c:v>0.36</c:v>
                </c:pt>
                <c:pt idx="18">
                  <c:v>0.34</c:v>
                </c:pt>
                <c:pt idx="19">
                  <c:v>0.38</c:v>
                </c:pt>
                <c:pt idx="20">
                  <c:v>0.39</c:v>
                </c:pt>
                <c:pt idx="21">
                  <c:v>0.6</c:v>
                </c:pt>
                <c:pt idx="22">
                  <c:v>0.59</c:v>
                </c:pt>
                <c:pt idx="23">
                  <c:v>0.54</c:v>
                </c:pt>
                <c:pt idx="24">
                  <c:v>0.46</c:v>
                </c:pt>
                <c:pt idx="25">
                  <c:v>0.42</c:v>
                </c:pt>
                <c:pt idx="26">
                  <c:v>0.34</c:v>
                </c:pt>
                <c:pt idx="27">
                  <c:v>0.32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0.28999999999999998</c:v>
                </c:pt>
                <c:pt idx="31">
                  <c:v>0.28999999999999998</c:v>
                </c:pt>
                <c:pt idx="32">
                  <c:v>0.23</c:v>
                </c:pt>
                <c:pt idx="33">
                  <c:v>0.17</c:v>
                </c:pt>
                <c:pt idx="34">
                  <c:v>0.11</c:v>
                </c:pt>
                <c:pt idx="35">
                  <c:v>0.1</c:v>
                </c:pt>
                <c:pt idx="36">
                  <c:v>7.0000000000000007E-2</c:v>
                </c:pt>
                <c:pt idx="37">
                  <c:v>0.05</c:v>
                </c:pt>
                <c:pt idx="38">
                  <c:v>0.02</c:v>
                </c:pt>
                <c:pt idx="39">
                  <c:v>0.01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0-4ADB-AA94-6392C3419A6D}"/>
            </c:ext>
          </c:extLst>
        </c:ser>
        <c:ser>
          <c:idx val="2"/>
          <c:order val="2"/>
          <c:tx>
            <c:strRef>
              <c:f>'6A'!$M$156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'6A'!$N$153:$BG$153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'6A'!$N$156:$BG$156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0.01</c:v>
                </c:pt>
                <c:pt idx="27">
                  <c:v>0.02</c:v>
                </c:pt>
                <c:pt idx="28">
                  <c:v>0.02</c:v>
                </c:pt>
                <c:pt idx="29">
                  <c:v>0.03</c:v>
                </c:pt>
                <c:pt idx="30">
                  <c:v>0.06</c:v>
                </c:pt>
                <c:pt idx="31">
                  <c:v>0.08</c:v>
                </c:pt>
                <c:pt idx="32">
                  <c:v>0.11</c:v>
                </c:pt>
                <c:pt idx="33">
                  <c:v>0.11</c:v>
                </c:pt>
                <c:pt idx="34">
                  <c:v>0.11</c:v>
                </c:pt>
                <c:pt idx="35">
                  <c:v>0.1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7.0000000000000007E-2</c:v>
                </c:pt>
                <c:pt idx="41">
                  <c:v>0.06</c:v>
                </c:pt>
                <c:pt idx="42">
                  <c:v>0.05</c:v>
                </c:pt>
                <c:pt idx="43">
                  <c:v>0.04</c:v>
                </c:pt>
                <c:pt idx="44">
                  <c:v>0.03</c:v>
                </c:pt>
                <c:pt idx="4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0-4ADB-AA94-6392C3419A6D}"/>
            </c:ext>
          </c:extLst>
        </c:ser>
        <c:ser>
          <c:idx val="3"/>
          <c:order val="3"/>
          <c:tx>
            <c:strRef>
              <c:f>'6A'!$M$157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'6A'!$N$153:$BG$153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'6A'!$N$157:$BG$157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0.04</c:v>
                </c:pt>
                <c:pt idx="33">
                  <c:v>0.06</c:v>
                </c:pt>
                <c:pt idx="34">
                  <c:v>0.13</c:v>
                </c:pt>
                <c:pt idx="35">
                  <c:v>0.15</c:v>
                </c:pt>
                <c:pt idx="36">
                  <c:v>0.17</c:v>
                </c:pt>
                <c:pt idx="37">
                  <c:v>0.28000000000000003</c:v>
                </c:pt>
                <c:pt idx="38">
                  <c:v>0.28999999999999998</c:v>
                </c:pt>
                <c:pt idx="39">
                  <c:v>0.42</c:v>
                </c:pt>
                <c:pt idx="40">
                  <c:v>0.43</c:v>
                </c:pt>
                <c:pt idx="41">
                  <c:v>0.43</c:v>
                </c:pt>
                <c:pt idx="42">
                  <c:v>0.43</c:v>
                </c:pt>
                <c:pt idx="43">
                  <c:v>0.44</c:v>
                </c:pt>
                <c:pt idx="44">
                  <c:v>0.44</c:v>
                </c:pt>
                <c:pt idx="45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E0-4ADB-AA94-6392C3419A6D}"/>
            </c:ext>
          </c:extLst>
        </c:ser>
        <c:ser>
          <c:idx val="4"/>
          <c:order val="4"/>
          <c:tx>
            <c:strRef>
              <c:f>'6A'!$M$158</c:f>
              <c:strCache>
                <c:ptCount val="1"/>
                <c:pt idx="0">
                  <c:v>Elektricititet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'6A'!$N$153:$BG$153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'6A'!$N$158:$BG$158</c:f>
              <c:numCache>
                <c:formatCode>General</c:formatCode>
                <c:ptCount val="46"/>
                <c:pt idx="0">
                  <c:v>1.05</c:v>
                </c:pt>
                <c:pt idx="1">
                  <c:v>1.1000000000000001</c:v>
                </c:pt>
                <c:pt idx="2">
                  <c:v>1.2</c:v>
                </c:pt>
                <c:pt idx="3">
                  <c:v>1.1200000000000001</c:v>
                </c:pt>
                <c:pt idx="4">
                  <c:v>1.1399999999999999</c:v>
                </c:pt>
                <c:pt idx="5">
                  <c:v>1.1100000000000001</c:v>
                </c:pt>
                <c:pt idx="6">
                  <c:v>1.0900000000000001</c:v>
                </c:pt>
                <c:pt idx="7">
                  <c:v>1.1599999999999999</c:v>
                </c:pt>
                <c:pt idx="8">
                  <c:v>1.1499999999999999</c:v>
                </c:pt>
                <c:pt idx="9">
                  <c:v>1.23</c:v>
                </c:pt>
                <c:pt idx="10">
                  <c:v>1.21</c:v>
                </c:pt>
                <c:pt idx="11">
                  <c:v>1.19</c:v>
                </c:pt>
                <c:pt idx="12">
                  <c:v>1.22</c:v>
                </c:pt>
                <c:pt idx="13">
                  <c:v>1.18</c:v>
                </c:pt>
                <c:pt idx="14">
                  <c:v>1.22</c:v>
                </c:pt>
                <c:pt idx="15">
                  <c:v>1.27</c:v>
                </c:pt>
                <c:pt idx="16">
                  <c:v>1.36</c:v>
                </c:pt>
                <c:pt idx="17">
                  <c:v>1.46</c:v>
                </c:pt>
                <c:pt idx="18">
                  <c:v>1.57</c:v>
                </c:pt>
                <c:pt idx="19">
                  <c:v>1.34</c:v>
                </c:pt>
                <c:pt idx="20">
                  <c:v>1.37</c:v>
                </c:pt>
                <c:pt idx="21">
                  <c:v>1.29</c:v>
                </c:pt>
                <c:pt idx="22">
                  <c:v>1.35</c:v>
                </c:pt>
                <c:pt idx="23">
                  <c:v>1.3</c:v>
                </c:pt>
                <c:pt idx="24">
                  <c:v>1.28</c:v>
                </c:pt>
                <c:pt idx="25">
                  <c:v>1.3</c:v>
                </c:pt>
                <c:pt idx="26">
                  <c:v>1.34</c:v>
                </c:pt>
                <c:pt idx="27">
                  <c:v>1.45</c:v>
                </c:pt>
                <c:pt idx="28">
                  <c:v>1.47</c:v>
                </c:pt>
                <c:pt idx="29">
                  <c:v>1.36</c:v>
                </c:pt>
                <c:pt idx="30">
                  <c:v>1.42</c:v>
                </c:pt>
                <c:pt idx="31">
                  <c:v>1.7</c:v>
                </c:pt>
                <c:pt idx="32">
                  <c:v>1.77</c:v>
                </c:pt>
                <c:pt idx="33">
                  <c:v>1.73</c:v>
                </c:pt>
                <c:pt idx="34">
                  <c:v>1.69</c:v>
                </c:pt>
                <c:pt idx="35">
                  <c:v>1.67</c:v>
                </c:pt>
                <c:pt idx="36">
                  <c:v>1.65</c:v>
                </c:pt>
                <c:pt idx="37">
                  <c:v>1.63</c:v>
                </c:pt>
                <c:pt idx="38">
                  <c:v>1.62</c:v>
                </c:pt>
                <c:pt idx="39">
                  <c:v>1.6</c:v>
                </c:pt>
                <c:pt idx="40">
                  <c:v>1.59</c:v>
                </c:pt>
                <c:pt idx="41">
                  <c:v>1.6</c:v>
                </c:pt>
                <c:pt idx="42">
                  <c:v>1.61</c:v>
                </c:pt>
                <c:pt idx="43">
                  <c:v>1.63</c:v>
                </c:pt>
                <c:pt idx="44">
                  <c:v>1.64</c:v>
                </c:pt>
                <c:pt idx="45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E0-4ADB-AA94-6392C341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41272"/>
        <c:axId val="616339632"/>
      </c:areaChart>
      <c:catAx>
        <c:axId val="616341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9632"/>
        <c:crosses val="autoZero"/>
        <c:auto val="1"/>
        <c:lblAlgn val="ctr"/>
        <c:lblOffset val="100"/>
        <c:tickLblSkip val="5"/>
        <c:noMultiLvlLbl val="0"/>
      </c:catAx>
      <c:valAx>
        <c:axId val="61633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41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Tilbageværende udledninger i 2030 og 2035</a:t>
            </a:r>
          </a:p>
        </c:rich>
      </c:tx>
      <c:layout>
        <c:manualLayout>
          <c:xMode val="edge"/>
          <c:yMode val="edge"/>
          <c:x val="0.18590625816322723"/>
          <c:y val="4.21274285052757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100253759749224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'6A'!$M$179</c:f>
              <c:strCache>
                <c:ptCount val="1"/>
                <c:pt idx="0">
                  <c:v>Procesvarme - lavtemperatur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'6A'!$N$179:$O$179</c:f>
              <c:numCache>
                <c:formatCode>General</c:formatCode>
                <c:ptCount val="2"/>
                <c:pt idx="0">
                  <c:v>0.11</c:v>
                </c:pt>
                <c:pt idx="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B-42BB-8460-3DA32C0A39AA}"/>
            </c:ext>
          </c:extLst>
        </c:ser>
        <c:ser>
          <c:idx val="1"/>
          <c:order val="1"/>
          <c:tx>
            <c:strRef>
              <c:f>'6A'!$M$180</c:f>
              <c:strCache>
                <c:ptCount val="1"/>
                <c:pt idx="0">
                  <c:v>Procesvarme - mellemtemperatur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'6A'!$N$180:$O$180</c:f>
              <c:numCache>
                <c:formatCode>General</c:formatCode>
                <c:ptCount val="2"/>
                <c:pt idx="0">
                  <c:v>0.06</c:v>
                </c:pt>
                <c:pt idx="1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B-42BB-8460-3DA32C0A39AA}"/>
            </c:ext>
          </c:extLst>
        </c:ser>
        <c:ser>
          <c:idx val="2"/>
          <c:order val="2"/>
          <c:tx>
            <c:strRef>
              <c:f>'6A'!$M$181</c:f>
              <c:strCache>
                <c:ptCount val="1"/>
                <c:pt idx="0">
                  <c:v>Procesvarme - højtemperatur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'6A'!$N$181:$O$181</c:f>
              <c:numCache>
                <c:formatCode>General</c:formatCode>
                <c:ptCount val="2"/>
                <c:pt idx="0">
                  <c:v>0.39</c:v>
                </c:pt>
                <c:pt idx="1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0B-42BB-8460-3DA32C0A39AA}"/>
            </c:ext>
          </c:extLst>
        </c:ser>
        <c:ser>
          <c:idx val="3"/>
          <c:order val="3"/>
          <c:tx>
            <c:strRef>
              <c:f>'6A'!$M$182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'6A'!$N$182:$O$182</c:f>
              <c:numCache>
                <c:formatCode>General</c:formatCode>
                <c:ptCount val="2"/>
                <c:pt idx="0">
                  <c:v>0.02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0B-42BB-8460-3DA32C0A39AA}"/>
            </c:ext>
          </c:extLst>
        </c:ser>
        <c:ser>
          <c:idx val="4"/>
          <c:order val="4"/>
          <c:tx>
            <c:strRef>
              <c:f>'6A'!$M$183</c:f>
              <c:strCache>
                <c:ptCount val="1"/>
                <c:pt idx="0">
                  <c:v>Intern transport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'6A'!$N$183:$O$183</c:f>
              <c:numCache>
                <c:formatCode>General</c:formatCode>
                <c:ptCount val="2"/>
                <c:pt idx="0">
                  <c:v>0.38</c:v>
                </c:pt>
                <c:pt idx="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0B-42BB-8460-3DA32C0A39AA}"/>
            </c:ext>
          </c:extLst>
        </c:ser>
        <c:ser>
          <c:idx val="5"/>
          <c:order val="5"/>
          <c:tx>
            <c:strRef>
              <c:f>'6A'!$M$184</c:f>
              <c:strCache>
                <c:ptCount val="1"/>
                <c:pt idx="0">
                  <c:v>Cementindustrien -procesudledninger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'6A'!$N$184:$O$184</c:f>
              <c:numCache>
                <c:formatCode>General</c:formatCode>
                <c:ptCount val="2"/>
                <c:pt idx="0">
                  <c:v>0.8</c:v>
                </c:pt>
                <c:pt idx="1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0B-42BB-8460-3DA32C0A39AA}"/>
            </c:ext>
          </c:extLst>
        </c:ser>
        <c:ser>
          <c:idx val="6"/>
          <c:order val="6"/>
          <c:tx>
            <c:strRef>
              <c:f>'6A'!$M$185</c:f>
              <c:strCache>
                <c:ptCount val="1"/>
                <c:pt idx="0">
                  <c:v>Glas- og teglfremstilling -procesudledninger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'6A'!$N$185:$O$185</c:f>
              <c:numCache>
                <c:formatCode>General</c:formatCode>
                <c:ptCount val="2"/>
                <c:pt idx="0">
                  <c:v>0.13</c:v>
                </c:pt>
                <c:pt idx="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0B-42BB-8460-3DA32C0A39AA}"/>
            </c:ext>
          </c:extLst>
        </c:ser>
        <c:ser>
          <c:idx val="7"/>
          <c:order val="7"/>
          <c:tx>
            <c:strRef>
              <c:f>'6A'!$M$186</c:f>
              <c:strCache>
                <c:ptCount val="1"/>
                <c:pt idx="0">
                  <c:v>Øvrige fremstillingserhverv -procesudledninger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'6A'!$N$186:$O$186</c:f>
              <c:numCache>
                <c:formatCode>General</c:formatCode>
                <c:ptCount val="2"/>
                <c:pt idx="0">
                  <c:v>0.19</c:v>
                </c:pt>
                <c:pt idx="1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0B-42BB-8460-3DA32C0A39AA}"/>
            </c:ext>
          </c:extLst>
        </c:ser>
        <c:ser>
          <c:idx val="8"/>
          <c:order val="8"/>
          <c:tx>
            <c:strRef>
              <c:f>'6A'!$M$187</c:f>
              <c:strCache>
                <c:ptCount val="1"/>
                <c:pt idx="0">
                  <c:v>F-gasser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'6A'!$N$187:$O$187</c:f>
              <c:numCache>
                <c:formatCode>General</c:formatCode>
                <c:ptCount val="2"/>
                <c:pt idx="0">
                  <c:v>0.01</c:v>
                </c:pt>
                <c:pt idx="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0B-42BB-8460-3DA32C0A39AA}"/>
            </c:ext>
          </c:extLst>
        </c:ser>
        <c:ser>
          <c:idx val="9"/>
          <c:order val="9"/>
          <c:tx>
            <c:strRef>
              <c:f>'6A'!$M$188</c:f>
              <c:strCache>
                <c:ptCount val="1"/>
                <c:pt idx="0">
                  <c:v>Øvrige energirelaterede 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invertIfNegative val="0"/>
          <c:cat>
            <c:strRef>
              <c:f>'6A'!$N$178:$O$178</c:f>
              <c:strCache>
                <c:ptCount val="2"/>
                <c:pt idx="0">
                  <c:v>2030</c:v>
                </c:pt>
                <c:pt idx="1">
                  <c:v>2035</c:v>
                </c:pt>
              </c:strCache>
            </c:strRef>
          </c:cat>
          <c:val>
            <c:numRef>
              <c:f>'6A'!$N$188:$O$188</c:f>
              <c:numCache>
                <c:formatCode>General</c:formatCode>
                <c:ptCount val="2"/>
                <c:pt idx="0">
                  <c:v>0.05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0B-42BB-8460-3DA32C0A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16347832"/>
        <c:axId val="616340616"/>
      </c:barChart>
      <c:catAx>
        <c:axId val="61634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40616"/>
        <c:crosses val="autoZero"/>
        <c:auto val="1"/>
        <c:lblAlgn val="ctr"/>
        <c:lblOffset val="100"/>
        <c:tickLblSkip val="1"/>
        <c:noMultiLvlLbl val="0"/>
      </c:catAx>
      <c:valAx>
        <c:axId val="61634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6918125163264543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47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417789304772922"/>
          <c:y val="0.15150781364285162"/>
          <c:w val="0.33160409747359781"/>
          <c:h val="0.84849218635714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Udnyttelse af overskuds- og omgivelsesvarme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6148878605814085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'6A'!$M$204</c:f>
              <c:strCache>
                <c:ptCount val="1"/>
                <c:pt idx="0">
                  <c:v>Elektricitet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'6A'!$N$203:$Q$203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'6A'!$N$204:$Q$204</c:f>
              <c:numCache>
                <c:formatCode>General</c:formatCode>
                <c:ptCount val="4"/>
                <c:pt idx="0">
                  <c:v>1.54</c:v>
                </c:pt>
                <c:pt idx="1">
                  <c:v>2.35</c:v>
                </c:pt>
                <c:pt idx="2">
                  <c:v>3.14</c:v>
                </c:pt>
                <c:pt idx="3">
                  <c:v>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5-472C-B1D7-867BC3E467F0}"/>
            </c:ext>
          </c:extLst>
        </c:ser>
        <c:ser>
          <c:idx val="1"/>
          <c:order val="1"/>
          <c:tx>
            <c:strRef>
              <c:f>'6A'!$M$205</c:f>
              <c:strCache>
                <c:ptCount val="1"/>
                <c:pt idx="0">
                  <c:v>Overskudsvarme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'6A'!$N$203:$Q$203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'6A'!$N$205:$Q$205</c:f>
              <c:numCache>
                <c:formatCode>General</c:formatCode>
                <c:ptCount val="4"/>
                <c:pt idx="0">
                  <c:v>1.82</c:v>
                </c:pt>
                <c:pt idx="1">
                  <c:v>3.19</c:v>
                </c:pt>
                <c:pt idx="2">
                  <c:v>4.5599999999999996</c:v>
                </c:pt>
                <c:pt idx="3">
                  <c:v>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5-472C-B1D7-867BC3E467F0}"/>
            </c:ext>
          </c:extLst>
        </c:ser>
        <c:ser>
          <c:idx val="2"/>
          <c:order val="2"/>
          <c:tx>
            <c:strRef>
              <c:f>'6A'!$M$206</c:f>
              <c:strCache>
                <c:ptCount val="1"/>
                <c:pt idx="0">
                  <c:v>Omgivelsesvarme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'6A'!$N$203:$Q$203</c:f>
              <c:strCache>
                <c:ptCount val="4"/>
                <c:pt idx="0">
                  <c:v>2022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strCache>
            </c:strRef>
          </c:cat>
          <c:val>
            <c:numRef>
              <c:f>'6A'!$N$206:$Q$206</c:f>
              <c:numCache>
                <c:formatCode>General</c:formatCode>
                <c:ptCount val="4"/>
                <c:pt idx="0">
                  <c:v>3.31</c:v>
                </c:pt>
                <c:pt idx="1">
                  <c:v>4.3</c:v>
                </c:pt>
                <c:pt idx="2">
                  <c:v>5.15</c:v>
                </c:pt>
                <c:pt idx="3">
                  <c:v>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5-472C-B1D7-867BC3E46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16344224"/>
        <c:axId val="616346520"/>
      </c:barChart>
      <c:catAx>
        <c:axId val="61634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46520"/>
        <c:crosses val="autoZero"/>
        <c:auto val="1"/>
        <c:lblAlgn val="ctr"/>
        <c:lblOffset val="100"/>
        <c:tickLblSkip val="1"/>
        <c:noMultiLvlLbl val="0"/>
      </c:catAx>
      <c:valAx>
        <c:axId val="61634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4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cementproduktion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0302015713448102E-2"/>
          <c:y val="0.147909736818404"/>
          <c:w val="0.63349525020402864"/>
          <c:h val="0.68497276634988802"/>
        </c:manualLayout>
      </c:layout>
      <c:areaChart>
        <c:grouping val="stacked"/>
        <c:varyColors val="0"/>
        <c:ser>
          <c:idx val="0"/>
          <c:order val="0"/>
          <c:tx>
            <c:strRef>
              <c:f>'6A'!$M$229</c:f>
              <c:strCache>
                <c:ptCount val="1"/>
                <c:pt idx="0">
                  <c:v>Procesudledninger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'6A'!$N$228:$AA$228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'6A'!$N$229:$AA$229</c:f>
              <c:numCache>
                <c:formatCode>General</c:formatCode>
                <c:ptCount val="14"/>
                <c:pt idx="0">
                  <c:v>1.26</c:v>
                </c:pt>
                <c:pt idx="1">
                  <c:v>1.18</c:v>
                </c:pt>
                <c:pt idx="2">
                  <c:v>1.1200000000000001</c:v>
                </c:pt>
                <c:pt idx="3">
                  <c:v>1.06</c:v>
                </c:pt>
                <c:pt idx="4">
                  <c:v>1.01</c:v>
                </c:pt>
                <c:pt idx="5">
                  <c:v>0.97</c:v>
                </c:pt>
                <c:pt idx="6">
                  <c:v>0.91</c:v>
                </c:pt>
                <c:pt idx="7">
                  <c:v>0.86</c:v>
                </c:pt>
                <c:pt idx="8">
                  <c:v>0.8</c:v>
                </c:pt>
                <c:pt idx="9">
                  <c:v>0.81</c:v>
                </c:pt>
                <c:pt idx="10">
                  <c:v>0.81</c:v>
                </c:pt>
                <c:pt idx="11">
                  <c:v>0.82</c:v>
                </c:pt>
                <c:pt idx="12">
                  <c:v>0.82</c:v>
                </c:pt>
                <c:pt idx="13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3-485B-9841-42C16AE8BF0A}"/>
            </c:ext>
          </c:extLst>
        </c:ser>
        <c:ser>
          <c:idx val="1"/>
          <c:order val="1"/>
          <c:tx>
            <c:strRef>
              <c:f>'6A'!$M$230</c:f>
              <c:strCache>
                <c:ptCount val="1"/>
                <c:pt idx="0">
                  <c:v>Kul &amp; Koks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'6A'!$N$228:$AA$228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'6A'!$N$230:$AA$230</c:f>
              <c:numCache>
                <c:formatCode>General</c:formatCode>
                <c:ptCount val="14"/>
                <c:pt idx="0">
                  <c:v>0.26</c:v>
                </c:pt>
                <c:pt idx="1">
                  <c:v>0.22</c:v>
                </c:pt>
                <c:pt idx="2">
                  <c:v>0.2</c:v>
                </c:pt>
                <c:pt idx="3">
                  <c:v>0.06</c:v>
                </c:pt>
                <c:pt idx="4">
                  <c:v>0.04</c:v>
                </c:pt>
                <c:pt idx="5">
                  <c:v>0.03</c:v>
                </c:pt>
                <c:pt idx="6">
                  <c:v>0.02</c:v>
                </c:pt>
                <c:pt idx="7">
                  <c:v>0.01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3-485B-9841-42C16AE8BF0A}"/>
            </c:ext>
          </c:extLst>
        </c:ser>
        <c:ser>
          <c:idx val="2"/>
          <c:order val="2"/>
          <c:tx>
            <c:strRef>
              <c:f>'6A'!$M$231</c:f>
              <c:strCache>
                <c:ptCount val="1"/>
                <c:pt idx="0">
                  <c:v>Petrokoks mm.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</a:ln>
            <a:effectLst/>
          </c:spPr>
          <c:cat>
            <c:strRef>
              <c:f>'6A'!$N$228:$AA$228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'6A'!$N$231:$AA$231</c:f>
              <c:numCache>
                <c:formatCode>General</c:formatCode>
                <c:ptCount val="14"/>
                <c:pt idx="0">
                  <c:v>0.64</c:v>
                </c:pt>
                <c:pt idx="1">
                  <c:v>0.59</c:v>
                </c:pt>
                <c:pt idx="2">
                  <c:v>0.55000000000000004</c:v>
                </c:pt>
                <c:pt idx="3">
                  <c:v>0.2</c:v>
                </c:pt>
                <c:pt idx="4">
                  <c:v>0.14000000000000001</c:v>
                </c:pt>
                <c:pt idx="5">
                  <c:v>0.09</c:v>
                </c:pt>
                <c:pt idx="6">
                  <c:v>0.06</c:v>
                </c:pt>
                <c:pt idx="7">
                  <c:v>0.04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3-485B-9841-42C16AE8BF0A}"/>
            </c:ext>
          </c:extLst>
        </c:ser>
        <c:ser>
          <c:idx val="3"/>
          <c:order val="3"/>
          <c:tx>
            <c:strRef>
              <c:f>'6A'!$M$232</c:f>
              <c:strCache>
                <c:ptCount val="1"/>
                <c:pt idx="0">
                  <c:v>Affald, ikke 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'6A'!$N$228:$AA$228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'6A'!$N$232:$AA$232</c:f>
              <c:numCache>
                <c:formatCode>General</c:formatCode>
                <c:ptCount val="14"/>
                <c:pt idx="0">
                  <c:v>0.16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0.14000000000000001</c:v>
                </c:pt>
                <c:pt idx="9">
                  <c:v>0.14000000000000001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63-485B-9841-42C16AE8BF0A}"/>
            </c:ext>
          </c:extLst>
        </c:ser>
        <c:ser>
          <c:idx val="4"/>
          <c:order val="4"/>
          <c:tx>
            <c:strRef>
              <c:f>'6A'!$M$233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'6A'!$N$228:$AA$228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'6A'!$N$233:$AA$233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0.14000000000000001</c:v>
                </c:pt>
                <c:pt idx="4">
                  <c:v>0.13</c:v>
                </c:pt>
                <c:pt idx="5">
                  <c:v>0.09</c:v>
                </c:pt>
                <c:pt idx="6">
                  <c:v>0.06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63-485B-9841-42C16AE8B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344552"/>
        <c:axId val="616339304"/>
      </c:areaChart>
      <c:catAx>
        <c:axId val="61634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39304"/>
        <c:crosses val="autoZero"/>
        <c:auto val="1"/>
        <c:lblAlgn val="ctr"/>
        <c:lblOffset val="100"/>
        <c:tickLblSkip val="1"/>
        <c:noMultiLvlLbl val="0"/>
      </c:catAx>
      <c:valAx>
        <c:axId val="61633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634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Brændselsforbruget til højtemperaturprocesser i cementproduktionen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1625107288129275"/>
          <c:h val="0.76912048920886456"/>
        </c:manualLayout>
      </c:layout>
      <c:areaChart>
        <c:grouping val="stacked"/>
        <c:varyColors val="0"/>
        <c:ser>
          <c:idx val="0"/>
          <c:order val="0"/>
          <c:tx>
            <c:strRef>
              <c:f>'6A'!$M$254</c:f>
              <c:strCache>
                <c:ptCount val="1"/>
                <c:pt idx="0">
                  <c:v>Kul &amp; Koks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'6A'!$N$253:$AA$253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'6A'!$N$254:$AA$254</c:f>
              <c:numCache>
                <c:formatCode>General</c:formatCode>
                <c:ptCount val="14"/>
                <c:pt idx="0">
                  <c:v>2.77</c:v>
                </c:pt>
                <c:pt idx="1">
                  <c:v>2.36</c:v>
                </c:pt>
                <c:pt idx="2">
                  <c:v>2.09</c:v>
                </c:pt>
                <c:pt idx="3">
                  <c:v>0.6</c:v>
                </c:pt>
                <c:pt idx="4">
                  <c:v>0.46</c:v>
                </c:pt>
                <c:pt idx="5">
                  <c:v>0.33</c:v>
                </c:pt>
                <c:pt idx="6">
                  <c:v>0.22</c:v>
                </c:pt>
                <c:pt idx="7">
                  <c:v>0.11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9-4810-8A57-C08CE04171AD}"/>
            </c:ext>
          </c:extLst>
        </c:ser>
        <c:ser>
          <c:idx val="1"/>
          <c:order val="1"/>
          <c:tx>
            <c:strRef>
              <c:f>'6A'!$M$255</c:f>
              <c:strCache>
                <c:ptCount val="1"/>
                <c:pt idx="0">
                  <c:v>Petrokoks mm.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</a:ln>
            <a:effectLst/>
          </c:spPr>
          <c:cat>
            <c:strRef>
              <c:f>'6A'!$N$253:$AA$253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'6A'!$N$255:$AA$255</c:f>
              <c:numCache>
                <c:formatCode>General</c:formatCode>
                <c:ptCount val="14"/>
                <c:pt idx="0">
                  <c:v>6.88</c:v>
                </c:pt>
                <c:pt idx="1">
                  <c:v>6.43</c:v>
                </c:pt>
                <c:pt idx="2">
                  <c:v>5.98</c:v>
                </c:pt>
                <c:pt idx="3">
                  <c:v>2.16</c:v>
                </c:pt>
                <c:pt idx="4">
                  <c:v>1.59</c:v>
                </c:pt>
                <c:pt idx="5">
                  <c:v>1.01</c:v>
                </c:pt>
                <c:pt idx="6">
                  <c:v>0.71</c:v>
                </c:pt>
                <c:pt idx="7">
                  <c:v>0.41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9-4810-8A57-C08CE04171AD}"/>
            </c:ext>
          </c:extLst>
        </c:ser>
        <c:ser>
          <c:idx val="2"/>
          <c:order val="2"/>
          <c:tx>
            <c:strRef>
              <c:f>'6A'!$M$256</c:f>
              <c:strCache>
                <c:ptCount val="1"/>
                <c:pt idx="0">
                  <c:v>Affald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'6A'!$N$253:$AA$253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'6A'!$N$256:$AA$256</c:f>
              <c:numCache>
                <c:formatCode>General</c:formatCode>
                <c:ptCount val="14"/>
                <c:pt idx="0">
                  <c:v>3.86</c:v>
                </c:pt>
                <c:pt idx="1">
                  <c:v>3.71</c:v>
                </c:pt>
                <c:pt idx="2">
                  <c:v>3.65</c:v>
                </c:pt>
                <c:pt idx="3">
                  <c:v>3.53</c:v>
                </c:pt>
                <c:pt idx="4">
                  <c:v>3.56</c:v>
                </c:pt>
                <c:pt idx="5">
                  <c:v>3.58</c:v>
                </c:pt>
                <c:pt idx="6">
                  <c:v>3.5</c:v>
                </c:pt>
                <c:pt idx="7">
                  <c:v>3.42</c:v>
                </c:pt>
                <c:pt idx="8">
                  <c:v>3.35</c:v>
                </c:pt>
                <c:pt idx="9">
                  <c:v>3.4</c:v>
                </c:pt>
                <c:pt idx="10">
                  <c:v>3.45</c:v>
                </c:pt>
                <c:pt idx="11">
                  <c:v>3.49</c:v>
                </c:pt>
                <c:pt idx="12">
                  <c:v>3.54</c:v>
                </c:pt>
                <c:pt idx="13">
                  <c:v>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9-4810-8A57-C08CE04171AD}"/>
            </c:ext>
          </c:extLst>
        </c:ser>
        <c:ser>
          <c:idx val="3"/>
          <c:order val="3"/>
          <c:tx>
            <c:strRef>
              <c:f>'6A'!$M$257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'6A'!$N$253:$AA$253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'6A'!$N$257:$AA$257</c:f>
              <c:numCache>
                <c:formatCode>General</c:formatCode>
                <c:ptCount val="14"/>
                <c:pt idx="0">
                  <c:v>0</c:v>
                </c:pt>
                <c:pt idx="1">
                  <c:v>0.08</c:v>
                </c:pt>
                <c:pt idx="2">
                  <c:v>0.16</c:v>
                </c:pt>
                <c:pt idx="3">
                  <c:v>2.5099999999999998</c:v>
                </c:pt>
                <c:pt idx="4">
                  <c:v>2.2000000000000002</c:v>
                </c:pt>
                <c:pt idx="5">
                  <c:v>1.65</c:v>
                </c:pt>
                <c:pt idx="6">
                  <c:v>1.01</c:v>
                </c:pt>
                <c:pt idx="7">
                  <c:v>0.36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9-4810-8A57-C08CE04171AD}"/>
            </c:ext>
          </c:extLst>
        </c:ser>
        <c:ser>
          <c:idx val="4"/>
          <c:order val="4"/>
          <c:tx>
            <c:strRef>
              <c:f>'6A'!$M$258</c:f>
              <c:strCache>
                <c:ptCount val="1"/>
                <c:pt idx="0">
                  <c:v>Ledningsgas - VE-del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'6A'!$N$253:$AA$253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'6A'!$N$258:$AA$258</c:f>
              <c:numCache>
                <c:formatCode>General</c:formatCode>
                <c:ptCount val="14"/>
                <c:pt idx="0">
                  <c:v>0</c:v>
                </c:pt>
                <c:pt idx="1">
                  <c:v>0.05</c:v>
                </c:pt>
                <c:pt idx="2">
                  <c:v>0.15</c:v>
                </c:pt>
                <c:pt idx="3">
                  <c:v>2.5</c:v>
                </c:pt>
                <c:pt idx="4">
                  <c:v>2.8</c:v>
                </c:pt>
                <c:pt idx="5">
                  <c:v>3.33</c:v>
                </c:pt>
                <c:pt idx="6">
                  <c:v>3.75</c:v>
                </c:pt>
                <c:pt idx="7">
                  <c:v>4.17</c:v>
                </c:pt>
                <c:pt idx="8">
                  <c:v>4.3</c:v>
                </c:pt>
                <c:pt idx="9">
                  <c:v>4.33</c:v>
                </c:pt>
                <c:pt idx="10">
                  <c:v>4.3499999999999996</c:v>
                </c:pt>
                <c:pt idx="11">
                  <c:v>4.38</c:v>
                </c:pt>
                <c:pt idx="12">
                  <c:v>4.4000000000000004</c:v>
                </c:pt>
                <c:pt idx="13">
                  <c:v>4.42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9-4810-8A57-C08CE04171AD}"/>
            </c:ext>
          </c:extLst>
        </c:ser>
        <c:ser>
          <c:idx val="5"/>
          <c:order val="5"/>
          <c:tx>
            <c:strRef>
              <c:f>'6A'!$M$259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'6A'!$N$253:$AA$253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'6A'!$N$259:$AA$259</c:f>
              <c:numCache>
                <c:formatCode>General</c:formatCode>
                <c:ptCount val="14"/>
                <c:pt idx="0">
                  <c:v>0.34</c:v>
                </c:pt>
                <c:pt idx="1">
                  <c:v>0.4</c:v>
                </c:pt>
                <c:pt idx="2">
                  <c:v>0.45</c:v>
                </c:pt>
                <c:pt idx="3">
                  <c:v>0.48</c:v>
                </c:pt>
                <c:pt idx="4">
                  <c:v>0.7</c:v>
                </c:pt>
                <c:pt idx="5">
                  <c:v>0.92</c:v>
                </c:pt>
                <c:pt idx="6">
                  <c:v>1.05</c:v>
                </c:pt>
                <c:pt idx="7">
                  <c:v>1.18</c:v>
                </c:pt>
                <c:pt idx="8">
                  <c:v>1.31</c:v>
                </c:pt>
                <c:pt idx="9">
                  <c:v>1.3</c:v>
                </c:pt>
                <c:pt idx="10">
                  <c:v>1.29</c:v>
                </c:pt>
                <c:pt idx="11">
                  <c:v>1.28</c:v>
                </c:pt>
                <c:pt idx="12">
                  <c:v>1.26</c:v>
                </c:pt>
                <c:pt idx="13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59-4810-8A57-C08CE0417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581048"/>
        <c:axId val="623576456"/>
      </c:areaChart>
      <c:catAx>
        <c:axId val="62358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6456"/>
        <c:crosses val="autoZero"/>
        <c:auto val="1"/>
        <c:lblAlgn val="ctr"/>
        <c:lblOffset val="100"/>
        <c:tickLblSkip val="1"/>
        <c:noMultiLvlLbl val="0"/>
      </c:catAx>
      <c:valAx>
        <c:axId val="62357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81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Gasforbrug til cementproduktion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8.2686466658522653E-2"/>
          <c:y val="0.147909736818404"/>
          <c:w val="0.87906481704256478"/>
          <c:h val="0.66783683489901113"/>
        </c:manualLayout>
      </c:layout>
      <c:lineChart>
        <c:grouping val="standard"/>
        <c:varyColors val="0"/>
        <c:ser>
          <c:idx val="0"/>
          <c:order val="0"/>
          <c:tx>
            <c:strRef>
              <c:f>'6A'!$M$279</c:f>
              <c:strCache>
                <c:ptCount val="1"/>
                <c:pt idx="0">
                  <c:v>Andel af samlet ledningsgas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'6A'!$N$278:$AA$278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'6A'!$N$279:$AA$279</c:f>
              <c:numCache>
                <c:formatCode>0%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0.09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0.12</c:v>
                </c:pt>
                <c:pt idx="10">
                  <c:v>0.12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7-46C3-A01E-37D30009A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75144"/>
        <c:axId val="623581704"/>
      </c:lineChart>
      <c:catAx>
        <c:axId val="62357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81704"/>
        <c:crosses val="autoZero"/>
        <c:auto val="1"/>
        <c:lblAlgn val="ctr"/>
        <c:lblOffset val="100"/>
        <c:tickLblSkip val="1"/>
        <c:noMultiLvlLbl val="0"/>
      </c:catAx>
      <c:valAx>
        <c:axId val="62358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pct.</a:t>
                </a:r>
              </a:p>
            </c:rich>
          </c:tx>
          <c:layout>
            <c:manualLayout>
              <c:xMode val="edge"/>
              <c:yMode val="edge"/>
              <c:x val="4.656286151434861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brændstofproduktion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'7'!$M$4</c:f>
              <c:strCache>
                <c:ptCount val="1"/>
                <c:pt idx="0">
                  <c:v>Egetforbrug af fossile brændsler på raffinaderier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'7'!$N$3:$BG$3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'7'!$N$4:$BG$4</c:f>
              <c:numCache>
                <c:formatCode>General</c:formatCode>
                <c:ptCount val="46"/>
                <c:pt idx="0">
                  <c:v>0.91</c:v>
                </c:pt>
                <c:pt idx="1">
                  <c:v>1</c:v>
                </c:pt>
                <c:pt idx="2">
                  <c:v>1.1299999999999999</c:v>
                </c:pt>
                <c:pt idx="3">
                  <c:v>1.1499999999999999</c:v>
                </c:pt>
                <c:pt idx="4">
                  <c:v>1.17</c:v>
                </c:pt>
                <c:pt idx="5">
                  <c:v>1.29</c:v>
                </c:pt>
                <c:pt idx="6">
                  <c:v>1.42</c:v>
                </c:pt>
                <c:pt idx="7">
                  <c:v>1.1100000000000001</c:v>
                </c:pt>
                <c:pt idx="8">
                  <c:v>0.97</c:v>
                </c:pt>
                <c:pt idx="9">
                  <c:v>0.99</c:v>
                </c:pt>
                <c:pt idx="10">
                  <c:v>1</c:v>
                </c:pt>
                <c:pt idx="11">
                  <c:v>1.01</c:v>
                </c:pt>
                <c:pt idx="12">
                  <c:v>0.98</c:v>
                </c:pt>
                <c:pt idx="13">
                  <c:v>1.02</c:v>
                </c:pt>
                <c:pt idx="14">
                  <c:v>1</c:v>
                </c:pt>
                <c:pt idx="15">
                  <c:v>0.94</c:v>
                </c:pt>
                <c:pt idx="16">
                  <c:v>0.98</c:v>
                </c:pt>
                <c:pt idx="17">
                  <c:v>0.99</c:v>
                </c:pt>
                <c:pt idx="18">
                  <c:v>0.87</c:v>
                </c:pt>
                <c:pt idx="19">
                  <c:v>0.88</c:v>
                </c:pt>
                <c:pt idx="20">
                  <c:v>0.82</c:v>
                </c:pt>
                <c:pt idx="21">
                  <c:v>0.91</c:v>
                </c:pt>
                <c:pt idx="22">
                  <c:v>0.97</c:v>
                </c:pt>
                <c:pt idx="23">
                  <c:v>0.95</c:v>
                </c:pt>
                <c:pt idx="24">
                  <c:v>0.93</c:v>
                </c:pt>
                <c:pt idx="25">
                  <c:v>1</c:v>
                </c:pt>
                <c:pt idx="26">
                  <c:v>0.9</c:v>
                </c:pt>
                <c:pt idx="27">
                  <c:v>0.96</c:v>
                </c:pt>
                <c:pt idx="28">
                  <c:v>0.91</c:v>
                </c:pt>
                <c:pt idx="29">
                  <c:v>0.96</c:v>
                </c:pt>
                <c:pt idx="30">
                  <c:v>0.92</c:v>
                </c:pt>
                <c:pt idx="31">
                  <c:v>0.98</c:v>
                </c:pt>
                <c:pt idx="32">
                  <c:v>0.97</c:v>
                </c:pt>
                <c:pt idx="33">
                  <c:v>0.92</c:v>
                </c:pt>
                <c:pt idx="34">
                  <c:v>0.89</c:v>
                </c:pt>
                <c:pt idx="35">
                  <c:v>0.83</c:v>
                </c:pt>
                <c:pt idx="36">
                  <c:v>0.78</c:v>
                </c:pt>
                <c:pt idx="37">
                  <c:v>0.73</c:v>
                </c:pt>
                <c:pt idx="38">
                  <c:v>0.69</c:v>
                </c:pt>
                <c:pt idx="39">
                  <c:v>0.64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4-41DF-A29F-275A37195732}"/>
            </c:ext>
          </c:extLst>
        </c:ser>
        <c:ser>
          <c:idx val="1"/>
          <c:order val="1"/>
          <c:tx>
            <c:strRef>
              <c:f>'7'!$M$5</c:f>
              <c:strCache>
                <c:ptCount val="1"/>
                <c:pt idx="0">
                  <c:v>Egetforbrug af fossile brændsler til olie- og gasindvinding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'7'!$N$3:$BG$3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'7'!$N$5:$BG$5</c:f>
              <c:numCache>
                <c:formatCode>General</c:formatCode>
                <c:ptCount val="46"/>
                <c:pt idx="0">
                  <c:v>0.53</c:v>
                </c:pt>
                <c:pt idx="1">
                  <c:v>0.54</c:v>
                </c:pt>
                <c:pt idx="2">
                  <c:v>0.62</c:v>
                </c:pt>
                <c:pt idx="3">
                  <c:v>0.63</c:v>
                </c:pt>
                <c:pt idx="4">
                  <c:v>0.69</c:v>
                </c:pt>
                <c:pt idx="5">
                  <c:v>0.72</c:v>
                </c:pt>
                <c:pt idx="6">
                  <c:v>0.86</c:v>
                </c:pt>
                <c:pt idx="7">
                  <c:v>1.1299999999999999</c:v>
                </c:pt>
                <c:pt idx="8">
                  <c:v>1.25</c:v>
                </c:pt>
                <c:pt idx="9">
                  <c:v>1.36</c:v>
                </c:pt>
                <c:pt idx="10">
                  <c:v>1.45</c:v>
                </c:pt>
                <c:pt idx="11">
                  <c:v>1.42</c:v>
                </c:pt>
                <c:pt idx="12">
                  <c:v>1.52</c:v>
                </c:pt>
                <c:pt idx="13">
                  <c:v>1.52</c:v>
                </c:pt>
                <c:pt idx="14">
                  <c:v>1.56</c:v>
                </c:pt>
                <c:pt idx="15">
                  <c:v>1.6</c:v>
                </c:pt>
                <c:pt idx="16">
                  <c:v>1.63</c:v>
                </c:pt>
                <c:pt idx="17">
                  <c:v>1.61</c:v>
                </c:pt>
                <c:pt idx="18">
                  <c:v>1.6</c:v>
                </c:pt>
                <c:pt idx="19">
                  <c:v>1.5</c:v>
                </c:pt>
                <c:pt idx="20">
                  <c:v>1.48</c:v>
                </c:pt>
                <c:pt idx="21">
                  <c:v>1.42</c:v>
                </c:pt>
                <c:pt idx="22">
                  <c:v>1.44</c:v>
                </c:pt>
                <c:pt idx="23">
                  <c:v>1.34</c:v>
                </c:pt>
                <c:pt idx="24">
                  <c:v>1.32</c:v>
                </c:pt>
                <c:pt idx="25">
                  <c:v>1.38</c:v>
                </c:pt>
                <c:pt idx="26">
                  <c:v>1.26</c:v>
                </c:pt>
                <c:pt idx="27">
                  <c:v>1.31</c:v>
                </c:pt>
                <c:pt idx="28">
                  <c:v>1.2</c:v>
                </c:pt>
                <c:pt idx="29">
                  <c:v>1.1200000000000001</c:v>
                </c:pt>
                <c:pt idx="30">
                  <c:v>0.75</c:v>
                </c:pt>
                <c:pt idx="31">
                  <c:v>0.85</c:v>
                </c:pt>
                <c:pt idx="32">
                  <c:v>0.7</c:v>
                </c:pt>
                <c:pt idx="33">
                  <c:v>0.69</c:v>
                </c:pt>
                <c:pt idx="34">
                  <c:v>1.06</c:v>
                </c:pt>
                <c:pt idx="35">
                  <c:v>0.87</c:v>
                </c:pt>
                <c:pt idx="36">
                  <c:v>0.8</c:v>
                </c:pt>
                <c:pt idx="37">
                  <c:v>0.81</c:v>
                </c:pt>
                <c:pt idx="38">
                  <c:v>0.81</c:v>
                </c:pt>
                <c:pt idx="39">
                  <c:v>0.8</c:v>
                </c:pt>
                <c:pt idx="40">
                  <c:v>0.81</c:v>
                </c:pt>
                <c:pt idx="41">
                  <c:v>0.78</c:v>
                </c:pt>
                <c:pt idx="42">
                  <c:v>0.77</c:v>
                </c:pt>
                <c:pt idx="43">
                  <c:v>0.77</c:v>
                </c:pt>
                <c:pt idx="44">
                  <c:v>0.79</c:v>
                </c:pt>
                <c:pt idx="4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84-41DF-A29F-275A37195732}"/>
            </c:ext>
          </c:extLst>
        </c:ser>
        <c:ser>
          <c:idx val="2"/>
          <c:order val="2"/>
          <c:tx>
            <c:strRef>
              <c:f>'7'!$M$6</c:f>
              <c:strCache>
                <c:ptCount val="1"/>
                <c:pt idx="0">
                  <c:v>Flygtige udledninger fra olie og gas	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'7'!$N$3:$BG$3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'7'!$N$6:$BG$6</c:f>
              <c:numCache>
                <c:formatCode>General</c:formatCode>
                <c:ptCount val="46"/>
                <c:pt idx="0">
                  <c:v>0.17</c:v>
                </c:pt>
                <c:pt idx="1">
                  <c:v>0.18</c:v>
                </c:pt>
                <c:pt idx="2">
                  <c:v>0.19</c:v>
                </c:pt>
                <c:pt idx="3">
                  <c:v>0.19</c:v>
                </c:pt>
                <c:pt idx="4">
                  <c:v>0.2</c:v>
                </c:pt>
                <c:pt idx="5">
                  <c:v>0.22</c:v>
                </c:pt>
                <c:pt idx="6">
                  <c:v>0.23</c:v>
                </c:pt>
                <c:pt idx="7">
                  <c:v>0.26</c:v>
                </c:pt>
                <c:pt idx="8">
                  <c:v>0.27</c:v>
                </c:pt>
                <c:pt idx="9">
                  <c:v>0.3</c:v>
                </c:pt>
                <c:pt idx="10">
                  <c:v>0.31</c:v>
                </c:pt>
                <c:pt idx="11">
                  <c:v>0.31</c:v>
                </c:pt>
                <c:pt idx="12">
                  <c:v>0.35</c:v>
                </c:pt>
                <c:pt idx="13">
                  <c:v>0.31</c:v>
                </c:pt>
                <c:pt idx="14">
                  <c:v>0.32</c:v>
                </c:pt>
                <c:pt idx="15">
                  <c:v>0.34</c:v>
                </c:pt>
                <c:pt idx="16">
                  <c:v>0.32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0.22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0.12</c:v>
                </c:pt>
                <c:pt idx="28">
                  <c:v>0.1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0.05</c:v>
                </c:pt>
                <c:pt idx="33">
                  <c:v>0.06</c:v>
                </c:pt>
                <c:pt idx="34">
                  <c:v>0.08</c:v>
                </c:pt>
                <c:pt idx="35">
                  <c:v>0.08</c:v>
                </c:pt>
                <c:pt idx="36">
                  <c:v>0.08</c:v>
                </c:pt>
                <c:pt idx="37">
                  <c:v>0.09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0.06</c:v>
                </c:pt>
                <c:pt idx="4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84-41DF-A29F-275A37195732}"/>
            </c:ext>
          </c:extLst>
        </c:ser>
        <c:ser>
          <c:idx val="3"/>
          <c:order val="3"/>
          <c:tx>
            <c:strRef>
              <c:f>'7'!$M$7</c:f>
              <c:strCache>
                <c:ptCount val="1"/>
                <c:pt idx="0">
                  <c:v>Flaring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'7'!$N$3:$BG$3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'7'!$N$7:$BG$7</c:f>
              <c:numCache>
                <c:formatCode>General</c:formatCode>
                <c:ptCount val="46"/>
                <c:pt idx="0">
                  <c:v>0.37</c:v>
                </c:pt>
                <c:pt idx="1">
                  <c:v>0.73</c:v>
                </c:pt>
                <c:pt idx="2">
                  <c:v>0.75</c:v>
                </c:pt>
                <c:pt idx="3">
                  <c:v>0.65</c:v>
                </c:pt>
                <c:pt idx="4">
                  <c:v>0.64</c:v>
                </c:pt>
                <c:pt idx="5">
                  <c:v>0.51</c:v>
                </c:pt>
                <c:pt idx="6">
                  <c:v>0.56000000000000005</c:v>
                </c:pt>
                <c:pt idx="7">
                  <c:v>0.78</c:v>
                </c:pt>
                <c:pt idx="8">
                  <c:v>0.57999999999999996</c:v>
                </c:pt>
                <c:pt idx="9">
                  <c:v>1.23</c:v>
                </c:pt>
                <c:pt idx="10">
                  <c:v>0.81</c:v>
                </c:pt>
                <c:pt idx="11">
                  <c:v>0.86</c:v>
                </c:pt>
                <c:pt idx="12">
                  <c:v>0.72</c:v>
                </c:pt>
                <c:pt idx="13">
                  <c:v>0.75</c:v>
                </c:pt>
                <c:pt idx="14">
                  <c:v>0.84</c:v>
                </c:pt>
                <c:pt idx="15">
                  <c:v>0.6</c:v>
                </c:pt>
                <c:pt idx="16">
                  <c:v>0.61</c:v>
                </c:pt>
                <c:pt idx="17">
                  <c:v>0.61</c:v>
                </c:pt>
                <c:pt idx="18">
                  <c:v>0.44</c:v>
                </c:pt>
                <c:pt idx="19">
                  <c:v>0.28999999999999998</c:v>
                </c:pt>
                <c:pt idx="20">
                  <c:v>0.39</c:v>
                </c:pt>
                <c:pt idx="21">
                  <c:v>0.28000000000000003</c:v>
                </c:pt>
                <c:pt idx="22">
                  <c:v>0.24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0.31</c:v>
                </c:pt>
                <c:pt idx="27">
                  <c:v>0.27</c:v>
                </c:pt>
                <c:pt idx="28">
                  <c:v>0.26</c:v>
                </c:pt>
                <c:pt idx="29">
                  <c:v>0.22</c:v>
                </c:pt>
                <c:pt idx="30">
                  <c:v>0.14000000000000001</c:v>
                </c:pt>
                <c:pt idx="31">
                  <c:v>0.12</c:v>
                </c:pt>
                <c:pt idx="32">
                  <c:v>0.13</c:v>
                </c:pt>
                <c:pt idx="33">
                  <c:v>0.13</c:v>
                </c:pt>
                <c:pt idx="34">
                  <c:v>0.15</c:v>
                </c:pt>
                <c:pt idx="35">
                  <c:v>0.09</c:v>
                </c:pt>
                <c:pt idx="36">
                  <c:v>0.09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0.11</c:v>
                </c:pt>
                <c:pt idx="41">
                  <c:v>0.11</c:v>
                </c:pt>
                <c:pt idx="42">
                  <c:v>0.1</c:v>
                </c:pt>
                <c:pt idx="43">
                  <c:v>0.11</c:v>
                </c:pt>
                <c:pt idx="44">
                  <c:v>0.1</c:v>
                </c:pt>
                <c:pt idx="4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84-41DF-A29F-275A37195732}"/>
            </c:ext>
          </c:extLst>
        </c:ser>
        <c:ser>
          <c:idx val="4"/>
          <c:order val="4"/>
          <c:tx>
            <c:strRef>
              <c:f>'7'!$M$8</c:f>
              <c:strCache>
                <c:ptCount val="1"/>
                <c:pt idx="0">
                  <c:v>Metantab fra biogas inkl. korrektion ift. metantabsregulering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'7'!$N$3:$BG$3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'7'!$N$8:$BG$8</c:f>
              <c:numCache>
                <c:formatCode>General</c:formatCode>
                <c:ptCount val="46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0.25</c:v>
                </c:pt>
                <c:pt idx="28">
                  <c:v>0.28000000000000003</c:v>
                </c:pt>
                <c:pt idx="29">
                  <c:v>0.32</c:v>
                </c:pt>
                <c:pt idx="30">
                  <c:v>0.37</c:v>
                </c:pt>
                <c:pt idx="31">
                  <c:v>0.45</c:v>
                </c:pt>
                <c:pt idx="32">
                  <c:v>0.55000000000000004</c:v>
                </c:pt>
                <c:pt idx="33">
                  <c:v>0.56999999999999995</c:v>
                </c:pt>
                <c:pt idx="34">
                  <c:v>0.21</c:v>
                </c:pt>
                <c:pt idx="35">
                  <c:v>0.22</c:v>
                </c:pt>
                <c:pt idx="36">
                  <c:v>0.23</c:v>
                </c:pt>
                <c:pt idx="37">
                  <c:v>0.24</c:v>
                </c:pt>
                <c:pt idx="38">
                  <c:v>0.25</c:v>
                </c:pt>
                <c:pt idx="39">
                  <c:v>0.27</c:v>
                </c:pt>
                <c:pt idx="40">
                  <c:v>0.28000000000000003</c:v>
                </c:pt>
                <c:pt idx="41">
                  <c:v>0.28000000000000003</c:v>
                </c:pt>
                <c:pt idx="42">
                  <c:v>0.27</c:v>
                </c:pt>
                <c:pt idx="43">
                  <c:v>0.26</c:v>
                </c:pt>
                <c:pt idx="44">
                  <c:v>0.25</c:v>
                </c:pt>
                <c:pt idx="45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84-41DF-A29F-275A37195732}"/>
            </c:ext>
          </c:extLst>
        </c:ser>
        <c:ser>
          <c:idx val="5"/>
          <c:order val="5"/>
          <c:tx>
            <c:strRef>
              <c:f>'7'!$M$9</c:f>
              <c:strCache>
                <c:ptCount val="1"/>
                <c:pt idx="0">
                  <c:v>Korrektion: Forventet reduktion fra metantabsregulering</c:v>
                </c:pt>
              </c:strCache>
            </c:strRef>
          </c:tx>
          <c:spPr>
            <a:pattFill prst="wdUpDiag">
              <a:fgClr>
                <a:srgbClr val="FF8181"/>
              </a:fgClr>
              <a:bgClr>
                <a:schemeClr val="bg1">
                  <a:lumMod val="95000"/>
                </a:schemeClr>
              </a:bgClr>
            </a:pattFill>
            <a:ln w="12700">
              <a:noFill/>
            </a:ln>
            <a:effectLst/>
          </c:spPr>
          <c:cat>
            <c:strRef>
              <c:f>'7'!$N$3:$BG$3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'7'!$N$9:$BG$9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0.42</c:v>
                </c:pt>
                <c:pt idx="35">
                  <c:v>0.45</c:v>
                </c:pt>
                <c:pt idx="36">
                  <c:v>0.46</c:v>
                </c:pt>
                <c:pt idx="37">
                  <c:v>0.48</c:v>
                </c:pt>
                <c:pt idx="38">
                  <c:v>0.51</c:v>
                </c:pt>
                <c:pt idx="39">
                  <c:v>0.53</c:v>
                </c:pt>
                <c:pt idx="40">
                  <c:v>0.56000000000000005</c:v>
                </c:pt>
                <c:pt idx="41">
                  <c:v>0.56000000000000005</c:v>
                </c:pt>
                <c:pt idx="42">
                  <c:v>0.55000000000000004</c:v>
                </c:pt>
                <c:pt idx="43">
                  <c:v>0.52</c:v>
                </c:pt>
                <c:pt idx="44">
                  <c:v>0.5</c:v>
                </c:pt>
                <c:pt idx="45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484-41DF-A29F-275A37195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827184"/>
        <c:axId val="437833744"/>
      </c:areaChart>
      <c:catAx>
        <c:axId val="43782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7833744"/>
        <c:crosses val="autoZero"/>
        <c:auto val="1"/>
        <c:lblAlgn val="ctr"/>
        <c:lblOffset val="100"/>
        <c:tickLblSkip val="5"/>
        <c:noMultiLvlLbl val="0"/>
      </c:catAx>
      <c:valAx>
        <c:axId val="43783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7827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i KF23 og KF22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'6A'!$M$304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'6A'!$N$303:$AC$303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'6A'!$N$304:$AC$304</c:f>
              <c:numCache>
                <c:formatCode>General</c:formatCode>
                <c:ptCount val="16"/>
                <c:pt idx="0">
                  <c:v>5.13</c:v>
                </c:pt>
                <c:pt idx="1">
                  <c:v>5.31</c:v>
                </c:pt>
                <c:pt idx="2">
                  <c:v>5.38</c:v>
                </c:pt>
                <c:pt idx="3">
                  <c:v>5</c:v>
                </c:pt>
                <c:pt idx="4">
                  <c:v>4.58</c:v>
                </c:pt>
                <c:pt idx="5">
                  <c:v>3.95</c:v>
                </c:pt>
                <c:pt idx="6">
                  <c:v>3.59</c:v>
                </c:pt>
                <c:pt idx="7">
                  <c:v>3.18</c:v>
                </c:pt>
                <c:pt idx="8">
                  <c:v>2.81</c:v>
                </c:pt>
                <c:pt idx="9">
                  <c:v>2.4300000000000002</c:v>
                </c:pt>
                <c:pt idx="10">
                  <c:v>2.14</c:v>
                </c:pt>
                <c:pt idx="11">
                  <c:v>2.11</c:v>
                </c:pt>
                <c:pt idx="12">
                  <c:v>2.08</c:v>
                </c:pt>
                <c:pt idx="13">
                  <c:v>2.0499999999999998</c:v>
                </c:pt>
                <c:pt idx="14">
                  <c:v>2.02</c:v>
                </c:pt>
                <c:pt idx="15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7-488D-A107-88E4A5D86AF2}"/>
            </c:ext>
          </c:extLst>
        </c:ser>
        <c:ser>
          <c:idx val="1"/>
          <c:order val="1"/>
          <c:tx>
            <c:strRef>
              <c:f>'6A'!$M$305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'6A'!$N$303:$AC$303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'6A'!$N$305:$AC$305</c:f>
              <c:numCache>
                <c:formatCode>General</c:formatCode>
                <c:ptCount val="16"/>
                <c:pt idx="0">
                  <c:v>5.1100000000000003</c:v>
                </c:pt>
                <c:pt idx="1">
                  <c:v>4.95</c:v>
                </c:pt>
                <c:pt idx="2">
                  <c:v>4.87</c:v>
                </c:pt>
                <c:pt idx="3">
                  <c:v>4.79</c:v>
                </c:pt>
                <c:pt idx="4">
                  <c:v>4.78</c:v>
                </c:pt>
                <c:pt idx="5">
                  <c:v>4.74</c:v>
                </c:pt>
                <c:pt idx="6">
                  <c:v>4.54</c:v>
                </c:pt>
                <c:pt idx="7">
                  <c:v>4.34</c:v>
                </c:pt>
                <c:pt idx="8">
                  <c:v>4.13</c:v>
                </c:pt>
                <c:pt idx="9">
                  <c:v>3.9</c:v>
                </c:pt>
                <c:pt idx="10">
                  <c:v>3.66</c:v>
                </c:pt>
                <c:pt idx="11">
                  <c:v>3.53</c:v>
                </c:pt>
                <c:pt idx="12">
                  <c:v>3.42</c:v>
                </c:pt>
                <c:pt idx="13">
                  <c:v>3.31</c:v>
                </c:pt>
                <c:pt idx="14">
                  <c:v>3.22</c:v>
                </c:pt>
                <c:pt idx="15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7-488D-A107-88E4A5D86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79408"/>
        <c:axId val="623571536"/>
      </c:lineChart>
      <c:catAx>
        <c:axId val="62357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1536"/>
        <c:crosses val="autoZero"/>
        <c:auto val="1"/>
        <c:lblAlgn val="ctr"/>
        <c:lblOffset val="100"/>
        <c:tickLblSkip val="5"/>
        <c:noMultiLvlLbl val="0"/>
      </c:catAx>
      <c:valAx>
        <c:axId val="6235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6918125163264543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cementudledninger KF22 vs KF23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7723849684666193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'6A'!$M$329</c:f>
              <c:strCache>
                <c:ptCount val="1"/>
                <c:pt idx="0">
                  <c:v>KF23 - energirelaterede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'6A'!$N$328:$AA$328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'6A'!$N$329:$AA$329</c:f>
              <c:numCache>
                <c:formatCode>General</c:formatCode>
                <c:ptCount val="14"/>
                <c:pt idx="0">
                  <c:v>1.06</c:v>
                </c:pt>
                <c:pt idx="1">
                  <c:v>0.98</c:v>
                </c:pt>
                <c:pt idx="2">
                  <c:v>0.92</c:v>
                </c:pt>
                <c:pt idx="3">
                  <c:v>0.55000000000000004</c:v>
                </c:pt>
                <c:pt idx="4">
                  <c:v>0.47</c:v>
                </c:pt>
                <c:pt idx="5">
                  <c:v>0.37</c:v>
                </c:pt>
                <c:pt idx="6">
                  <c:v>0.28999999999999998</c:v>
                </c:pt>
                <c:pt idx="7">
                  <c:v>0.21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F-44D7-9F6F-5AAB3D8A1CDE}"/>
            </c:ext>
          </c:extLst>
        </c:ser>
        <c:ser>
          <c:idx val="1"/>
          <c:order val="1"/>
          <c:tx>
            <c:strRef>
              <c:f>'6A'!$M$330</c:f>
              <c:strCache>
                <c:ptCount val="1"/>
                <c:pt idx="0">
                  <c:v>KF23 - proces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'6A'!$N$328:$AA$328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'6A'!$N$330:$AA$330</c:f>
              <c:numCache>
                <c:formatCode>General</c:formatCode>
                <c:ptCount val="14"/>
                <c:pt idx="0">
                  <c:v>1.26</c:v>
                </c:pt>
                <c:pt idx="1">
                  <c:v>1.18</c:v>
                </c:pt>
                <c:pt idx="2">
                  <c:v>1.1200000000000001</c:v>
                </c:pt>
                <c:pt idx="3">
                  <c:v>1.06</c:v>
                </c:pt>
                <c:pt idx="4">
                  <c:v>1.01</c:v>
                </c:pt>
                <c:pt idx="5">
                  <c:v>0.97</c:v>
                </c:pt>
                <c:pt idx="6">
                  <c:v>0.91</c:v>
                </c:pt>
                <c:pt idx="7">
                  <c:v>0.86</c:v>
                </c:pt>
                <c:pt idx="8">
                  <c:v>0.8</c:v>
                </c:pt>
                <c:pt idx="9">
                  <c:v>0.81</c:v>
                </c:pt>
                <c:pt idx="10">
                  <c:v>0.81</c:v>
                </c:pt>
                <c:pt idx="11">
                  <c:v>0.82</c:v>
                </c:pt>
                <c:pt idx="12">
                  <c:v>0.82</c:v>
                </c:pt>
                <c:pt idx="13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F-44D7-9F6F-5AAB3D8A1CDE}"/>
            </c:ext>
          </c:extLst>
        </c:ser>
        <c:ser>
          <c:idx val="2"/>
          <c:order val="2"/>
          <c:tx>
            <c:strRef>
              <c:f>'6A'!$M$331</c:f>
              <c:strCache>
                <c:ptCount val="1"/>
                <c:pt idx="0">
                  <c:v>KF22 - energirelaterede</c:v>
                </c:pt>
              </c:strCache>
            </c:strRef>
          </c:tx>
          <c:spPr>
            <a:ln w="28575" cap="rnd" cmpd="sng" algn="ctr">
              <a:solidFill>
                <a:srgbClr val="6FB5B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'6A'!$N$328:$AA$328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'6A'!$N$331:$AA$331</c:f>
              <c:numCache>
                <c:formatCode>General</c:formatCode>
                <c:ptCount val="14"/>
                <c:pt idx="0">
                  <c:v>1.07</c:v>
                </c:pt>
                <c:pt idx="1">
                  <c:v>1.05</c:v>
                </c:pt>
                <c:pt idx="2">
                  <c:v>1.04</c:v>
                </c:pt>
                <c:pt idx="3">
                  <c:v>1.02</c:v>
                </c:pt>
                <c:pt idx="4">
                  <c:v>0.99</c:v>
                </c:pt>
                <c:pt idx="5">
                  <c:v>0.96</c:v>
                </c:pt>
                <c:pt idx="6">
                  <c:v>0.92</c:v>
                </c:pt>
                <c:pt idx="7">
                  <c:v>0.88</c:v>
                </c:pt>
                <c:pt idx="8">
                  <c:v>0.84</c:v>
                </c:pt>
                <c:pt idx="9">
                  <c:v>0.81</c:v>
                </c:pt>
                <c:pt idx="10">
                  <c:v>0.79</c:v>
                </c:pt>
                <c:pt idx="11">
                  <c:v>0.77</c:v>
                </c:pt>
                <c:pt idx="12">
                  <c:v>0.76</c:v>
                </c:pt>
                <c:pt idx="13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F-44D7-9F6F-5AAB3D8A1CDE}"/>
            </c:ext>
          </c:extLst>
        </c:ser>
        <c:ser>
          <c:idx val="3"/>
          <c:order val="3"/>
          <c:tx>
            <c:strRef>
              <c:f>'6A'!$M$332</c:f>
              <c:strCache>
                <c:ptCount val="1"/>
                <c:pt idx="0">
                  <c:v>KF22 - proces</c:v>
                </c:pt>
              </c:strCache>
            </c:strRef>
          </c:tx>
          <c:spPr>
            <a:ln w="28575" cap="rnd" cmpd="sng" algn="ctr">
              <a:solidFill>
                <a:srgbClr val="5BEADB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'6A'!$N$328:$AA$328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'6A'!$N$332:$AA$332</c:f>
              <c:numCache>
                <c:formatCode>General</c:formatCode>
                <c:ptCount val="14"/>
                <c:pt idx="0">
                  <c:v>1.28</c:v>
                </c:pt>
                <c:pt idx="1">
                  <c:v>1.3</c:v>
                </c:pt>
                <c:pt idx="2">
                  <c:v>1.31</c:v>
                </c:pt>
                <c:pt idx="3">
                  <c:v>1.33</c:v>
                </c:pt>
                <c:pt idx="4">
                  <c:v>1.33</c:v>
                </c:pt>
                <c:pt idx="5">
                  <c:v>1.33</c:v>
                </c:pt>
                <c:pt idx="6">
                  <c:v>1.33</c:v>
                </c:pt>
                <c:pt idx="7">
                  <c:v>1.32</c:v>
                </c:pt>
                <c:pt idx="8">
                  <c:v>1.32</c:v>
                </c:pt>
                <c:pt idx="9">
                  <c:v>1.32</c:v>
                </c:pt>
                <c:pt idx="10">
                  <c:v>1.32</c:v>
                </c:pt>
                <c:pt idx="11">
                  <c:v>1.31</c:v>
                </c:pt>
                <c:pt idx="12">
                  <c:v>1.31</c:v>
                </c:pt>
                <c:pt idx="13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EF-44D7-9F6F-5AAB3D8A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73176"/>
        <c:axId val="623573504"/>
      </c:lineChart>
      <c:catAx>
        <c:axId val="62357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3504"/>
        <c:crosses val="autoZero"/>
        <c:auto val="1"/>
        <c:lblAlgn val="ctr"/>
        <c:lblOffset val="100"/>
        <c:tickLblSkip val="1"/>
        <c:noMultiLvlLbl val="0"/>
      </c:catAx>
      <c:valAx>
        <c:axId val="62357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048456916819047E-2"/>
              <c:y val="6.23698237580784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3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til varmepumper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'6A'!$M$354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'6A'!$N$353:$AC$353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'6A'!$N$354:$AC$354</c:f>
              <c:numCache>
                <c:formatCode>General</c:formatCode>
                <c:ptCount val="16"/>
                <c:pt idx="0">
                  <c:v>3.81</c:v>
                </c:pt>
                <c:pt idx="1">
                  <c:v>4.5999999999999996</c:v>
                </c:pt>
                <c:pt idx="2">
                  <c:v>5.04</c:v>
                </c:pt>
                <c:pt idx="3">
                  <c:v>5.48</c:v>
                </c:pt>
                <c:pt idx="4">
                  <c:v>5.91</c:v>
                </c:pt>
                <c:pt idx="5">
                  <c:v>6.35</c:v>
                </c:pt>
                <c:pt idx="6">
                  <c:v>7.1</c:v>
                </c:pt>
                <c:pt idx="7">
                  <c:v>7.85</c:v>
                </c:pt>
                <c:pt idx="8">
                  <c:v>8.59</c:v>
                </c:pt>
                <c:pt idx="9">
                  <c:v>9.34</c:v>
                </c:pt>
                <c:pt idx="10">
                  <c:v>10.09</c:v>
                </c:pt>
                <c:pt idx="11">
                  <c:v>10.6</c:v>
                </c:pt>
                <c:pt idx="12">
                  <c:v>11.12</c:v>
                </c:pt>
                <c:pt idx="13">
                  <c:v>11.63</c:v>
                </c:pt>
                <c:pt idx="14">
                  <c:v>12.15</c:v>
                </c:pt>
                <c:pt idx="15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B-400E-9727-246A59E287BE}"/>
            </c:ext>
          </c:extLst>
        </c:ser>
        <c:ser>
          <c:idx val="1"/>
          <c:order val="1"/>
          <c:tx>
            <c:strRef>
              <c:f>'6A'!$M$355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'6A'!$N$353:$AC$353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'6A'!$N$355:$AC$355</c:f>
              <c:numCache>
                <c:formatCode>General</c:formatCode>
                <c:ptCount val="16"/>
                <c:pt idx="0">
                  <c:v>3.81</c:v>
                </c:pt>
                <c:pt idx="1">
                  <c:v>4.18</c:v>
                </c:pt>
                <c:pt idx="2">
                  <c:v>6.67</c:v>
                </c:pt>
                <c:pt idx="3">
                  <c:v>7.7</c:v>
                </c:pt>
                <c:pt idx="4">
                  <c:v>8.8699999999999992</c:v>
                </c:pt>
                <c:pt idx="5">
                  <c:v>9.84</c:v>
                </c:pt>
                <c:pt idx="6">
                  <c:v>10.63</c:v>
                </c:pt>
                <c:pt idx="7">
                  <c:v>11.43</c:v>
                </c:pt>
                <c:pt idx="8">
                  <c:v>11.9</c:v>
                </c:pt>
                <c:pt idx="9">
                  <c:v>12.37</c:v>
                </c:pt>
                <c:pt idx="10">
                  <c:v>12.85</c:v>
                </c:pt>
                <c:pt idx="11">
                  <c:v>13.2</c:v>
                </c:pt>
                <c:pt idx="12">
                  <c:v>13.55</c:v>
                </c:pt>
                <c:pt idx="13">
                  <c:v>13.91</c:v>
                </c:pt>
                <c:pt idx="14">
                  <c:v>14.26</c:v>
                </c:pt>
                <c:pt idx="15">
                  <c:v>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B-400E-9727-246A59E28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52512"/>
        <c:axId val="623553824"/>
      </c:lineChart>
      <c:catAx>
        <c:axId val="6235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3824"/>
        <c:crosses val="autoZero"/>
        <c:auto val="1"/>
        <c:lblAlgn val="ctr"/>
        <c:lblOffset val="100"/>
        <c:tickLblSkip val="5"/>
        <c:noMultiLvlLbl val="0"/>
      </c:catAx>
      <c:valAx>
        <c:axId val="62355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Biogene CO2-udledninger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0977012352128976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'6A'!$M$379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'6A'!$N$378:$BG$378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'6A'!$N$379:$BG$379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0.01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0.03</c:v>
                </c:pt>
                <c:pt idx="24">
                  <c:v>0.04</c:v>
                </c:pt>
                <c:pt idx="25">
                  <c:v>0.05</c:v>
                </c:pt>
                <c:pt idx="26">
                  <c:v>0.12</c:v>
                </c:pt>
                <c:pt idx="27">
                  <c:v>0.15</c:v>
                </c:pt>
                <c:pt idx="28">
                  <c:v>0.23</c:v>
                </c:pt>
                <c:pt idx="29">
                  <c:v>0.33</c:v>
                </c:pt>
                <c:pt idx="30">
                  <c:v>0.4</c:v>
                </c:pt>
                <c:pt idx="31">
                  <c:v>0.48</c:v>
                </c:pt>
                <c:pt idx="32">
                  <c:v>0.57999999999999996</c:v>
                </c:pt>
                <c:pt idx="33">
                  <c:v>0.62</c:v>
                </c:pt>
                <c:pt idx="34">
                  <c:v>0.72</c:v>
                </c:pt>
                <c:pt idx="35">
                  <c:v>0.84</c:v>
                </c:pt>
                <c:pt idx="36">
                  <c:v>0.89</c:v>
                </c:pt>
                <c:pt idx="37">
                  <c:v>0.99</c:v>
                </c:pt>
                <c:pt idx="38">
                  <c:v>1.0900000000000001</c:v>
                </c:pt>
                <c:pt idx="39">
                  <c:v>1.19</c:v>
                </c:pt>
                <c:pt idx="40">
                  <c:v>1.21</c:v>
                </c:pt>
                <c:pt idx="41">
                  <c:v>1.19</c:v>
                </c:pt>
                <c:pt idx="42">
                  <c:v>1.1299999999999999</c:v>
                </c:pt>
                <c:pt idx="43">
                  <c:v>1.0900000000000001</c:v>
                </c:pt>
                <c:pt idx="44">
                  <c:v>1.07</c:v>
                </c:pt>
                <c:pt idx="45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3-4484-A8E6-3A02B517A5F9}"/>
            </c:ext>
          </c:extLst>
        </c:ser>
        <c:ser>
          <c:idx val="1"/>
          <c:order val="1"/>
          <c:tx>
            <c:strRef>
              <c:f>'6A'!$M$380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'6A'!$N$378:$BG$378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'6A'!$N$380:$BG$380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0.01</c:v>
                </c:pt>
                <c:pt idx="11">
                  <c:v>0.04</c:v>
                </c:pt>
                <c:pt idx="12">
                  <c:v>0.03</c:v>
                </c:pt>
                <c:pt idx="13">
                  <c:v>0.06</c:v>
                </c:pt>
                <c:pt idx="14">
                  <c:v>0.08</c:v>
                </c:pt>
                <c:pt idx="15">
                  <c:v>0.08</c:v>
                </c:pt>
                <c:pt idx="16">
                  <c:v>0.06</c:v>
                </c:pt>
                <c:pt idx="17">
                  <c:v>7.0000000000000007E-2</c:v>
                </c:pt>
                <c:pt idx="18">
                  <c:v>0.11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0.09</c:v>
                </c:pt>
                <c:pt idx="23">
                  <c:v>0.09</c:v>
                </c:pt>
                <c:pt idx="24">
                  <c:v>0.09</c:v>
                </c:pt>
                <c:pt idx="25">
                  <c:v>0.1</c:v>
                </c:pt>
                <c:pt idx="26">
                  <c:v>0.11</c:v>
                </c:pt>
                <c:pt idx="27">
                  <c:v>0.16</c:v>
                </c:pt>
                <c:pt idx="28">
                  <c:v>0.21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0.23</c:v>
                </c:pt>
                <c:pt idx="33">
                  <c:v>0.22</c:v>
                </c:pt>
                <c:pt idx="34">
                  <c:v>0.22</c:v>
                </c:pt>
                <c:pt idx="35">
                  <c:v>0.21</c:v>
                </c:pt>
                <c:pt idx="36">
                  <c:v>0.22</c:v>
                </c:pt>
                <c:pt idx="37">
                  <c:v>0.22</c:v>
                </c:pt>
                <c:pt idx="38">
                  <c:v>0.21</c:v>
                </c:pt>
                <c:pt idx="39">
                  <c:v>0.21</c:v>
                </c:pt>
                <c:pt idx="40">
                  <c:v>0.2</c:v>
                </c:pt>
                <c:pt idx="41">
                  <c:v>0.21</c:v>
                </c:pt>
                <c:pt idx="42">
                  <c:v>0.21</c:v>
                </c:pt>
                <c:pt idx="43">
                  <c:v>0.21</c:v>
                </c:pt>
                <c:pt idx="44">
                  <c:v>0.21</c:v>
                </c:pt>
                <c:pt idx="45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73-4484-A8E6-3A02B517A5F9}"/>
            </c:ext>
          </c:extLst>
        </c:ser>
        <c:ser>
          <c:idx val="2"/>
          <c:order val="2"/>
          <c:tx>
            <c:strRef>
              <c:f>'6A'!$M$381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'6A'!$N$378:$BG$378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'6A'!$N$381:$BG$381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0.02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0.11</c:v>
                </c:pt>
                <c:pt idx="16">
                  <c:v>0.15</c:v>
                </c:pt>
                <c:pt idx="17">
                  <c:v>0.12</c:v>
                </c:pt>
                <c:pt idx="18">
                  <c:v>0.09</c:v>
                </c:pt>
                <c:pt idx="19">
                  <c:v>0.09</c:v>
                </c:pt>
                <c:pt idx="20">
                  <c:v>0.09</c:v>
                </c:pt>
                <c:pt idx="21">
                  <c:v>0.09</c:v>
                </c:pt>
                <c:pt idx="22">
                  <c:v>0.08</c:v>
                </c:pt>
                <c:pt idx="23">
                  <c:v>0.09</c:v>
                </c:pt>
                <c:pt idx="24">
                  <c:v>0.1</c:v>
                </c:pt>
                <c:pt idx="25">
                  <c:v>0.13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  <c:pt idx="31">
                  <c:v>0.14000000000000001</c:v>
                </c:pt>
                <c:pt idx="32">
                  <c:v>0.18</c:v>
                </c:pt>
                <c:pt idx="33">
                  <c:v>0.19</c:v>
                </c:pt>
                <c:pt idx="34">
                  <c:v>0.2</c:v>
                </c:pt>
                <c:pt idx="35">
                  <c:v>0.2</c:v>
                </c:pt>
                <c:pt idx="36">
                  <c:v>0.2</c:v>
                </c:pt>
                <c:pt idx="37">
                  <c:v>0.21</c:v>
                </c:pt>
                <c:pt idx="38">
                  <c:v>0.21</c:v>
                </c:pt>
                <c:pt idx="39">
                  <c:v>0.21</c:v>
                </c:pt>
                <c:pt idx="40">
                  <c:v>0.21</c:v>
                </c:pt>
                <c:pt idx="41">
                  <c:v>0.22</c:v>
                </c:pt>
                <c:pt idx="42">
                  <c:v>0.22</c:v>
                </c:pt>
                <c:pt idx="43">
                  <c:v>0.22</c:v>
                </c:pt>
                <c:pt idx="44">
                  <c:v>0.22</c:v>
                </c:pt>
                <c:pt idx="45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73-4484-A8E6-3A02B517A5F9}"/>
            </c:ext>
          </c:extLst>
        </c:ser>
        <c:ser>
          <c:idx val="3"/>
          <c:order val="3"/>
          <c:tx>
            <c:strRef>
              <c:f>'6A'!$M$382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'6A'!$N$378:$BG$378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'6A'!$N$382:$BG$382</c:f>
              <c:numCache>
                <c:formatCode>General</c:formatCode>
                <c:ptCount val="46"/>
                <c:pt idx="0">
                  <c:v>0.6</c:v>
                </c:pt>
                <c:pt idx="1">
                  <c:v>0.59</c:v>
                </c:pt>
                <c:pt idx="2">
                  <c:v>0.59</c:v>
                </c:pt>
                <c:pt idx="3">
                  <c:v>0.6</c:v>
                </c:pt>
                <c:pt idx="4">
                  <c:v>0.56999999999999995</c:v>
                </c:pt>
                <c:pt idx="5">
                  <c:v>0.54</c:v>
                </c:pt>
                <c:pt idx="6">
                  <c:v>0.55000000000000004</c:v>
                </c:pt>
                <c:pt idx="7">
                  <c:v>0.52</c:v>
                </c:pt>
                <c:pt idx="8">
                  <c:v>0.54</c:v>
                </c:pt>
                <c:pt idx="9">
                  <c:v>0.59</c:v>
                </c:pt>
                <c:pt idx="10">
                  <c:v>0.62</c:v>
                </c:pt>
                <c:pt idx="11">
                  <c:v>0.59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</c:v>
                </c:pt>
                <c:pt idx="16">
                  <c:v>0.32</c:v>
                </c:pt>
                <c:pt idx="17">
                  <c:v>0.47</c:v>
                </c:pt>
                <c:pt idx="18">
                  <c:v>0.67</c:v>
                </c:pt>
                <c:pt idx="19">
                  <c:v>0.65</c:v>
                </c:pt>
                <c:pt idx="20">
                  <c:v>0.69</c:v>
                </c:pt>
                <c:pt idx="21">
                  <c:v>0.75</c:v>
                </c:pt>
                <c:pt idx="22">
                  <c:v>0.57999999999999996</c:v>
                </c:pt>
                <c:pt idx="23">
                  <c:v>0.37</c:v>
                </c:pt>
                <c:pt idx="24">
                  <c:v>0.3</c:v>
                </c:pt>
                <c:pt idx="25">
                  <c:v>0.32</c:v>
                </c:pt>
                <c:pt idx="26">
                  <c:v>0.25</c:v>
                </c:pt>
                <c:pt idx="27">
                  <c:v>0.32</c:v>
                </c:pt>
                <c:pt idx="28">
                  <c:v>0.31</c:v>
                </c:pt>
                <c:pt idx="29">
                  <c:v>0.33</c:v>
                </c:pt>
                <c:pt idx="30">
                  <c:v>0.35</c:v>
                </c:pt>
                <c:pt idx="31">
                  <c:v>0.34</c:v>
                </c:pt>
                <c:pt idx="32">
                  <c:v>0.43</c:v>
                </c:pt>
                <c:pt idx="33">
                  <c:v>0.45</c:v>
                </c:pt>
                <c:pt idx="34">
                  <c:v>0.46</c:v>
                </c:pt>
                <c:pt idx="35">
                  <c:v>0.45</c:v>
                </c:pt>
                <c:pt idx="36">
                  <c:v>0.47</c:v>
                </c:pt>
                <c:pt idx="37">
                  <c:v>0.48</c:v>
                </c:pt>
                <c:pt idx="38">
                  <c:v>0.48</c:v>
                </c:pt>
                <c:pt idx="39">
                  <c:v>0.49</c:v>
                </c:pt>
                <c:pt idx="40">
                  <c:v>0.49</c:v>
                </c:pt>
                <c:pt idx="41">
                  <c:v>0.5</c:v>
                </c:pt>
                <c:pt idx="42">
                  <c:v>0.51</c:v>
                </c:pt>
                <c:pt idx="43">
                  <c:v>0.51</c:v>
                </c:pt>
                <c:pt idx="44">
                  <c:v>0.52</c:v>
                </c:pt>
                <c:pt idx="45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73-4484-A8E6-3A02B517A5F9}"/>
            </c:ext>
          </c:extLst>
        </c:ser>
        <c:ser>
          <c:idx val="4"/>
          <c:order val="4"/>
          <c:tx>
            <c:strRef>
              <c:f>'6A'!$M$383</c:f>
              <c:strCache>
                <c:ptCount val="1"/>
                <c:pt idx="0">
                  <c:v>VE-brændstoffer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'6A'!$N$378:$BG$378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'6A'!$N$383:$BG$383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0.02</c:v>
                </c:pt>
                <c:pt idx="38">
                  <c:v>0.02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3-4484-A8E6-3A02B517A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550544"/>
        <c:axId val="623558416"/>
      </c:areaChart>
      <c:catAx>
        <c:axId val="62355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8416"/>
        <c:crosses val="autoZero"/>
        <c:auto val="1"/>
        <c:lblAlgn val="ctr"/>
        <c:lblOffset val="100"/>
        <c:tickLblSkip val="5"/>
        <c:noMultiLvlLbl val="0"/>
      </c:catAx>
      <c:valAx>
        <c:axId val="62355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Energi- og CO2-intensitet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369593611225138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'6A'!$M$404</c:f>
              <c:strCache>
                <c:ptCount val="1"/>
                <c:pt idx="0">
                  <c:v>CO2-intensitet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'6A'!$N$403:$AD$403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'6A'!$N$404:$AD$404</c:f>
              <c:numCache>
                <c:formatCode>General</c:formatCode>
                <c:ptCount val="17"/>
                <c:pt idx="0">
                  <c:v>100</c:v>
                </c:pt>
                <c:pt idx="1">
                  <c:v>96.25</c:v>
                </c:pt>
                <c:pt idx="2">
                  <c:v>92.25</c:v>
                </c:pt>
                <c:pt idx="3">
                  <c:v>92.36</c:v>
                </c:pt>
                <c:pt idx="4">
                  <c:v>84.81</c:v>
                </c:pt>
                <c:pt idx="5">
                  <c:v>74.78</c:v>
                </c:pt>
                <c:pt idx="6">
                  <c:v>59.01</c:v>
                </c:pt>
                <c:pt idx="7">
                  <c:v>50.6</c:v>
                </c:pt>
                <c:pt idx="8">
                  <c:v>40.630000000000003</c:v>
                </c:pt>
                <c:pt idx="9">
                  <c:v>32.04</c:v>
                </c:pt>
                <c:pt idx="10">
                  <c:v>23.38</c:v>
                </c:pt>
                <c:pt idx="11">
                  <c:v>16.920000000000002</c:v>
                </c:pt>
                <c:pt idx="12">
                  <c:v>15.83</c:v>
                </c:pt>
                <c:pt idx="13">
                  <c:v>14.76</c:v>
                </c:pt>
                <c:pt idx="14">
                  <c:v>13.7</c:v>
                </c:pt>
                <c:pt idx="15">
                  <c:v>12.65</c:v>
                </c:pt>
                <c:pt idx="16">
                  <c:v>11.62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7-4068-803C-B50BCF372068}"/>
            </c:ext>
          </c:extLst>
        </c:ser>
        <c:ser>
          <c:idx val="1"/>
          <c:order val="1"/>
          <c:tx>
            <c:strRef>
              <c:f>'6A'!$M$405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'6A'!$N$403:$AD$403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'6A'!$N$405:$AD$405</c:f>
              <c:numCache>
                <c:formatCode>General</c:formatCode>
                <c:ptCount val="17"/>
                <c:pt idx="0">
                  <c:v>100</c:v>
                </c:pt>
                <c:pt idx="1">
                  <c:v>100.23</c:v>
                </c:pt>
                <c:pt idx="2">
                  <c:v>98.42</c:v>
                </c:pt>
                <c:pt idx="3">
                  <c:v>101.49</c:v>
                </c:pt>
                <c:pt idx="4">
                  <c:v>98.97</c:v>
                </c:pt>
                <c:pt idx="5">
                  <c:v>95.55</c:v>
                </c:pt>
                <c:pt idx="6">
                  <c:v>92.48</c:v>
                </c:pt>
                <c:pt idx="7">
                  <c:v>89.67</c:v>
                </c:pt>
                <c:pt idx="8">
                  <c:v>86.84</c:v>
                </c:pt>
                <c:pt idx="9">
                  <c:v>84.27</c:v>
                </c:pt>
                <c:pt idx="10">
                  <c:v>81.69</c:v>
                </c:pt>
                <c:pt idx="11">
                  <c:v>79.09</c:v>
                </c:pt>
                <c:pt idx="12">
                  <c:v>78.38</c:v>
                </c:pt>
                <c:pt idx="13">
                  <c:v>77.67</c:v>
                </c:pt>
                <c:pt idx="14">
                  <c:v>76.97</c:v>
                </c:pt>
                <c:pt idx="15">
                  <c:v>76.290000000000006</c:v>
                </c:pt>
                <c:pt idx="16">
                  <c:v>75.61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7-4068-803C-B50BCF372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51856"/>
        <c:axId val="623556448"/>
      </c:lineChart>
      <c:catAx>
        <c:axId val="6235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6448"/>
        <c:crosses val="autoZero"/>
        <c:auto val="1"/>
        <c:lblAlgn val="ctr"/>
        <c:lblOffset val="100"/>
        <c:tickLblSkip val="1"/>
        <c:noMultiLvlLbl val="0"/>
      </c:catAx>
      <c:valAx>
        <c:axId val="6235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Energi- og CO2-intensitet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74369593611225138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'6A'!$M$429</c:f>
              <c:strCache>
                <c:ptCount val="1"/>
                <c:pt idx="0">
                  <c:v>CO2-intensitet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'6A'!$N$429:$AD$429</c:f>
              <c:numCache>
                <c:formatCode>General</c:formatCode>
                <c:ptCount val="17"/>
                <c:pt idx="0">
                  <c:v>100</c:v>
                </c:pt>
                <c:pt idx="1">
                  <c:v>105.9</c:v>
                </c:pt>
                <c:pt idx="2">
                  <c:v>114.94</c:v>
                </c:pt>
                <c:pt idx="3">
                  <c:v>112.85</c:v>
                </c:pt>
                <c:pt idx="4">
                  <c:v>110.69</c:v>
                </c:pt>
                <c:pt idx="5">
                  <c:v>105.55</c:v>
                </c:pt>
                <c:pt idx="6">
                  <c:v>101.6</c:v>
                </c:pt>
                <c:pt idx="7">
                  <c:v>97.66</c:v>
                </c:pt>
                <c:pt idx="8">
                  <c:v>92.36</c:v>
                </c:pt>
                <c:pt idx="9">
                  <c:v>88.88</c:v>
                </c:pt>
                <c:pt idx="10">
                  <c:v>83.85</c:v>
                </c:pt>
                <c:pt idx="11">
                  <c:v>80.67</c:v>
                </c:pt>
                <c:pt idx="12">
                  <c:v>79.86</c:v>
                </c:pt>
                <c:pt idx="13">
                  <c:v>79.05</c:v>
                </c:pt>
                <c:pt idx="14">
                  <c:v>78.25</c:v>
                </c:pt>
                <c:pt idx="15">
                  <c:v>77.47</c:v>
                </c:pt>
                <c:pt idx="1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5-4602-84D5-017C70ABC1E4}"/>
            </c:ext>
          </c:extLst>
        </c:ser>
        <c:ser>
          <c:idx val="1"/>
          <c:order val="1"/>
          <c:tx>
            <c:strRef>
              <c:f>'6A'!$M$430</c:f>
              <c:strCache>
                <c:ptCount val="1"/>
                <c:pt idx="0">
                  <c:v>Energiintensitet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'6A'!$N$428:$AD$428</c:f>
              <c:strCach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strCache>
            </c:strRef>
          </c:cat>
          <c:val>
            <c:numRef>
              <c:f>'6A'!$N$430:$AD$430</c:f>
              <c:numCache>
                <c:formatCode>General</c:formatCode>
                <c:ptCount val="17"/>
                <c:pt idx="0">
                  <c:v>100</c:v>
                </c:pt>
                <c:pt idx="1">
                  <c:v>105.34</c:v>
                </c:pt>
                <c:pt idx="2">
                  <c:v>115.1</c:v>
                </c:pt>
                <c:pt idx="3">
                  <c:v>116.32</c:v>
                </c:pt>
                <c:pt idx="4">
                  <c:v>114.82</c:v>
                </c:pt>
                <c:pt idx="5">
                  <c:v>110.92</c:v>
                </c:pt>
                <c:pt idx="6">
                  <c:v>107.34</c:v>
                </c:pt>
                <c:pt idx="7">
                  <c:v>103.93</c:v>
                </c:pt>
                <c:pt idx="8">
                  <c:v>100.58</c:v>
                </c:pt>
                <c:pt idx="9">
                  <c:v>97.57</c:v>
                </c:pt>
                <c:pt idx="10">
                  <c:v>94.6</c:v>
                </c:pt>
                <c:pt idx="11">
                  <c:v>91.67</c:v>
                </c:pt>
                <c:pt idx="12">
                  <c:v>91.04</c:v>
                </c:pt>
                <c:pt idx="13">
                  <c:v>90.41</c:v>
                </c:pt>
                <c:pt idx="14">
                  <c:v>89.8</c:v>
                </c:pt>
                <c:pt idx="15">
                  <c:v>89.19</c:v>
                </c:pt>
                <c:pt idx="16">
                  <c:v>88.59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5-4602-84D5-017C70ABC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552840"/>
        <c:axId val="623553168"/>
      </c:lineChart>
      <c:catAx>
        <c:axId val="623552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3168"/>
        <c:crosses val="autoZero"/>
        <c:auto val="1"/>
        <c:lblAlgn val="ctr"/>
        <c:lblOffset val="100"/>
        <c:tickLblSkip val="1"/>
        <c:noMultiLvlLbl val="0"/>
      </c:catAx>
      <c:valAx>
        <c:axId val="62355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Indeks (2019 = 100)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52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brændstofproduktion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21644213904540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'7A'!$M$4</c:f>
              <c:strCache>
                <c:ptCount val="1"/>
                <c:pt idx="0">
                  <c:v>Egetforbrug af fossile brændsler på raffinaderier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'7A'!$N$3:$BG$3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'7A'!$N$4:$BG$4</c:f>
              <c:numCache>
                <c:formatCode>General</c:formatCode>
                <c:ptCount val="46"/>
                <c:pt idx="0">
                  <c:v>0.91</c:v>
                </c:pt>
                <c:pt idx="1">
                  <c:v>1</c:v>
                </c:pt>
                <c:pt idx="2">
                  <c:v>1.1299999999999999</c:v>
                </c:pt>
                <c:pt idx="3">
                  <c:v>1.1499999999999999</c:v>
                </c:pt>
                <c:pt idx="4">
                  <c:v>1.17</c:v>
                </c:pt>
                <c:pt idx="5">
                  <c:v>1.29</c:v>
                </c:pt>
                <c:pt idx="6">
                  <c:v>1.42</c:v>
                </c:pt>
                <c:pt idx="7">
                  <c:v>1.1100000000000001</c:v>
                </c:pt>
                <c:pt idx="8">
                  <c:v>0.97</c:v>
                </c:pt>
                <c:pt idx="9">
                  <c:v>0.99</c:v>
                </c:pt>
                <c:pt idx="10">
                  <c:v>1</c:v>
                </c:pt>
                <c:pt idx="11">
                  <c:v>1.01</c:v>
                </c:pt>
                <c:pt idx="12">
                  <c:v>0.98</c:v>
                </c:pt>
                <c:pt idx="13">
                  <c:v>1.02</c:v>
                </c:pt>
                <c:pt idx="14">
                  <c:v>1</c:v>
                </c:pt>
                <c:pt idx="15">
                  <c:v>0.94</c:v>
                </c:pt>
                <c:pt idx="16">
                  <c:v>0.98</c:v>
                </c:pt>
                <c:pt idx="17">
                  <c:v>0.99</c:v>
                </c:pt>
                <c:pt idx="18">
                  <c:v>0.87</c:v>
                </c:pt>
                <c:pt idx="19">
                  <c:v>0.88</c:v>
                </c:pt>
                <c:pt idx="20">
                  <c:v>0.82</c:v>
                </c:pt>
                <c:pt idx="21">
                  <c:v>0.91</c:v>
                </c:pt>
                <c:pt idx="22">
                  <c:v>0.97</c:v>
                </c:pt>
                <c:pt idx="23">
                  <c:v>0.95</c:v>
                </c:pt>
                <c:pt idx="24">
                  <c:v>0.93</c:v>
                </c:pt>
                <c:pt idx="25">
                  <c:v>1</c:v>
                </c:pt>
                <c:pt idx="26">
                  <c:v>0.9</c:v>
                </c:pt>
                <c:pt idx="27">
                  <c:v>0.96</c:v>
                </c:pt>
                <c:pt idx="28">
                  <c:v>0.91</c:v>
                </c:pt>
                <c:pt idx="29">
                  <c:v>0.96</c:v>
                </c:pt>
                <c:pt idx="30">
                  <c:v>0.92</c:v>
                </c:pt>
                <c:pt idx="31">
                  <c:v>0.98</c:v>
                </c:pt>
                <c:pt idx="32">
                  <c:v>0.97</c:v>
                </c:pt>
                <c:pt idx="33">
                  <c:v>0.92</c:v>
                </c:pt>
                <c:pt idx="34">
                  <c:v>0.89</c:v>
                </c:pt>
                <c:pt idx="35">
                  <c:v>0.83</c:v>
                </c:pt>
                <c:pt idx="36">
                  <c:v>0.78</c:v>
                </c:pt>
                <c:pt idx="37">
                  <c:v>0.73</c:v>
                </c:pt>
                <c:pt idx="38">
                  <c:v>0.69</c:v>
                </c:pt>
                <c:pt idx="39">
                  <c:v>0.64</c:v>
                </c:pt>
                <c:pt idx="40">
                  <c:v>0.6</c:v>
                </c:pt>
                <c:pt idx="41">
                  <c:v>0.6</c:v>
                </c:pt>
                <c:pt idx="42">
                  <c:v>0.6</c:v>
                </c:pt>
                <c:pt idx="43">
                  <c:v>0.6</c:v>
                </c:pt>
                <c:pt idx="44">
                  <c:v>0.6</c:v>
                </c:pt>
                <c:pt idx="4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D3E-A417-C4E98938908E}"/>
            </c:ext>
          </c:extLst>
        </c:ser>
        <c:ser>
          <c:idx val="1"/>
          <c:order val="1"/>
          <c:tx>
            <c:strRef>
              <c:f>'7A'!$M$5</c:f>
              <c:strCache>
                <c:ptCount val="1"/>
                <c:pt idx="0">
                  <c:v>Egetforbrug af fossile brændsler til olie- og gasindvinding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'7A'!$N$3:$BG$3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'7A'!$N$5:$BG$5</c:f>
              <c:numCache>
                <c:formatCode>General</c:formatCode>
                <c:ptCount val="46"/>
                <c:pt idx="0">
                  <c:v>0.53</c:v>
                </c:pt>
                <c:pt idx="1">
                  <c:v>0.54</c:v>
                </c:pt>
                <c:pt idx="2">
                  <c:v>0.62</c:v>
                </c:pt>
                <c:pt idx="3">
                  <c:v>0.63</c:v>
                </c:pt>
                <c:pt idx="4">
                  <c:v>0.69</c:v>
                </c:pt>
                <c:pt idx="5">
                  <c:v>0.72</c:v>
                </c:pt>
                <c:pt idx="6">
                  <c:v>0.86</c:v>
                </c:pt>
                <c:pt idx="7">
                  <c:v>1.1299999999999999</c:v>
                </c:pt>
                <c:pt idx="8">
                  <c:v>1.25</c:v>
                </c:pt>
                <c:pt idx="9">
                  <c:v>1.36</c:v>
                </c:pt>
                <c:pt idx="10">
                  <c:v>1.45</c:v>
                </c:pt>
                <c:pt idx="11">
                  <c:v>1.42</c:v>
                </c:pt>
                <c:pt idx="12">
                  <c:v>1.52</c:v>
                </c:pt>
                <c:pt idx="13">
                  <c:v>1.52</c:v>
                </c:pt>
                <c:pt idx="14">
                  <c:v>1.56</c:v>
                </c:pt>
                <c:pt idx="15">
                  <c:v>1.6</c:v>
                </c:pt>
                <c:pt idx="16">
                  <c:v>1.63</c:v>
                </c:pt>
                <c:pt idx="17">
                  <c:v>1.61</c:v>
                </c:pt>
                <c:pt idx="18">
                  <c:v>1.6</c:v>
                </c:pt>
                <c:pt idx="19">
                  <c:v>1.5</c:v>
                </c:pt>
                <c:pt idx="20">
                  <c:v>1.48</c:v>
                </c:pt>
                <c:pt idx="21">
                  <c:v>1.42</c:v>
                </c:pt>
                <c:pt idx="22">
                  <c:v>1.44</c:v>
                </c:pt>
                <c:pt idx="23">
                  <c:v>1.34</c:v>
                </c:pt>
                <c:pt idx="24">
                  <c:v>1.32</c:v>
                </c:pt>
                <c:pt idx="25">
                  <c:v>1.38</c:v>
                </c:pt>
                <c:pt idx="26">
                  <c:v>1.26</c:v>
                </c:pt>
                <c:pt idx="27">
                  <c:v>1.31</c:v>
                </c:pt>
                <c:pt idx="28">
                  <c:v>1.2</c:v>
                </c:pt>
                <c:pt idx="29">
                  <c:v>1.1200000000000001</c:v>
                </c:pt>
                <c:pt idx="30">
                  <c:v>0.75</c:v>
                </c:pt>
                <c:pt idx="31">
                  <c:v>0.85</c:v>
                </c:pt>
                <c:pt idx="32">
                  <c:v>0.7</c:v>
                </c:pt>
                <c:pt idx="33">
                  <c:v>0.69</c:v>
                </c:pt>
                <c:pt idx="34">
                  <c:v>1.06</c:v>
                </c:pt>
                <c:pt idx="35">
                  <c:v>0.87</c:v>
                </c:pt>
                <c:pt idx="36">
                  <c:v>0.8</c:v>
                </c:pt>
                <c:pt idx="37">
                  <c:v>0.81</c:v>
                </c:pt>
                <c:pt idx="38">
                  <c:v>0.81</c:v>
                </c:pt>
                <c:pt idx="39">
                  <c:v>0.8</c:v>
                </c:pt>
                <c:pt idx="40">
                  <c:v>0.81</c:v>
                </c:pt>
                <c:pt idx="41">
                  <c:v>0.78</c:v>
                </c:pt>
                <c:pt idx="42">
                  <c:v>0.77</c:v>
                </c:pt>
                <c:pt idx="43">
                  <c:v>0.77</c:v>
                </c:pt>
                <c:pt idx="44">
                  <c:v>0.79</c:v>
                </c:pt>
                <c:pt idx="4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D3E-A417-C4E98938908E}"/>
            </c:ext>
          </c:extLst>
        </c:ser>
        <c:ser>
          <c:idx val="2"/>
          <c:order val="2"/>
          <c:tx>
            <c:strRef>
              <c:f>'7A'!$M$6</c:f>
              <c:strCache>
                <c:ptCount val="1"/>
                <c:pt idx="0">
                  <c:v>Flygtige udledninger fra olie og 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'7A'!$N$3:$BG$3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'7A'!$N$6:$BG$6</c:f>
              <c:numCache>
                <c:formatCode>General</c:formatCode>
                <c:ptCount val="46"/>
                <c:pt idx="0">
                  <c:v>0.17</c:v>
                </c:pt>
                <c:pt idx="1">
                  <c:v>0.18</c:v>
                </c:pt>
                <c:pt idx="2">
                  <c:v>0.19</c:v>
                </c:pt>
                <c:pt idx="3">
                  <c:v>0.19</c:v>
                </c:pt>
                <c:pt idx="4">
                  <c:v>0.2</c:v>
                </c:pt>
                <c:pt idx="5">
                  <c:v>0.22</c:v>
                </c:pt>
                <c:pt idx="6">
                  <c:v>0.23</c:v>
                </c:pt>
                <c:pt idx="7">
                  <c:v>0.26</c:v>
                </c:pt>
                <c:pt idx="8">
                  <c:v>0.27</c:v>
                </c:pt>
                <c:pt idx="9">
                  <c:v>0.3</c:v>
                </c:pt>
                <c:pt idx="10">
                  <c:v>0.31</c:v>
                </c:pt>
                <c:pt idx="11">
                  <c:v>0.31</c:v>
                </c:pt>
                <c:pt idx="12">
                  <c:v>0.35</c:v>
                </c:pt>
                <c:pt idx="13">
                  <c:v>0.31</c:v>
                </c:pt>
                <c:pt idx="14">
                  <c:v>0.32</c:v>
                </c:pt>
                <c:pt idx="15">
                  <c:v>0.34</c:v>
                </c:pt>
                <c:pt idx="16">
                  <c:v>0.32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0.22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0.12</c:v>
                </c:pt>
                <c:pt idx="28">
                  <c:v>0.1</c:v>
                </c:pt>
                <c:pt idx="29">
                  <c:v>0.09</c:v>
                </c:pt>
                <c:pt idx="30">
                  <c:v>7.0000000000000007E-2</c:v>
                </c:pt>
                <c:pt idx="31">
                  <c:v>7.0000000000000007E-2</c:v>
                </c:pt>
                <c:pt idx="32">
                  <c:v>0.05</c:v>
                </c:pt>
                <c:pt idx="33">
                  <c:v>0.06</c:v>
                </c:pt>
                <c:pt idx="34">
                  <c:v>0.08</c:v>
                </c:pt>
                <c:pt idx="35">
                  <c:v>0.08</c:v>
                </c:pt>
                <c:pt idx="36">
                  <c:v>0.08</c:v>
                </c:pt>
                <c:pt idx="37">
                  <c:v>0.09</c:v>
                </c:pt>
                <c:pt idx="38">
                  <c:v>0.08</c:v>
                </c:pt>
                <c:pt idx="39">
                  <c:v>0.08</c:v>
                </c:pt>
                <c:pt idx="40">
                  <c:v>0.08</c:v>
                </c:pt>
                <c:pt idx="41">
                  <c:v>7.0000000000000007E-2</c:v>
                </c:pt>
                <c:pt idx="42">
                  <c:v>7.0000000000000007E-2</c:v>
                </c:pt>
                <c:pt idx="43">
                  <c:v>7.0000000000000007E-2</c:v>
                </c:pt>
                <c:pt idx="44">
                  <c:v>0.06</c:v>
                </c:pt>
                <c:pt idx="4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D3E-A417-C4E98938908E}"/>
            </c:ext>
          </c:extLst>
        </c:ser>
        <c:ser>
          <c:idx val="3"/>
          <c:order val="3"/>
          <c:tx>
            <c:strRef>
              <c:f>'7A'!$M$7</c:f>
              <c:strCache>
                <c:ptCount val="1"/>
                <c:pt idx="0">
                  <c:v>Flaring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'7A'!$N$3:$BG$3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'7A'!$N$7:$BG$7</c:f>
              <c:numCache>
                <c:formatCode>General</c:formatCode>
                <c:ptCount val="46"/>
                <c:pt idx="0">
                  <c:v>0.37</c:v>
                </c:pt>
                <c:pt idx="1">
                  <c:v>0.73</c:v>
                </c:pt>
                <c:pt idx="2">
                  <c:v>0.75</c:v>
                </c:pt>
                <c:pt idx="3">
                  <c:v>0.65</c:v>
                </c:pt>
                <c:pt idx="4">
                  <c:v>0.64</c:v>
                </c:pt>
                <c:pt idx="5">
                  <c:v>0.51</c:v>
                </c:pt>
                <c:pt idx="6">
                  <c:v>0.56000000000000005</c:v>
                </c:pt>
                <c:pt idx="7">
                  <c:v>0.78</c:v>
                </c:pt>
                <c:pt idx="8">
                  <c:v>0.57999999999999996</c:v>
                </c:pt>
                <c:pt idx="9">
                  <c:v>1.23</c:v>
                </c:pt>
                <c:pt idx="10">
                  <c:v>0.81</c:v>
                </c:pt>
                <c:pt idx="11">
                  <c:v>0.86</c:v>
                </c:pt>
                <c:pt idx="12">
                  <c:v>0.72</c:v>
                </c:pt>
                <c:pt idx="13">
                  <c:v>0.75</c:v>
                </c:pt>
                <c:pt idx="14">
                  <c:v>0.84</c:v>
                </c:pt>
                <c:pt idx="15">
                  <c:v>0.6</c:v>
                </c:pt>
                <c:pt idx="16">
                  <c:v>0.61</c:v>
                </c:pt>
                <c:pt idx="17">
                  <c:v>0.61</c:v>
                </c:pt>
                <c:pt idx="18">
                  <c:v>0.44</c:v>
                </c:pt>
                <c:pt idx="19">
                  <c:v>0.28999999999999998</c:v>
                </c:pt>
                <c:pt idx="20">
                  <c:v>0.39</c:v>
                </c:pt>
                <c:pt idx="21">
                  <c:v>0.28000000000000003</c:v>
                </c:pt>
                <c:pt idx="22">
                  <c:v>0.24</c:v>
                </c:pt>
                <c:pt idx="23">
                  <c:v>0.27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0.31</c:v>
                </c:pt>
                <c:pt idx="27">
                  <c:v>0.27</c:v>
                </c:pt>
                <c:pt idx="28">
                  <c:v>0.26</c:v>
                </c:pt>
                <c:pt idx="29">
                  <c:v>0.22</c:v>
                </c:pt>
                <c:pt idx="30">
                  <c:v>0.14000000000000001</c:v>
                </c:pt>
                <c:pt idx="31">
                  <c:v>0.12</c:v>
                </c:pt>
                <c:pt idx="32">
                  <c:v>0.13</c:v>
                </c:pt>
                <c:pt idx="33">
                  <c:v>0.13</c:v>
                </c:pt>
                <c:pt idx="34">
                  <c:v>0.15</c:v>
                </c:pt>
                <c:pt idx="35">
                  <c:v>0.09</c:v>
                </c:pt>
                <c:pt idx="36">
                  <c:v>0.09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0.11</c:v>
                </c:pt>
                <c:pt idx="41">
                  <c:v>0.11</c:v>
                </c:pt>
                <c:pt idx="42">
                  <c:v>0.1</c:v>
                </c:pt>
                <c:pt idx="43">
                  <c:v>0.11</c:v>
                </c:pt>
                <c:pt idx="44">
                  <c:v>0.1</c:v>
                </c:pt>
                <c:pt idx="4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D3E-A417-C4E989389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565632"/>
        <c:axId val="623564320"/>
      </c:areaChart>
      <c:catAx>
        <c:axId val="62356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4320"/>
        <c:crosses val="autoZero"/>
        <c:auto val="1"/>
        <c:lblAlgn val="ctr"/>
        <c:lblOffset val="100"/>
        <c:tickLblSkip val="5"/>
        <c:noMultiLvlLbl val="0"/>
      </c:catAx>
      <c:valAx>
        <c:axId val="62356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1100682912266296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5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indvinding af olie og gas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3680766503713104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'7A'!$M$29</c:f>
              <c:strCache>
                <c:ptCount val="1"/>
                <c:pt idx="0">
                  <c:v>Egetforbrug af fossile brændsler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'7A'!$N$28:$BG$28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'7A'!$N$29:$BG$29</c:f>
              <c:numCache>
                <c:formatCode>General</c:formatCode>
                <c:ptCount val="46"/>
                <c:pt idx="0">
                  <c:v>0.53</c:v>
                </c:pt>
                <c:pt idx="1">
                  <c:v>0.54</c:v>
                </c:pt>
                <c:pt idx="2">
                  <c:v>0.62</c:v>
                </c:pt>
                <c:pt idx="3">
                  <c:v>0.63</c:v>
                </c:pt>
                <c:pt idx="4">
                  <c:v>0.69</c:v>
                </c:pt>
                <c:pt idx="5">
                  <c:v>0.72</c:v>
                </c:pt>
                <c:pt idx="6">
                  <c:v>0.86</c:v>
                </c:pt>
                <c:pt idx="7">
                  <c:v>1.1299999999999999</c:v>
                </c:pt>
                <c:pt idx="8">
                  <c:v>1.25</c:v>
                </c:pt>
                <c:pt idx="9">
                  <c:v>1.36</c:v>
                </c:pt>
                <c:pt idx="10">
                  <c:v>1.45</c:v>
                </c:pt>
                <c:pt idx="11">
                  <c:v>1.42</c:v>
                </c:pt>
                <c:pt idx="12">
                  <c:v>1.52</c:v>
                </c:pt>
                <c:pt idx="13">
                  <c:v>1.52</c:v>
                </c:pt>
                <c:pt idx="14">
                  <c:v>1.56</c:v>
                </c:pt>
                <c:pt idx="15">
                  <c:v>1.6</c:v>
                </c:pt>
                <c:pt idx="16">
                  <c:v>1.63</c:v>
                </c:pt>
                <c:pt idx="17">
                  <c:v>1.61</c:v>
                </c:pt>
                <c:pt idx="18">
                  <c:v>1.6</c:v>
                </c:pt>
                <c:pt idx="19">
                  <c:v>1.5</c:v>
                </c:pt>
                <c:pt idx="20">
                  <c:v>1.48</c:v>
                </c:pt>
                <c:pt idx="21">
                  <c:v>1.42</c:v>
                </c:pt>
                <c:pt idx="22">
                  <c:v>1.44</c:v>
                </c:pt>
                <c:pt idx="23">
                  <c:v>1.34</c:v>
                </c:pt>
                <c:pt idx="24">
                  <c:v>1.32</c:v>
                </c:pt>
                <c:pt idx="25">
                  <c:v>1.38</c:v>
                </c:pt>
                <c:pt idx="26">
                  <c:v>1.26</c:v>
                </c:pt>
                <c:pt idx="27">
                  <c:v>1.31</c:v>
                </c:pt>
                <c:pt idx="28">
                  <c:v>1.2</c:v>
                </c:pt>
                <c:pt idx="29">
                  <c:v>1.1200000000000001</c:v>
                </c:pt>
                <c:pt idx="30">
                  <c:v>0.75</c:v>
                </c:pt>
                <c:pt idx="31">
                  <c:v>0.85</c:v>
                </c:pt>
                <c:pt idx="32">
                  <c:v>0.7</c:v>
                </c:pt>
                <c:pt idx="33">
                  <c:v>0.69</c:v>
                </c:pt>
                <c:pt idx="34">
                  <c:v>1.06</c:v>
                </c:pt>
                <c:pt idx="35">
                  <c:v>0.87</c:v>
                </c:pt>
                <c:pt idx="36">
                  <c:v>0.8</c:v>
                </c:pt>
                <c:pt idx="37">
                  <c:v>0.81</c:v>
                </c:pt>
                <c:pt idx="38">
                  <c:v>0.81</c:v>
                </c:pt>
                <c:pt idx="39">
                  <c:v>0.8</c:v>
                </c:pt>
                <c:pt idx="40">
                  <c:v>0.81</c:v>
                </c:pt>
                <c:pt idx="41">
                  <c:v>0.78</c:v>
                </c:pt>
                <c:pt idx="42">
                  <c:v>0.77</c:v>
                </c:pt>
                <c:pt idx="43">
                  <c:v>0.77</c:v>
                </c:pt>
                <c:pt idx="44">
                  <c:v>0.79</c:v>
                </c:pt>
                <c:pt idx="45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B9-453D-8441-34D14D82DEFD}"/>
            </c:ext>
          </c:extLst>
        </c:ser>
        <c:ser>
          <c:idx val="1"/>
          <c:order val="1"/>
          <c:tx>
            <c:strRef>
              <c:f>'7A'!$M$30</c:f>
              <c:strCache>
                <c:ptCount val="1"/>
                <c:pt idx="0">
                  <c:v>Flaring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'7A'!$N$28:$BG$28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'7A'!$N$30:$BG$30</c:f>
              <c:numCache>
                <c:formatCode>General</c:formatCode>
                <c:ptCount val="46"/>
                <c:pt idx="0">
                  <c:v>0.3</c:v>
                </c:pt>
                <c:pt idx="1">
                  <c:v>0.62</c:v>
                </c:pt>
                <c:pt idx="2">
                  <c:v>0.64</c:v>
                </c:pt>
                <c:pt idx="3">
                  <c:v>0.56000000000000005</c:v>
                </c:pt>
                <c:pt idx="4">
                  <c:v>0.55000000000000004</c:v>
                </c:pt>
                <c:pt idx="5">
                  <c:v>0.42</c:v>
                </c:pt>
                <c:pt idx="6">
                  <c:v>0.47</c:v>
                </c:pt>
                <c:pt idx="7">
                  <c:v>0.68</c:v>
                </c:pt>
                <c:pt idx="8">
                  <c:v>0.49</c:v>
                </c:pt>
                <c:pt idx="9">
                  <c:v>1.08</c:v>
                </c:pt>
                <c:pt idx="10">
                  <c:v>0.7</c:v>
                </c:pt>
                <c:pt idx="11">
                  <c:v>0.76</c:v>
                </c:pt>
                <c:pt idx="12">
                  <c:v>0.62</c:v>
                </c:pt>
                <c:pt idx="13">
                  <c:v>0.65</c:v>
                </c:pt>
                <c:pt idx="14">
                  <c:v>0.73</c:v>
                </c:pt>
                <c:pt idx="15">
                  <c:v>0.52</c:v>
                </c:pt>
                <c:pt idx="16">
                  <c:v>0.52</c:v>
                </c:pt>
                <c:pt idx="17">
                  <c:v>0.51</c:v>
                </c:pt>
                <c:pt idx="18">
                  <c:v>0.36</c:v>
                </c:pt>
                <c:pt idx="19">
                  <c:v>0.24</c:v>
                </c:pt>
                <c:pt idx="20">
                  <c:v>0.33</c:v>
                </c:pt>
                <c:pt idx="21">
                  <c:v>0.23</c:v>
                </c:pt>
                <c:pt idx="22">
                  <c:v>0.19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0.26</c:v>
                </c:pt>
                <c:pt idx="27">
                  <c:v>0.22</c:v>
                </c:pt>
                <c:pt idx="28">
                  <c:v>0.21</c:v>
                </c:pt>
                <c:pt idx="29">
                  <c:v>0.18</c:v>
                </c:pt>
                <c:pt idx="30">
                  <c:v>0.11</c:v>
                </c:pt>
                <c:pt idx="31">
                  <c:v>0.09</c:v>
                </c:pt>
                <c:pt idx="32">
                  <c:v>0.08</c:v>
                </c:pt>
                <c:pt idx="33">
                  <c:v>0.08</c:v>
                </c:pt>
                <c:pt idx="34">
                  <c:v>0.09</c:v>
                </c:pt>
                <c:pt idx="35">
                  <c:v>0.05</c:v>
                </c:pt>
                <c:pt idx="36">
                  <c:v>0.05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  <c:pt idx="42">
                  <c:v>0.06</c:v>
                </c:pt>
                <c:pt idx="43">
                  <c:v>0.06</c:v>
                </c:pt>
                <c:pt idx="44">
                  <c:v>0.06</c:v>
                </c:pt>
                <c:pt idx="4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B9-453D-8441-34D14D82D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568256"/>
        <c:axId val="623568912"/>
      </c:areaChart>
      <c:catAx>
        <c:axId val="62356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8912"/>
        <c:crosses val="autoZero"/>
        <c:auto val="1"/>
        <c:lblAlgn val="ctr"/>
        <c:lblOffset val="100"/>
        <c:tickLblSkip val="5"/>
        <c:noMultiLvlLbl val="0"/>
      </c:catAx>
      <c:valAx>
        <c:axId val="62356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8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Indvinding af olie og gas i Nordsøen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65957010113072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'7A'!$M$54</c:f>
              <c:strCache>
                <c:ptCount val="1"/>
                <c:pt idx="0">
                  <c:v>Råolie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'7A'!$N$53:$BG$53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'7A'!$N$54:$BG$54</c:f>
              <c:numCache>
                <c:formatCode>General</c:formatCode>
                <c:ptCount val="46"/>
                <c:pt idx="0">
                  <c:v>255.96</c:v>
                </c:pt>
                <c:pt idx="1">
                  <c:v>298.60000000000002</c:v>
                </c:pt>
                <c:pt idx="2">
                  <c:v>331.18</c:v>
                </c:pt>
                <c:pt idx="3">
                  <c:v>352.92</c:v>
                </c:pt>
                <c:pt idx="4">
                  <c:v>389.35</c:v>
                </c:pt>
                <c:pt idx="5">
                  <c:v>391.56</c:v>
                </c:pt>
                <c:pt idx="6">
                  <c:v>432.22</c:v>
                </c:pt>
                <c:pt idx="7">
                  <c:v>479.24</c:v>
                </c:pt>
                <c:pt idx="8">
                  <c:v>491.59</c:v>
                </c:pt>
                <c:pt idx="9">
                  <c:v>622</c:v>
                </c:pt>
                <c:pt idx="10">
                  <c:v>764.53</c:v>
                </c:pt>
                <c:pt idx="11">
                  <c:v>726.12</c:v>
                </c:pt>
                <c:pt idx="12">
                  <c:v>780.15</c:v>
                </c:pt>
                <c:pt idx="13">
                  <c:v>780.14</c:v>
                </c:pt>
                <c:pt idx="14">
                  <c:v>828.27</c:v>
                </c:pt>
                <c:pt idx="15">
                  <c:v>796.22</c:v>
                </c:pt>
                <c:pt idx="16">
                  <c:v>724.06</c:v>
                </c:pt>
                <c:pt idx="17">
                  <c:v>652.26</c:v>
                </c:pt>
                <c:pt idx="18">
                  <c:v>603.53</c:v>
                </c:pt>
                <c:pt idx="19">
                  <c:v>554.83000000000004</c:v>
                </c:pt>
                <c:pt idx="20">
                  <c:v>522.73</c:v>
                </c:pt>
                <c:pt idx="21">
                  <c:v>470.45</c:v>
                </c:pt>
                <c:pt idx="22">
                  <c:v>429.14</c:v>
                </c:pt>
                <c:pt idx="23">
                  <c:v>373.36</c:v>
                </c:pt>
                <c:pt idx="24">
                  <c:v>349.63</c:v>
                </c:pt>
                <c:pt idx="25">
                  <c:v>330.66</c:v>
                </c:pt>
                <c:pt idx="26">
                  <c:v>297.75</c:v>
                </c:pt>
                <c:pt idx="27">
                  <c:v>289.69</c:v>
                </c:pt>
                <c:pt idx="28">
                  <c:v>243.63</c:v>
                </c:pt>
                <c:pt idx="29">
                  <c:v>215.74</c:v>
                </c:pt>
                <c:pt idx="30">
                  <c:v>151.37</c:v>
                </c:pt>
                <c:pt idx="31">
                  <c:v>139.18</c:v>
                </c:pt>
                <c:pt idx="32">
                  <c:v>131.05000000000001</c:v>
                </c:pt>
                <c:pt idx="33">
                  <c:v>120.25</c:v>
                </c:pt>
                <c:pt idx="34">
                  <c:v>184.97</c:v>
                </c:pt>
                <c:pt idx="35">
                  <c:v>189.78</c:v>
                </c:pt>
                <c:pt idx="36">
                  <c:v>168.22</c:v>
                </c:pt>
                <c:pt idx="37">
                  <c:v>214.4</c:v>
                </c:pt>
                <c:pt idx="38">
                  <c:v>231.48</c:v>
                </c:pt>
                <c:pt idx="39">
                  <c:v>212.94</c:v>
                </c:pt>
                <c:pt idx="40">
                  <c:v>225.54</c:v>
                </c:pt>
                <c:pt idx="41">
                  <c:v>217.31</c:v>
                </c:pt>
                <c:pt idx="42">
                  <c:v>203.24</c:v>
                </c:pt>
                <c:pt idx="43">
                  <c:v>188.57</c:v>
                </c:pt>
                <c:pt idx="44">
                  <c:v>176.86</c:v>
                </c:pt>
                <c:pt idx="45">
                  <c:v>163.63999999999999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3-4881-B2E5-A70C1CFD5DAF}"/>
            </c:ext>
          </c:extLst>
        </c:ser>
        <c:ser>
          <c:idx val="1"/>
          <c:order val="1"/>
          <c:tx>
            <c:strRef>
              <c:f>'7A'!$M$55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'7A'!$N$53:$BG$53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'7A'!$N$55:$BG$55</c:f>
              <c:numCache>
                <c:formatCode>General</c:formatCode>
                <c:ptCount val="46"/>
                <c:pt idx="0">
                  <c:v>115.97</c:v>
                </c:pt>
                <c:pt idx="1">
                  <c:v>145.71</c:v>
                </c:pt>
                <c:pt idx="2">
                  <c:v>151.78</c:v>
                </c:pt>
                <c:pt idx="3">
                  <c:v>167.79</c:v>
                </c:pt>
                <c:pt idx="4">
                  <c:v>181.8</c:v>
                </c:pt>
                <c:pt idx="5">
                  <c:v>196.85</c:v>
                </c:pt>
                <c:pt idx="6">
                  <c:v>239.2</c:v>
                </c:pt>
                <c:pt idx="7">
                  <c:v>295.05</c:v>
                </c:pt>
                <c:pt idx="8">
                  <c:v>286.14</c:v>
                </c:pt>
                <c:pt idx="9">
                  <c:v>294.07</c:v>
                </c:pt>
                <c:pt idx="10">
                  <c:v>310.31</c:v>
                </c:pt>
                <c:pt idx="11">
                  <c:v>317.76</c:v>
                </c:pt>
                <c:pt idx="12">
                  <c:v>318.32</c:v>
                </c:pt>
                <c:pt idx="13">
                  <c:v>301.56</c:v>
                </c:pt>
                <c:pt idx="14">
                  <c:v>355.53</c:v>
                </c:pt>
                <c:pt idx="15">
                  <c:v>392.87</c:v>
                </c:pt>
                <c:pt idx="16">
                  <c:v>390.35</c:v>
                </c:pt>
                <c:pt idx="17">
                  <c:v>346.15</c:v>
                </c:pt>
                <c:pt idx="18">
                  <c:v>377.55</c:v>
                </c:pt>
                <c:pt idx="19">
                  <c:v>314.99</c:v>
                </c:pt>
                <c:pt idx="20">
                  <c:v>307.42</c:v>
                </c:pt>
                <c:pt idx="21">
                  <c:v>246.59</c:v>
                </c:pt>
                <c:pt idx="22">
                  <c:v>216</c:v>
                </c:pt>
                <c:pt idx="23">
                  <c:v>179.27</c:v>
                </c:pt>
                <c:pt idx="24">
                  <c:v>173.26</c:v>
                </c:pt>
                <c:pt idx="25">
                  <c:v>173.51</c:v>
                </c:pt>
                <c:pt idx="26">
                  <c:v>169.74</c:v>
                </c:pt>
                <c:pt idx="27">
                  <c:v>182.14</c:v>
                </c:pt>
                <c:pt idx="28">
                  <c:v>155.07</c:v>
                </c:pt>
                <c:pt idx="29">
                  <c:v>115.74</c:v>
                </c:pt>
                <c:pt idx="30">
                  <c:v>49.86</c:v>
                </c:pt>
                <c:pt idx="31">
                  <c:v>52.94</c:v>
                </c:pt>
                <c:pt idx="32">
                  <c:v>43.59</c:v>
                </c:pt>
                <c:pt idx="33">
                  <c:v>42</c:v>
                </c:pt>
                <c:pt idx="34">
                  <c:v>120.41</c:v>
                </c:pt>
                <c:pt idx="35">
                  <c:v>132.13999999999999</c:v>
                </c:pt>
                <c:pt idx="36">
                  <c:v>123.82</c:v>
                </c:pt>
                <c:pt idx="37">
                  <c:v>139.58000000000001</c:v>
                </c:pt>
                <c:pt idx="38">
                  <c:v>137.01</c:v>
                </c:pt>
                <c:pt idx="39">
                  <c:v>127.69</c:v>
                </c:pt>
                <c:pt idx="40">
                  <c:v>122.06</c:v>
                </c:pt>
                <c:pt idx="41">
                  <c:v>117.72</c:v>
                </c:pt>
                <c:pt idx="42">
                  <c:v>106.87</c:v>
                </c:pt>
                <c:pt idx="43">
                  <c:v>99.08</c:v>
                </c:pt>
                <c:pt idx="44">
                  <c:v>85.96</c:v>
                </c:pt>
                <c:pt idx="45">
                  <c:v>78.680000000000007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3-4881-B2E5-A70C1CFD5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570552"/>
        <c:axId val="623563008"/>
      </c:areaChart>
      <c:catAx>
        <c:axId val="62357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3008"/>
        <c:crosses val="autoZero"/>
        <c:auto val="1"/>
        <c:lblAlgn val="ctr"/>
        <c:lblOffset val="100"/>
        <c:tickLblSkip val="5"/>
        <c:noMultiLvlLbl val="0"/>
      </c:catAx>
      <c:valAx>
        <c:axId val="623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5.24989737657200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70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raffinaderivirksomhed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3680766503713104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'7A'!$M$79</c:f>
              <c:strCache>
                <c:ptCount val="1"/>
                <c:pt idx="0">
                  <c:v>Egetforbrug af fossile brændsler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'7A'!$N$78:$BG$78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'7A'!$N$79:$BG$79</c:f>
              <c:numCache>
                <c:formatCode>General</c:formatCode>
                <c:ptCount val="46"/>
                <c:pt idx="0">
                  <c:v>0.88</c:v>
                </c:pt>
                <c:pt idx="1">
                  <c:v>0.94</c:v>
                </c:pt>
                <c:pt idx="2">
                  <c:v>1.05</c:v>
                </c:pt>
                <c:pt idx="3">
                  <c:v>1.04</c:v>
                </c:pt>
                <c:pt idx="4">
                  <c:v>1.07</c:v>
                </c:pt>
                <c:pt idx="5">
                  <c:v>1.19</c:v>
                </c:pt>
                <c:pt idx="6">
                  <c:v>1.29</c:v>
                </c:pt>
                <c:pt idx="7">
                  <c:v>1</c:v>
                </c:pt>
                <c:pt idx="8">
                  <c:v>0.85</c:v>
                </c:pt>
                <c:pt idx="9">
                  <c:v>0.87</c:v>
                </c:pt>
                <c:pt idx="10">
                  <c:v>0.89</c:v>
                </c:pt>
                <c:pt idx="11">
                  <c:v>0.9</c:v>
                </c:pt>
                <c:pt idx="12">
                  <c:v>0.86</c:v>
                </c:pt>
                <c:pt idx="13">
                  <c:v>0.9</c:v>
                </c:pt>
                <c:pt idx="14">
                  <c:v>0.89</c:v>
                </c:pt>
                <c:pt idx="15">
                  <c:v>0.85</c:v>
                </c:pt>
                <c:pt idx="16">
                  <c:v>0.88</c:v>
                </c:pt>
                <c:pt idx="17">
                  <c:v>0.88</c:v>
                </c:pt>
                <c:pt idx="18">
                  <c:v>0.79</c:v>
                </c:pt>
                <c:pt idx="19">
                  <c:v>0.8</c:v>
                </c:pt>
                <c:pt idx="20">
                  <c:v>0.73</c:v>
                </c:pt>
                <c:pt idx="21">
                  <c:v>0.84</c:v>
                </c:pt>
                <c:pt idx="22">
                  <c:v>0.89</c:v>
                </c:pt>
                <c:pt idx="23">
                  <c:v>0.87</c:v>
                </c:pt>
                <c:pt idx="24">
                  <c:v>0.83</c:v>
                </c:pt>
                <c:pt idx="25">
                  <c:v>0.91</c:v>
                </c:pt>
                <c:pt idx="26">
                  <c:v>0.8</c:v>
                </c:pt>
                <c:pt idx="27">
                  <c:v>0.88</c:v>
                </c:pt>
                <c:pt idx="28">
                  <c:v>0.82</c:v>
                </c:pt>
                <c:pt idx="29">
                  <c:v>0.87</c:v>
                </c:pt>
                <c:pt idx="30">
                  <c:v>0.83</c:v>
                </c:pt>
                <c:pt idx="31">
                  <c:v>0.88</c:v>
                </c:pt>
                <c:pt idx="32">
                  <c:v>0.88</c:v>
                </c:pt>
                <c:pt idx="33">
                  <c:v>0.82</c:v>
                </c:pt>
                <c:pt idx="34">
                  <c:v>0.8</c:v>
                </c:pt>
                <c:pt idx="35">
                  <c:v>0.74</c:v>
                </c:pt>
                <c:pt idx="36">
                  <c:v>0.69</c:v>
                </c:pt>
                <c:pt idx="37">
                  <c:v>0.64</c:v>
                </c:pt>
                <c:pt idx="38">
                  <c:v>0.59</c:v>
                </c:pt>
                <c:pt idx="39">
                  <c:v>0.55000000000000004</c:v>
                </c:pt>
                <c:pt idx="40">
                  <c:v>0.51</c:v>
                </c:pt>
                <c:pt idx="41">
                  <c:v>0.51</c:v>
                </c:pt>
                <c:pt idx="42">
                  <c:v>0.51</c:v>
                </c:pt>
                <c:pt idx="43">
                  <c:v>0.51</c:v>
                </c:pt>
                <c:pt idx="44">
                  <c:v>0.51</c:v>
                </c:pt>
                <c:pt idx="45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0-4035-9C22-414AA7A00843}"/>
            </c:ext>
          </c:extLst>
        </c:ser>
        <c:ser>
          <c:idx val="1"/>
          <c:order val="1"/>
          <c:tx>
            <c:strRef>
              <c:f>'7A'!$M$80</c:f>
              <c:strCache>
                <c:ptCount val="1"/>
                <c:pt idx="0">
                  <c:v>El- og fjernvarmeproduktion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'7A'!$N$78:$BG$78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'7A'!$N$80:$BG$80</c:f>
              <c:numCache>
                <c:formatCode>General</c:formatCode>
                <c:ptCount val="46"/>
                <c:pt idx="0">
                  <c:v>0.03</c:v>
                </c:pt>
                <c:pt idx="1">
                  <c:v>0.05</c:v>
                </c:pt>
                <c:pt idx="2">
                  <c:v>0.08</c:v>
                </c:pt>
                <c:pt idx="3">
                  <c:v>0.11</c:v>
                </c:pt>
                <c:pt idx="4">
                  <c:v>0.1</c:v>
                </c:pt>
                <c:pt idx="5">
                  <c:v>0.11</c:v>
                </c:pt>
                <c:pt idx="6">
                  <c:v>0.12</c:v>
                </c:pt>
                <c:pt idx="7">
                  <c:v>0.11</c:v>
                </c:pt>
                <c:pt idx="8">
                  <c:v>0.12</c:v>
                </c:pt>
                <c:pt idx="9">
                  <c:v>0.12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0.12</c:v>
                </c:pt>
                <c:pt idx="14">
                  <c:v>0.11</c:v>
                </c:pt>
                <c:pt idx="15">
                  <c:v>0.09</c:v>
                </c:pt>
                <c:pt idx="16">
                  <c:v>0.1</c:v>
                </c:pt>
                <c:pt idx="17">
                  <c:v>0.11</c:v>
                </c:pt>
                <c:pt idx="18">
                  <c:v>0.08</c:v>
                </c:pt>
                <c:pt idx="19">
                  <c:v>0.09</c:v>
                </c:pt>
                <c:pt idx="20">
                  <c:v>0.09</c:v>
                </c:pt>
                <c:pt idx="21">
                  <c:v>7.0000000000000007E-2</c:v>
                </c:pt>
                <c:pt idx="22">
                  <c:v>0.08</c:v>
                </c:pt>
                <c:pt idx="23">
                  <c:v>0.08</c:v>
                </c:pt>
                <c:pt idx="24">
                  <c:v>0.09</c:v>
                </c:pt>
                <c:pt idx="25">
                  <c:v>0.09</c:v>
                </c:pt>
                <c:pt idx="26">
                  <c:v>0.09</c:v>
                </c:pt>
                <c:pt idx="27">
                  <c:v>0.08</c:v>
                </c:pt>
                <c:pt idx="28">
                  <c:v>0.09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5">
                  <c:v>0.09</c:v>
                </c:pt>
                <c:pt idx="36">
                  <c:v>0.09</c:v>
                </c:pt>
                <c:pt idx="37">
                  <c:v>0.09</c:v>
                </c:pt>
                <c:pt idx="38">
                  <c:v>0.09</c:v>
                </c:pt>
                <c:pt idx="39">
                  <c:v>0.09</c:v>
                </c:pt>
                <c:pt idx="40">
                  <c:v>0.09</c:v>
                </c:pt>
                <c:pt idx="41">
                  <c:v>0.09</c:v>
                </c:pt>
                <c:pt idx="42">
                  <c:v>0.09</c:v>
                </c:pt>
                <c:pt idx="43">
                  <c:v>0.09</c:v>
                </c:pt>
                <c:pt idx="44">
                  <c:v>0.09</c:v>
                </c:pt>
                <c:pt idx="45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0-4035-9C22-414AA7A00843}"/>
            </c:ext>
          </c:extLst>
        </c:ser>
        <c:ser>
          <c:idx val="2"/>
          <c:order val="2"/>
          <c:tx>
            <c:strRef>
              <c:f>'7A'!$M$81</c:f>
              <c:strCache>
                <c:ptCount val="1"/>
                <c:pt idx="0">
                  <c:v>Flaring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'7A'!$N$78:$BG$78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'7A'!$N$81:$BG$81</c:f>
              <c:numCache>
                <c:formatCode>General</c:formatCode>
                <c:ptCount val="4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0.01</c:v>
                </c:pt>
                <c:pt idx="12">
                  <c:v>0.02</c:v>
                </c:pt>
                <c:pt idx="13">
                  <c:v>0.01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0.03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0.01</c:v>
                </c:pt>
                <c:pt idx="24">
                  <c:v>0.02</c:v>
                </c:pt>
                <c:pt idx="25">
                  <c:v>0.01</c:v>
                </c:pt>
                <c:pt idx="26">
                  <c:v>0.02</c:v>
                </c:pt>
                <c:pt idx="27">
                  <c:v>0.01</c:v>
                </c:pt>
                <c:pt idx="28">
                  <c:v>0.02</c:v>
                </c:pt>
                <c:pt idx="29">
                  <c:v>0.02</c:v>
                </c:pt>
                <c:pt idx="30">
                  <c:v>0.02</c:v>
                </c:pt>
                <c:pt idx="31">
                  <c:v>0.01</c:v>
                </c:pt>
                <c:pt idx="32">
                  <c:v>0.01</c:v>
                </c:pt>
                <c:pt idx="33">
                  <c:v>0.01</c:v>
                </c:pt>
                <c:pt idx="34">
                  <c:v>0.01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0.01</c:v>
                </c:pt>
                <c:pt idx="40">
                  <c:v>0.01</c:v>
                </c:pt>
                <c:pt idx="41">
                  <c:v>0.01</c:v>
                </c:pt>
                <c:pt idx="42">
                  <c:v>0.01</c:v>
                </c:pt>
                <c:pt idx="43">
                  <c:v>0.01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0-4035-9C22-414AA7A00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3562680"/>
        <c:axId val="623561040"/>
      </c:areaChart>
      <c:catAx>
        <c:axId val="623562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1040"/>
        <c:crosses val="autoZero"/>
        <c:auto val="1"/>
        <c:lblAlgn val="ctr"/>
        <c:lblOffset val="100"/>
        <c:tickLblSkip val="5"/>
        <c:noMultiLvlLbl val="0"/>
      </c:catAx>
      <c:valAx>
        <c:axId val="62356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23562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el og fjernvarme ekskl. affaldsforbrænding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6943314550136204E-2"/>
          <c:y val="0.14755181590778141"/>
          <c:w val="0.87977068328544239"/>
          <c:h val="0.73457563913445711"/>
        </c:manualLayout>
      </c:layout>
      <c:areaChart>
        <c:grouping val="stacked"/>
        <c:varyColors val="0"/>
        <c:ser>
          <c:idx val="0"/>
          <c:order val="0"/>
          <c:tx>
            <c:strRef>
              <c:f>'8'!$M$4</c:f>
              <c:strCache>
                <c:ptCount val="1"/>
                <c:pt idx="0">
                  <c:v>co2e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'8'!$N$3:$BG$3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'8'!$N$4:$BG$4</c:f>
              <c:numCache>
                <c:formatCode>General</c:formatCode>
                <c:ptCount val="46"/>
                <c:pt idx="0">
                  <c:v>24.37</c:v>
                </c:pt>
                <c:pt idx="1">
                  <c:v>33.130000000000003</c:v>
                </c:pt>
                <c:pt idx="2">
                  <c:v>27.95</c:v>
                </c:pt>
                <c:pt idx="3">
                  <c:v>29.5</c:v>
                </c:pt>
                <c:pt idx="4">
                  <c:v>33.6</c:v>
                </c:pt>
                <c:pt idx="5">
                  <c:v>29.89</c:v>
                </c:pt>
                <c:pt idx="6">
                  <c:v>42.08</c:v>
                </c:pt>
                <c:pt idx="7">
                  <c:v>32.89</c:v>
                </c:pt>
                <c:pt idx="8">
                  <c:v>29.28</c:v>
                </c:pt>
                <c:pt idx="9">
                  <c:v>25.98</c:v>
                </c:pt>
                <c:pt idx="10">
                  <c:v>22.75</c:v>
                </c:pt>
                <c:pt idx="11">
                  <c:v>24.04</c:v>
                </c:pt>
                <c:pt idx="12">
                  <c:v>24.08</c:v>
                </c:pt>
                <c:pt idx="13">
                  <c:v>28.76</c:v>
                </c:pt>
                <c:pt idx="14">
                  <c:v>22.78</c:v>
                </c:pt>
                <c:pt idx="15">
                  <c:v>19.52</c:v>
                </c:pt>
                <c:pt idx="16">
                  <c:v>27.28</c:v>
                </c:pt>
                <c:pt idx="17">
                  <c:v>22.5</c:v>
                </c:pt>
                <c:pt idx="18">
                  <c:v>20.47</c:v>
                </c:pt>
                <c:pt idx="19">
                  <c:v>20.440000000000001</c:v>
                </c:pt>
                <c:pt idx="20">
                  <c:v>20.52</c:v>
                </c:pt>
                <c:pt idx="21">
                  <c:v>16.52</c:v>
                </c:pt>
                <c:pt idx="22">
                  <c:v>13.17</c:v>
                </c:pt>
                <c:pt idx="23">
                  <c:v>15.32</c:v>
                </c:pt>
                <c:pt idx="24">
                  <c:v>11.82</c:v>
                </c:pt>
                <c:pt idx="25">
                  <c:v>8.89</c:v>
                </c:pt>
                <c:pt idx="26">
                  <c:v>10.28</c:v>
                </c:pt>
                <c:pt idx="27">
                  <c:v>7.74</c:v>
                </c:pt>
                <c:pt idx="28">
                  <c:v>7.8</c:v>
                </c:pt>
                <c:pt idx="29">
                  <c:v>4.9400000000000004</c:v>
                </c:pt>
                <c:pt idx="30">
                  <c:v>3.92</c:v>
                </c:pt>
                <c:pt idx="31">
                  <c:v>4.97</c:v>
                </c:pt>
                <c:pt idx="32">
                  <c:v>5.77</c:v>
                </c:pt>
                <c:pt idx="33">
                  <c:v>2.46</c:v>
                </c:pt>
                <c:pt idx="34">
                  <c:v>2.73</c:v>
                </c:pt>
                <c:pt idx="35">
                  <c:v>1.1499999999999999</c:v>
                </c:pt>
                <c:pt idx="36">
                  <c:v>0.73</c:v>
                </c:pt>
                <c:pt idx="37">
                  <c:v>0.56000000000000005</c:v>
                </c:pt>
                <c:pt idx="38">
                  <c:v>0.37</c:v>
                </c:pt>
                <c:pt idx="39">
                  <c:v>0.18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0.12</c:v>
                </c:pt>
                <c:pt idx="44">
                  <c:v>0.12</c:v>
                </c:pt>
                <c:pt idx="45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5-47F2-97E4-F11AB74C7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862904"/>
        <c:axId val="439865856"/>
      </c:areaChart>
      <c:catAx>
        <c:axId val="43986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9865856"/>
        <c:crosses val="autoZero"/>
        <c:auto val="1"/>
        <c:lblAlgn val="ctr"/>
        <c:lblOffset val="100"/>
        <c:tickLblSkip val="5"/>
        <c:noMultiLvlLbl val="0"/>
      </c:catAx>
      <c:valAx>
        <c:axId val="43986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1E-2"/>
              <c:y val="8.34335380107162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9862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KF22 og KF23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02824943090659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'7A'!$M$104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'7A'!$N$103:$BG$103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'7A'!$N$104:$BG$104</c:f>
              <c:numCache>
                <c:formatCode>General</c:formatCode>
                <c:ptCount val="46"/>
                <c:pt idx="0">
                  <c:v>2.02</c:v>
                </c:pt>
                <c:pt idx="1">
                  <c:v>2.5299999999999998</c:v>
                </c:pt>
                <c:pt idx="2">
                  <c:v>2.79</c:v>
                </c:pt>
                <c:pt idx="3">
                  <c:v>2.7</c:v>
                </c:pt>
                <c:pt idx="4">
                  <c:v>2.79</c:v>
                </c:pt>
                <c:pt idx="5">
                  <c:v>2.81</c:v>
                </c:pt>
                <c:pt idx="6">
                  <c:v>3.13</c:v>
                </c:pt>
                <c:pt idx="7">
                  <c:v>3.38</c:v>
                </c:pt>
                <c:pt idx="8">
                  <c:v>3.14</c:v>
                </c:pt>
                <c:pt idx="9">
                  <c:v>4.05</c:v>
                </c:pt>
                <c:pt idx="10">
                  <c:v>3.68</c:v>
                </c:pt>
                <c:pt idx="11">
                  <c:v>3.72</c:v>
                </c:pt>
                <c:pt idx="12">
                  <c:v>3.67</c:v>
                </c:pt>
                <c:pt idx="13">
                  <c:v>3.7</c:v>
                </c:pt>
                <c:pt idx="14">
                  <c:v>3.85</c:v>
                </c:pt>
                <c:pt idx="15">
                  <c:v>3.57</c:v>
                </c:pt>
                <c:pt idx="16">
                  <c:v>3.6</c:v>
                </c:pt>
                <c:pt idx="17">
                  <c:v>3.58</c:v>
                </c:pt>
                <c:pt idx="18">
                  <c:v>3.24</c:v>
                </c:pt>
                <c:pt idx="19">
                  <c:v>2.96</c:v>
                </c:pt>
                <c:pt idx="20">
                  <c:v>2.97</c:v>
                </c:pt>
                <c:pt idx="21">
                  <c:v>2.83</c:v>
                </c:pt>
                <c:pt idx="22">
                  <c:v>2.85</c:v>
                </c:pt>
                <c:pt idx="23">
                  <c:v>2.76</c:v>
                </c:pt>
                <c:pt idx="24">
                  <c:v>2.71</c:v>
                </c:pt>
                <c:pt idx="25">
                  <c:v>2.84</c:v>
                </c:pt>
                <c:pt idx="26">
                  <c:v>2.63</c:v>
                </c:pt>
                <c:pt idx="27">
                  <c:v>2.7</c:v>
                </c:pt>
                <c:pt idx="28">
                  <c:v>2.52</c:v>
                </c:pt>
                <c:pt idx="29">
                  <c:v>2.42</c:v>
                </c:pt>
                <c:pt idx="30">
                  <c:v>1.9</c:v>
                </c:pt>
                <c:pt idx="31">
                  <c:v>2.37</c:v>
                </c:pt>
                <c:pt idx="32">
                  <c:v>2.2999999999999998</c:v>
                </c:pt>
                <c:pt idx="33">
                  <c:v>2.41</c:v>
                </c:pt>
                <c:pt idx="34">
                  <c:v>2.73</c:v>
                </c:pt>
                <c:pt idx="35">
                  <c:v>2.4300000000000002</c:v>
                </c:pt>
                <c:pt idx="36">
                  <c:v>2.35</c:v>
                </c:pt>
                <c:pt idx="37">
                  <c:v>2.41</c:v>
                </c:pt>
                <c:pt idx="38">
                  <c:v>2.35</c:v>
                </c:pt>
                <c:pt idx="39">
                  <c:v>2.3199999999999998</c:v>
                </c:pt>
                <c:pt idx="40">
                  <c:v>2.27</c:v>
                </c:pt>
                <c:pt idx="41">
                  <c:v>2.21</c:v>
                </c:pt>
                <c:pt idx="42">
                  <c:v>2.15</c:v>
                </c:pt>
                <c:pt idx="43">
                  <c:v>2.11</c:v>
                </c:pt>
                <c:pt idx="44">
                  <c:v>2.06</c:v>
                </c:pt>
                <c:pt idx="45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55-4843-AD40-A64C9835816E}"/>
            </c:ext>
          </c:extLst>
        </c:ser>
        <c:ser>
          <c:idx val="1"/>
          <c:order val="1"/>
          <c:tx>
            <c:strRef>
              <c:f>'7A'!$M$105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'7A'!$N$103:$BG$103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'7A'!$N$105:$BG$105</c:f>
              <c:numCache>
                <c:formatCode>General</c:formatCode>
                <c:ptCount val="46"/>
                <c:pt idx="0">
                  <c:v>1.97</c:v>
                </c:pt>
                <c:pt idx="1">
                  <c:v>2.44</c:v>
                </c:pt>
                <c:pt idx="2">
                  <c:v>2.69</c:v>
                </c:pt>
                <c:pt idx="3">
                  <c:v>2.62</c:v>
                </c:pt>
                <c:pt idx="4">
                  <c:v>2.71</c:v>
                </c:pt>
                <c:pt idx="5">
                  <c:v>2.74</c:v>
                </c:pt>
                <c:pt idx="6">
                  <c:v>3.06</c:v>
                </c:pt>
                <c:pt idx="7">
                  <c:v>3.28</c:v>
                </c:pt>
                <c:pt idx="8">
                  <c:v>3.07</c:v>
                </c:pt>
                <c:pt idx="9">
                  <c:v>3.88</c:v>
                </c:pt>
                <c:pt idx="10">
                  <c:v>3.57</c:v>
                </c:pt>
                <c:pt idx="11">
                  <c:v>3.6</c:v>
                </c:pt>
                <c:pt idx="12">
                  <c:v>3.57</c:v>
                </c:pt>
                <c:pt idx="13">
                  <c:v>3.6</c:v>
                </c:pt>
                <c:pt idx="14">
                  <c:v>3.73</c:v>
                </c:pt>
                <c:pt idx="15">
                  <c:v>3.49</c:v>
                </c:pt>
                <c:pt idx="16">
                  <c:v>3.54</c:v>
                </c:pt>
                <c:pt idx="17">
                  <c:v>3.5</c:v>
                </c:pt>
                <c:pt idx="18">
                  <c:v>3.18</c:v>
                </c:pt>
                <c:pt idx="19">
                  <c:v>2.92</c:v>
                </c:pt>
                <c:pt idx="20">
                  <c:v>2.92</c:v>
                </c:pt>
                <c:pt idx="21">
                  <c:v>2.8</c:v>
                </c:pt>
                <c:pt idx="22">
                  <c:v>2.82</c:v>
                </c:pt>
                <c:pt idx="23">
                  <c:v>2.72</c:v>
                </c:pt>
                <c:pt idx="24">
                  <c:v>2.68</c:v>
                </c:pt>
                <c:pt idx="25">
                  <c:v>2.8</c:v>
                </c:pt>
                <c:pt idx="26">
                  <c:v>2.59</c:v>
                </c:pt>
                <c:pt idx="27">
                  <c:v>2.67</c:v>
                </c:pt>
                <c:pt idx="28">
                  <c:v>2.48</c:v>
                </c:pt>
                <c:pt idx="29">
                  <c:v>2.39</c:v>
                </c:pt>
                <c:pt idx="30">
                  <c:v>1.88</c:v>
                </c:pt>
                <c:pt idx="31">
                  <c:v>2.0099999999999998</c:v>
                </c:pt>
                <c:pt idx="32">
                  <c:v>1.85</c:v>
                </c:pt>
                <c:pt idx="33">
                  <c:v>1.8</c:v>
                </c:pt>
                <c:pt idx="34">
                  <c:v>2.1800000000000002</c:v>
                </c:pt>
                <c:pt idx="35">
                  <c:v>1.87</c:v>
                </c:pt>
                <c:pt idx="36">
                  <c:v>1.75</c:v>
                </c:pt>
                <c:pt idx="37">
                  <c:v>1.73</c:v>
                </c:pt>
                <c:pt idx="38">
                  <c:v>1.68</c:v>
                </c:pt>
                <c:pt idx="39">
                  <c:v>1.63</c:v>
                </c:pt>
                <c:pt idx="40">
                  <c:v>1.6</c:v>
                </c:pt>
                <c:pt idx="41">
                  <c:v>1.56</c:v>
                </c:pt>
                <c:pt idx="42">
                  <c:v>1.54</c:v>
                </c:pt>
                <c:pt idx="43">
                  <c:v>1.54</c:v>
                </c:pt>
                <c:pt idx="44">
                  <c:v>1.56</c:v>
                </c:pt>
                <c:pt idx="45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5-4843-AD40-A64C9835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628136"/>
        <c:axId val="630621904"/>
      </c:lineChart>
      <c:catAx>
        <c:axId val="63062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21904"/>
        <c:crosses val="autoZero"/>
        <c:auto val="1"/>
        <c:lblAlgn val="ctr"/>
        <c:lblOffset val="100"/>
        <c:tickLblSkip val="5"/>
        <c:noMultiLvlLbl val="0"/>
      </c:catAx>
      <c:valAx>
        <c:axId val="63062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2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udledninger fra egetforbrug, 2022-2035</a:t>
            </a:r>
          </a:p>
        </c:rich>
      </c:tx>
      <c:layout>
        <c:manualLayout>
          <c:xMode val="edge"/>
          <c:yMode val="edge"/>
          <c:x val="0.13715042728663657"/>
          <c:y val="2.1063714252637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339907452326758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'7A'!$M$129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'7A'!$N$129:$AA$129</c:f>
              <c:numCache>
                <c:formatCode>General</c:formatCode>
                <c:ptCount val="14"/>
                <c:pt idx="0">
                  <c:v>0.97</c:v>
                </c:pt>
                <c:pt idx="1">
                  <c:v>0.92</c:v>
                </c:pt>
                <c:pt idx="2">
                  <c:v>0.89</c:v>
                </c:pt>
                <c:pt idx="3">
                  <c:v>0.83</c:v>
                </c:pt>
                <c:pt idx="4">
                  <c:v>0.78</c:v>
                </c:pt>
                <c:pt idx="5">
                  <c:v>0.73</c:v>
                </c:pt>
                <c:pt idx="6">
                  <c:v>0.69</c:v>
                </c:pt>
                <c:pt idx="7">
                  <c:v>0.64</c:v>
                </c:pt>
                <c:pt idx="8">
                  <c:v>0.6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4-4ADB-8429-9B7E7B24F65E}"/>
            </c:ext>
          </c:extLst>
        </c:ser>
        <c:ser>
          <c:idx val="1"/>
          <c:order val="1"/>
          <c:tx>
            <c:strRef>
              <c:f>'7A'!$M$130</c:f>
              <c:strCache>
                <c:ptCount val="1"/>
                <c:pt idx="0">
                  <c:v>Et raffinaderi lukker i 2025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'7A'!$N$130:$AA$130</c:f>
              <c:numCache>
                <c:formatCode>General</c:formatCode>
                <c:ptCount val="14"/>
                <c:pt idx="0">
                  <c:v>0.97</c:v>
                </c:pt>
                <c:pt idx="1">
                  <c:v>0.96</c:v>
                </c:pt>
                <c:pt idx="2">
                  <c:v>0.96</c:v>
                </c:pt>
                <c:pt idx="3">
                  <c:v>0.5</c:v>
                </c:pt>
                <c:pt idx="4">
                  <c:v>0.48</c:v>
                </c:pt>
                <c:pt idx="5">
                  <c:v>0.46</c:v>
                </c:pt>
                <c:pt idx="6">
                  <c:v>0.45</c:v>
                </c:pt>
                <c:pt idx="7">
                  <c:v>0.43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4-4ADB-8429-9B7E7B24F65E}"/>
            </c:ext>
          </c:extLst>
        </c:ser>
        <c:ser>
          <c:idx val="2"/>
          <c:order val="2"/>
          <c:tx>
            <c:strRef>
              <c:f>'7A'!$M$131</c:f>
              <c:strCache>
                <c:ptCount val="1"/>
                <c:pt idx="0">
                  <c:v>Et raffinaderi lukker i 2030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'7A'!$N$131:$AA$131</c:f>
              <c:numCache>
                <c:formatCode>General</c:formatCode>
                <c:ptCount val="14"/>
                <c:pt idx="0">
                  <c:v>0.97</c:v>
                </c:pt>
                <c:pt idx="1">
                  <c:v>0.96</c:v>
                </c:pt>
                <c:pt idx="2">
                  <c:v>0.96</c:v>
                </c:pt>
                <c:pt idx="3">
                  <c:v>0.95</c:v>
                </c:pt>
                <c:pt idx="4">
                  <c:v>0.94</c:v>
                </c:pt>
                <c:pt idx="5">
                  <c:v>0.93</c:v>
                </c:pt>
                <c:pt idx="6">
                  <c:v>0.92</c:v>
                </c:pt>
                <c:pt idx="7">
                  <c:v>0.91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B4-4ADB-8429-9B7E7B24F65E}"/>
            </c:ext>
          </c:extLst>
        </c:ser>
        <c:ser>
          <c:idx val="3"/>
          <c:order val="3"/>
          <c:tx>
            <c:strRef>
              <c:f>'7A'!$M$132</c:f>
              <c:strCache>
                <c:ptCount val="1"/>
                <c:pt idx="0">
                  <c:v>Raffinaderierne fortsætter fuld produktion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'7A'!$N$132:$AA$132</c:f>
              <c:numCache>
                <c:formatCode>General</c:formatCode>
                <c:ptCount val="14"/>
                <c:pt idx="0">
                  <c:v>0.97</c:v>
                </c:pt>
                <c:pt idx="1">
                  <c:v>0.96</c:v>
                </c:pt>
                <c:pt idx="2">
                  <c:v>0.95</c:v>
                </c:pt>
                <c:pt idx="3">
                  <c:v>0.93</c:v>
                </c:pt>
                <c:pt idx="4">
                  <c:v>0.91</c:v>
                </c:pt>
                <c:pt idx="5">
                  <c:v>0.89</c:v>
                </c:pt>
                <c:pt idx="6">
                  <c:v>0.88</c:v>
                </c:pt>
                <c:pt idx="7">
                  <c:v>0.86</c:v>
                </c:pt>
                <c:pt idx="8">
                  <c:v>0.84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0.84</c:v>
                </c:pt>
                <c:pt idx="13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B4-4ADB-8429-9B7E7B24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619608"/>
        <c:axId val="630625840"/>
      </c:lineChart>
      <c:catAx>
        <c:axId val="63061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25840"/>
        <c:crosses val="autoZero"/>
        <c:auto val="1"/>
        <c:lblAlgn val="ctr"/>
        <c:lblOffset val="100"/>
        <c:tickLblSkip val="1"/>
        <c:noMultiLvlLbl val="0"/>
      </c:catAx>
      <c:valAx>
        <c:axId val="63062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1.5745232675299474E-2"/>
              <c:y val="6.658256660860600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19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VE-brændstofproduktion	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5197727357540036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'7B'!$M$4</c:f>
              <c:strCache>
                <c:ptCount val="1"/>
                <c:pt idx="0">
                  <c:v>Metantab fra biogas inkl. korrektion for metantabsregulering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'7B'!$N$4:$BG$4</c:f>
              <c:numCache>
                <c:formatCode>General</c:formatCode>
                <c:ptCount val="46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0.25</c:v>
                </c:pt>
                <c:pt idx="28">
                  <c:v>0.28000000000000003</c:v>
                </c:pt>
                <c:pt idx="29">
                  <c:v>0.32</c:v>
                </c:pt>
                <c:pt idx="30">
                  <c:v>0.37</c:v>
                </c:pt>
                <c:pt idx="31">
                  <c:v>0.45</c:v>
                </c:pt>
                <c:pt idx="32">
                  <c:v>0.55000000000000004</c:v>
                </c:pt>
                <c:pt idx="33">
                  <c:v>0.56999999999999995</c:v>
                </c:pt>
                <c:pt idx="34">
                  <c:v>0.21</c:v>
                </c:pt>
                <c:pt idx="35">
                  <c:v>0.22</c:v>
                </c:pt>
                <c:pt idx="36">
                  <c:v>0.23</c:v>
                </c:pt>
                <c:pt idx="37">
                  <c:v>0.24</c:v>
                </c:pt>
                <c:pt idx="38">
                  <c:v>0.25</c:v>
                </c:pt>
                <c:pt idx="39">
                  <c:v>0.27</c:v>
                </c:pt>
                <c:pt idx="40">
                  <c:v>0.28000000000000003</c:v>
                </c:pt>
                <c:pt idx="41">
                  <c:v>0.28000000000000003</c:v>
                </c:pt>
                <c:pt idx="42">
                  <c:v>0.27</c:v>
                </c:pt>
                <c:pt idx="43">
                  <c:v>0.26</c:v>
                </c:pt>
                <c:pt idx="44">
                  <c:v>0.25</c:v>
                </c:pt>
                <c:pt idx="45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C-4E18-A6DC-E5393C8D5391}"/>
            </c:ext>
          </c:extLst>
        </c:ser>
        <c:ser>
          <c:idx val="1"/>
          <c:order val="1"/>
          <c:tx>
            <c:strRef>
              <c:f>'7B'!$M$5</c:f>
              <c:strCache>
                <c:ptCount val="1"/>
                <c:pt idx="0">
                  <c:v>Metantab fra biogas i CRF-opgørelsen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'7B'!$N$3:$BG$3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'7B'!$N$5:$BG$5</c:f>
              <c:numCache>
                <c:formatCode>General</c:formatCode>
                <c:ptCount val="46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0.25</c:v>
                </c:pt>
                <c:pt idx="28">
                  <c:v>0.28000000000000003</c:v>
                </c:pt>
                <c:pt idx="29">
                  <c:v>0.32</c:v>
                </c:pt>
                <c:pt idx="30">
                  <c:v>0.37</c:v>
                </c:pt>
                <c:pt idx="31">
                  <c:v>0.45</c:v>
                </c:pt>
                <c:pt idx="32">
                  <c:v>0.55000000000000004</c:v>
                </c:pt>
                <c:pt idx="33">
                  <c:v>0.56999999999999995</c:v>
                </c:pt>
                <c:pt idx="34">
                  <c:v>0.63</c:v>
                </c:pt>
                <c:pt idx="35">
                  <c:v>0.67</c:v>
                </c:pt>
                <c:pt idx="36">
                  <c:v>0.69</c:v>
                </c:pt>
                <c:pt idx="37">
                  <c:v>0.72</c:v>
                </c:pt>
                <c:pt idx="38">
                  <c:v>0.76</c:v>
                </c:pt>
                <c:pt idx="39">
                  <c:v>0.8</c:v>
                </c:pt>
                <c:pt idx="40">
                  <c:v>0.84</c:v>
                </c:pt>
                <c:pt idx="41">
                  <c:v>0.84</c:v>
                </c:pt>
                <c:pt idx="42">
                  <c:v>0.82</c:v>
                </c:pt>
                <c:pt idx="43">
                  <c:v>0.77</c:v>
                </c:pt>
                <c:pt idx="44">
                  <c:v>0.76</c:v>
                </c:pt>
                <c:pt idx="45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C-4E18-A6DC-E5393C8D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258480"/>
        <c:axId val="603250608"/>
      </c:lineChart>
      <c:catAx>
        <c:axId val="60325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3250608"/>
        <c:crosses val="autoZero"/>
        <c:auto val="1"/>
        <c:lblAlgn val="ctr"/>
        <c:lblOffset val="100"/>
        <c:tickLblSkip val="5"/>
        <c:noMultiLvlLbl val="0"/>
      </c:catAx>
      <c:valAx>
        <c:axId val="60325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0325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Biogasproduktion fordelt på anvendelse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7680803821323288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'7B'!$M$29</c:f>
              <c:strCache>
                <c:ptCount val="1"/>
                <c:pt idx="0">
                  <c:v>Proces og varme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'7B'!$N$28:$BG$28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'7B'!$N$29:$BG$29</c:f>
              <c:numCache>
                <c:formatCode>General</c:formatCode>
                <c:ptCount val="46"/>
                <c:pt idx="0">
                  <c:v>0.22</c:v>
                </c:pt>
                <c:pt idx="1">
                  <c:v>0.21</c:v>
                </c:pt>
                <c:pt idx="2">
                  <c:v>0.13</c:v>
                </c:pt>
                <c:pt idx="3">
                  <c:v>0.11</c:v>
                </c:pt>
                <c:pt idx="4">
                  <c:v>0.13</c:v>
                </c:pt>
                <c:pt idx="5">
                  <c:v>0.3</c:v>
                </c:pt>
                <c:pt idx="6">
                  <c:v>0.41</c:v>
                </c:pt>
                <c:pt idx="7">
                  <c:v>0.42</c:v>
                </c:pt>
                <c:pt idx="8">
                  <c:v>0.37</c:v>
                </c:pt>
                <c:pt idx="9">
                  <c:v>0.4</c:v>
                </c:pt>
                <c:pt idx="10">
                  <c:v>0.47</c:v>
                </c:pt>
                <c:pt idx="11">
                  <c:v>0.5</c:v>
                </c:pt>
                <c:pt idx="12">
                  <c:v>0.6</c:v>
                </c:pt>
                <c:pt idx="13">
                  <c:v>0.62</c:v>
                </c:pt>
                <c:pt idx="14">
                  <c:v>0.77</c:v>
                </c:pt>
                <c:pt idx="15">
                  <c:v>0.71</c:v>
                </c:pt>
                <c:pt idx="16">
                  <c:v>1.01</c:v>
                </c:pt>
                <c:pt idx="17">
                  <c:v>0.81</c:v>
                </c:pt>
                <c:pt idx="18">
                  <c:v>0.9</c:v>
                </c:pt>
                <c:pt idx="19">
                  <c:v>0.69</c:v>
                </c:pt>
                <c:pt idx="20">
                  <c:v>0.74</c:v>
                </c:pt>
                <c:pt idx="21">
                  <c:v>0.65</c:v>
                </c:pt>
                <c:pt idx="22">
                  <c:v>0.63</c:v>
                </c:pt>
                <c:pt idx="23">
                  <c:v>0.81</c:v>
                </c:pt>
                <c:pt idx="24">
                  <c:v>0.67</c:v>
                </c:pt>
                <c:pt idx="25">
                  <c:v>0.62</c:v>
                </c:pt>
                <c:pt idx="26">
                  <c:v>1.24</c:v>
                </c:pt>
                <c:pt idx="27">
                  <c:v>0.6</c:v>
                </c:pt>
                <c:pt idx="28">
                  <c:v>0.81</c:v>
                </c:pt>
                <c:pt idx="29">
                  <c:v>1.33</c:v>
                </c:pt>
                <c:pt idx="30">
                  <c:v>0.88</c:v>
                </c:pt>
                <c:pt idx="31">
                  <c:v>0.99</c:v>
                </c:pt>
                <c:pt idx="32">
                  <c:v>1.88</c:v>
                </c:pt>
                <c:pt idx="33">
                  <c:v>2.2000000000000002</c:v>
                </c:pt>
                <c:pt idx="34">
                  <c:v>2.15</c:v>
                </c:pt>
                <c:pt idx="35">
                  <c:v>2.42</c:v>
                </c:pt>
                <c:pt idx="36">
                  <c:v>2.42</c:v>
                </c:pt>
                <c:pt idx="37">
                  <c:v>2.41</c:v>
                </c:pt>
                <c:pt idx="38">
                  <c:v>2.41</c:v>
                </c:pt>
                <c:pt idx="39">
                  <c:v>2.41</c:v>
                </c:pt>
                <c:pt idx="40">
                  <c:v>2.4</c:v>
                </c:pt>
                <c:pt idx="41">
                  <c:v>2.41</c:v>
                </c:pt>
                <c:pt idx="42">
                  <c:v>2.41</c:v>
                </c:pt>
                <c:pt idx="43">
                  <c:v>2.42</c:v>
                </c:pt>
                <c:pt idx="44">
                  <c:v>2.4300000000000002</c:v>
                </c:pt>
                <c:pt idx="45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5-459C-B7D4-22EC0386E29E}"/>
            </c:ext>
          </c:extLst>
        </c:ser>
        <c:ser>
          <c:idx val="1"/>
          <c:order val="1"/>
          <c:tx>
            <c:strRef>
              <c:f>'7B'!$M$30</c:f>
              <c:strCache>
                <c:ptCount val="1"/>
                <c:pt idx="0">
                  <c:v>Elproduktion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'7B'!$N$28:$BG$28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'7B'!$N$30:$BG$30</c:f>
              <c:numCache>
                <c:formatCode>General</c:formatCode>
                <c:ptCount val="46"/>
                <c:pt idx="0">
                  <c:v>0.53</c:v>
                </c:pt>
                <c:pt idx="1">
                  <c:v>0.7</c:v>
                </c:pt>
                <c:pt idx="2">
                  <c:v>0.77</c:v>
                </c:pt>
                <c:pt idx="3">
                  <c:v>0.96</c:v>
                </c:pt>
                <c:pt idx="4">
                  <c:v>1.1499999999999999</c:v>
                </c:pt>
                <c:pt idx="5">
                  <c:v>1.46</c:v>
                </c:pt>
                <c:pt idx="6">
                  <c:v>1.58</c:v>
                </c:pt>
                <c:pt idx="7">
                  <c:v>1.97</c:v>
                </c:pt>
                <c:pt idx="8">
                  <c:v>2.2999999999999998</c:v>
                </c:pt>
                <c:pt idx="9">
                  <c:v>2.2599999999999998</c:v>
                </c:pt>
                <c:pt idx="10">
                  <c:v>2.44</c:v>
                </c:pt>
                <c:pt idx="11">
                  <c:v>2.5499999999999998</c:v>
                </c:pt>
                <c:pt idx="12">
                  <c:v>2.76</c:v>
                </c:pt>
                <c:pt idx="13">
                  <c:v>2.96</c:v>
                </c:pt>
                <c:pt idx="14">
                  <c:v>2.96</c:v>
                </c:pt>
                <c:pt idx="15">
                  <c:v>3.12</c:v>
                </c:pt>
                <c:pt idx="16">
                  <c:v>2.91</c:v>
                </c:pt>
                <c:pt idx="17">
                  <c:v>3.1</c:v>
                </c:pt>
                <c:pt idx="18">
                  <c:v>3.03</c:v>
                </c:pt>
                <c:pt idx="19">
                  <c:v>3.48</c:v>
                </c:pt>
                <c:pt idx="20">
                  <c:v>3.59</c:v>
                </c:pt>
                <c:pt idx="21">
                  <c:v>3.46</c:v>
                </c:pt>
                <c:pt idx="22">
                  <c:v>3.76</c:v>
                </c:pt>
                <c:pt idx="23">
                  <c:v>3.77</c:v>
                </c:pt>
                <c:pt idx="24">
                  <c:v>4.5599999999999996</c:v>
                </c:pt>
                <c:pt idx="25">
                  <c:v>4.6500000000000004</c:v>
                </c:pt>
                <c:pt idx="26">
                  <c:v>4.7</c:v>
                </c:pt>
                <c:pt idx="27">
                  <c:v>5.18</c:v>
                </c:pt>
                <c:pt idx="28">
                  <c:v>5.46</c:v>
                </c:pt>
                <c:pt idx="29">
                  <c:v>5.55</c:v>
                </c:pt>
                <c:pt idx="30">
                  <c:v>5.85</c:v>
                </c:pt>
                <c:pt idx="31">
                  <c:v>5.53</c:v>
                </c:pt>
                <c:pt idx="32">
                  <c:v>7.87</c:v>
                </c:pt>
                <c:pt idx="33">
                  <c:v>7.88</c:v>
                </c:pt>
                <c:pt idx="34">
                  <c:v>7.93</c:v>
                </c:pt>
                <c:pt idx="35">
                  <c:v>7.92</c:v>
                </c:pt>
                <c:pt idx="36">
                  <c:v>7.19</c:v>
                </c:pt>
                <c:pt idx="37">
                  <c:v>5.95</c:v>
                </c:pt>
                <c:pt idx="38">
                  <c:v>5.95</c:v>
                </c:pt>
                <c:pt idx="39">
                  <c:v>5.63</c:v>
                </c:pt>
                <c:pt idx="40">
                  <c:v>5.08</c:v>
                </c:pt>
                <c:pt idx="41">
                  <c:v>5.07</c:v>
                </c:pt>
                <c:pt idx="42">
                  <c:v>3.89</c:v>
                </c:pt>
                <c:pt idx="43">
                  <c:v>2.67</c:v>
                </c:pt>
                <c:pt idx="44">
                  <c:v>2.66</c:v>
                </c:pt>
                <c:pt idx="45">
                  <c:v>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5-459C-B7D4-22EC0386E29E}"/>
            </c:ext>
          </c:extLst>
        </c:ser>
        <c:ser>
          <c:idx val="2"/>
          <c:order val="2"/>
          <c:tx>
            <c:strRef>
              <c:f>'7B'!$M$31</c:f>
              <c:strCache>
                <c:ptCount val="1"/>
                <c:pt idx="0">
                  <c:v>Opgradering til bionaturgas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'7B'!$N$28:$BG$28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'7B'!$N$31:$BG$31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0.33</c:v>
                </c:pt>
                <c:pt idx="25">
                  <c:v>1.01</c:v>
                </c:pt>
                <c:pt idx="26">
                  <c:v>3.11</c:v>
                </c:pt>
                <c:pt idx="27">
                  <c:v>5.13</c:v>
                </c:pt>
                <c:pt idx="28">
                  <c:v>7.06</c:v>
                </c:pt>
                <c:pt idx="29">
                  <c:v>9.61</c:v>
                </c:pt>
                <c:pt idx="30">
                  <c:v>14.43</c:v>
                </c:pt>
                <c:pt idx="31">
                  <c:v>19.670000000000002</c:v>
                </c:pt>
                <c:pt idx="32">
                  <c:v>22.5</c:v>
                </c:pt>
                <c:pt idx="33">
                  <c:v>23.48</c:v>
                </c:pt>
                <c:pt idx="34">
                  <c:v>27.24</c:v>
                </c:pt>
                <c:pt idx="35">
                  <c:v>29.92</c:v>
                </c:pt>
                <c:pt idx="36">
                  <c:v>31.61</c:v>
                </c:pt>
                <c:pt idx="37">
                  <c:v>34.83</c:v>
                </c:pt>
                <c:pt idx="38">
                  <c:v>37.06</c:v>
                </c:pt>
                <c:pt idx="39">
                  <c:v>39.83</c:v>
                </c:pt>
                <c:pt idx="40">
                  <c:v>42.78</c:v>
                </c:pt>
                <c:pt idx="41">
                  <c:v>42.78</c:v>
                </c:pt>
                <c:pt idx="42">
                  <c:v>42.46</c:v>
                </c:pt>
                <c:pt idx="43">
                  <c:v>40.950000000000003</c:v>
                </c:pt>
                <c:pt idx="44">
                  <c:v>39.94</c:v>
                </c:pt>
                <c:pt idx="45">
                  <c:v>37.450000000000003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5-459C-B7D4-22EC0386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59440"/>
        <c:axId val="612154520"/>
      </c:areaChart>
      <c:catAx>
        <c:axId val="61215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2154520"/>
        <c:crosses val="autoZero"/>
        <c:auto val="1"/>
        <c:lblAlgn val="ctr"/>
        <c:lblOffset val="100"/>
        <c:tickLblSkip val="5"/>
        <c:noMultiLvlLbl val="0"/>
      </c:catAx>
      <c:valAx>
        <c:axId val="6121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2159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Brintproduktion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83922957793782882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'7B'!$M$54</c:f>
              <c:strCache>
                <c:ptCount val="1"/>
                <c:pt idx="0">
                  <c:v>Brint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'7B'!$N$53:$AC$53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'7B'!$N$54:$AC$54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0.45</c:v>
                </c:pt>
                <c:pt idx="3">
                  <c:v>1.2</c:v>
                </c:pt>
                <c:pt idx="4">
                  <c:v>3.62</c:v>
                </c:pt>
                <c:pt idx="5">
                  <c:v>8.3800000000000008</c:v>
                </c:pt>
                <c:pt idx="6">
                  <c:v>9.57</c:v>
                </c:pt>
                <c:pt idx="7">
                  <c:v>10.77</c:v>
                </c:pt>
                <c:pt idx="8">
                  <c:v>10.77</c:v>
                </c:pt>
                <c:pt idx="9">
                  <c:v>10.77</c:v>
                </c:pt>
                <c:pt idx="10">
                  <c:v>10.77</c:v>
                </c:pt>
                <c:pt idx="11">
                  <c:v>12.61</c:v>
                </c:pt>
                <c:pt idx="12">
                  <c:v>14.44</c:v>
                </c:pt>
                <c:pt idx="13">
                  <c:v>16.28</c:v>
                </c:pt>
                <c:pt idx="14">
                  <c:v>18.12</c:v>
                </c:pt>
                <c:pt idx="15">
                  <c:v>19.95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11A-999F-2FB14945F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156160"/>
        <c:axId val="612163376"/>
      </c:lineChart>
      <c:catAx>
        <c:axId val="61215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2163376"/>
        <c:crosses val="autoZero"/>
        <c:auto val="1"/>
        <c:lblAlgn val="ctr"/>
        <c:lblOffset val="100"/>
        <c:tickLblSkip val="5"/>
        <c:noMultiLvlLbl val="0"/>
      </c:catAx>
      <c:valAx>
        <c:axId val="61216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215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1879016307795653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'7B'!$M$79</c:f>
              <c:strCache>
                <c:ptCount val="1"/>
                <c:pt idx="0">
                  <c:v>KF23 metantab fra biogas i CRF-opgørelse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'7B'!$N$78:$BG$78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'7B'!$N$79:$BG$79</c:f>
              <c:numCache>
                <c:formatCode>General</c:formatCode>
                <c:ptCount val="46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0.25</c:v>
                </c:pt>
                <c:pt idx="28">
                  <c:v>0.28000000000000003</c:v>
                </c:pt>
                <c:pt idx="29">
                  <c:v>0.32</c:v>
                </c:pt>
                <c:pt idx="30">
                  <c:v>0.37</c:v>
                </c:pt>
                <c:pt idx="31">
                  <c:v>0.45</c:v>
                </c:pt>
                <c:pt idx="32">
                  <c:v>0.55000000000000004</c:v>
                </c:pt>
                <c:pt idx="33">
                  <c:v>0.56999999999999995</c:v>
                </c:pt>
                <c:pt idx="34">
                  <c:v>0.63</c:v>
                </c:pt>
                <c:pt idx="35">
                  <c:v>0.67</c:v>
                </c:pt>
                <c:pt idx="36">
                  <c:v>0.69</c:v>
                </c:pt>
                <c:pt idx="37">
                  <c:v>0.72</c:v>
                </c:pt>
                <c:pt idx="38">
                  <c:v>0.76</c:v>
                </c:pt>
                <c:pt idx="39">
                  <c:v>0.8</c:v>
                </c:pt>
                <c:pt idx="40">
                  <c:v>0.84</c:v>
                </c:pt>
                <c:pt idx="41">
                  <c:v>0.84</c:v>
                </c:pt>
                <c:pt idx="42">
                  <c:v>0.82</c:v>
                </c:pt>
                <c:pt idx="43">
                  <c:v>0.77</c:v>
                </c:pt>
                <c:pt idx="44">
                  <c:v>0.76</c:v>
                </c:pt>
                <c:pt idx="45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C-4B61-9D61-91B46A9F661E}"/>
            </c:ext>
          </c:extLst>
        </c:ser>
        <c:ser>
          <c:idx val="1"/>
          <c:order val="1"/>
          <c:tx>
            <c:strRef>
              <c:f>'7B'!$M$80</c:f>
              <c:strCache>
                <c:ptCount val="1"/>
                <c:pt idx="0">
                  <c:v>KF23 metantab fra biogas inkl. korrektion ift. metantabsregulering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'7B'!$N$78:$BG$78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'7B'!$N$80:$BG$80</c:f>
              <c:numCache>
                <c:formatCode>General</c:formatCode>
                <c:ptCount val="46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0.04</c:v>
                </c:pt>
                <c:pt idx="6">
                  <c:v>0.05</c:v>
                </c:pt>
                <c:pt idx="7">
                  <c:v>0.05</c:v>
                </c:pt>
                <c:pt idx="8">
                  <c:v>0.06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</c:v>
                </c:pt>
                <c:pt idx="22">
                  <c:v>0.11</c:v>
                </c:pt>
                <c:pt idx="23">
                  <c:v>0.12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0.25</c:v>
                </c:pt>
                <c:pt idx="28">
                  <c:v>0.28000000000000003</c:v>
                </c:pt>
                <c:pt idx="29">
                  <c:v>0.32</c:v>
                </c:pt>
                <c:pt idx="30">
                  <c:v>0.37</c:v>
                </c:pt>
                <c:pt idx="31">
                  <c:v>0.45</c:v>
                </c:pt>
                <c:pt idx="32">
                  <c:v>0.55000000000000004</c:v>
                </c:pt>
                <c:pt idx="33">
                  <c:v>0.56999999999999995</c:v>
                </c:pt>
                <c:pt idx="34">
                  <c:v>0.21</c:v>
                </c:pt>
                <c:pt idx="35">
                  <c:v>0.22</c:v>
                </c:pt>
                <c:pt idx="36">
                  <c:v>0.23</c:v>
                </c:pt>
                <c:pt idx="37">
                  <c:v>0.24</c:v>
                </c:pt>
                <c:pt idx="38">
                  <c:v>0.25</c:v>
                </c:pt>
                <c:pt idx="39">
                  <c:v>0.27</c:v>
                </c:pt>
                <c:pt idx="40">
                  <c:v>0.28000000000000003</c:v>
                </c:pt>
                <c:pt idx="41">
                  <c:v>0.28000000000000003</c:v>
                </c:pt>
                <c:pt idx="42">
                  <c:v>0.27</c:v>
                </c:pt>
                <c:pt idx="43">
                  <c:v>0.26</c:v>
                </c:pt>
                <c:pt idx="44">
                  <c:v>0.25</c:v>
                </c:pt>
                <c:pt idx="45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C-4B61-9D61-91B46A9F661E}"/>
            </c:ext>
          </c:extLst>
        </c:ser>
        <c:ser>
          <c:idx val="2"/>
          <c:order val="2"/>
          <c:tx>
            <c:strRef>
              <c:f>'7B'!$M$81</c:f>
              <c:strCache>
                <c:ptCount val="1"/>
                <c:pt idx="0">
                  <c:v>KF22 metantab fra biogas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'7B'!$N$78:$BG$78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'7B'!$N$81:$BG$81</c:f>
              <c:numCache>
                <c:formatCode>General</c:formatCode>
                <c:ptCount val="4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0.05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0.08</c:v>
                </c:pt>
                <c:pt idx="20">
                  <c:v>0.08</c:v>
                </c:pt>
                <c:pt idx="21">
                  <c:v>0.08</c:v>
                </c:pt>
                <c:pt idx="22">
                  <c:v>0.08</c:v>
                </c:pt>
                <c:pt idx="23">
                  <c:v>0.09</c:v>
                </c:pt>
                <c:pt idx="24">
                  <c:v>0.11</c:v>
                </c:pt>
                <c:pt idx="25">
                  <c:v>0.13</c:v>
                </c:pt>
                <c:pt idx="26">
                  <c:v>0.19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0.33</c:v>
                </c:pt>
                <c:pt idx="31">
                  <c:v>0.47</c:v>
                </c:pt>
                <c:pt idx="32">
                  <c:v>0.53</c:v>
                </c:pt>
                <c:pt idx="33">
                  <c:v>0.59</c:v>
                </c:pt>
                <c:pt idx="34">
                  <c:v>0.63</c:v>
                </c:pt>
                <c:pt idx="35">
                  <c:v>0.64</c:v>
                </c:pt>
                <c:pt idx="36">
                  <c:v>0.69</c:v>
                </c:pt>
                <c:pt idx="37">
                  <c:v>0.72</c:v>
                </c:pt>
                <c:pt idx="38">
                  <c:v>0.75</c:v>
                </c:pt>
                <c:pt idx="39">
                  <c:v>0.79</c:v>
                </c:pt>
                <c:pt idx="40">
                  <c:v>0.82</c:v>
                </c:pt>
                <c:pt idx="41">
                  <c:v>0.82</c:v>
                </c:pt>
                <c:pt idx="42">
                  <c:v>0.79</c:v>
                </c:pt>
                <c:pt idx="43">
                  <c:v>0.73</c:v>
                </c:pt>
                <c:pt idx="44">
                  <c:v>0.72</c:v>
                </c:pt>
                <c:pt idx="4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C-4B61-9D61-91B46A9F6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157144"/>
        <c:axId val="612163704"/>
      </c:lineChart>
      <c:catAx>
        <c:axId val="61215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2163704"/>
        <c:crosses val="autoZero"/>
        <c:auto val="1"/>
        <c:lblAlgn val="ctr"/>
        <c:lblOffset val="100"/>
        <c:tickLblSkip val="5"/>
        <c:noMultiLvlLbl val="0"/>
      </c:catAx>
      <c:valAx>
        <c:axId val="61216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3.470257864686345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12157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Gasforbrug, bionaturgas og VE-andel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8803597417621371E-2"/>
          <c:y val="0.14755181590778141"/>
          <c:w val="0.55022353248497968"/>
          <c:h val="0.73457563913445711"/>
        </c:manualLayout>
      </c:layout>
      <c:areaChart>
        <c:grouping val="stacked"/>
        <c:varyColors val="0"/>
        <c:ser>
          <c:idx val="1"/>
          <c:order val="1"/>
          <c:tx>
            <c:strRef>
              <c:f>'7C'!$M$5</c:f>
              <c:strCache>
                <c:ptCount val="1"/>
                <c:pt idx="0">
                  <c:v>Forbrug af naturgas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'7C'!$N$3:$BG$3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'7C'!$N$5:$BG$5</c:f>
              <c:numCache>
                <c:formatCode>General</c:formatCode>
                <c:ptCount val="46"/>
                <c:pt idx="0">
                  <c:v>66.97</c:v>
                </c:pt>
                <c:pt idx="1">
                  <c:v>76.81</c:v>
                </c:pt>
                <c:pt idx="2">
                  <c:v>79.83</c:v>
                </c:pt>
                <c:pt idx="3">
                  <c:v>91.7</c:v>
                </c:pt>
                <c:pt idx="4">
                  <c:v>102.64</c:v>
                </c:pt>
                <c:pt idx="5">
                  <c:v>120.15</c:v>
                </c:pt>
                <c:pt idx="6">
                  <c:v>141.38</c:v>
                </c:pt>
                <c:pt idx="7">
                  <c:v>145.05000000000001</c:v>
                </c:pt>
                <c:pt idx="8">
                  <c:v>157.1</c:v>
                </c:pt>
                <c:pt idx="9">
                  <c:v>164.33</c:v>
                </c:pt>
                <c:pt idx="10">
                  <c:v>161.08000000000001</c:v>
                </c:pt>
                <c:pt idx="11">
                  <c:v>169.36</c:v>
                </c:pt>
                <c:pt idx="12">
                  <c:v>167.43</c:v>
                </c:pt>
                <c:pt idx="13">
                  <c:v>169.72</c:v>
                </c:pt>
                <c:pt idx="14">
                  <c:v>168.04</c:v>
                </c:pt>
                <c:pt idx="15">
                  <c:v>159.58000000000001</c:v>
                </c:pt>
                <c:pt idx="16">
                  <c:v>162.71</c:v>
                </c:pt>
                <c:pt idx="17">
                  <c:v>142.87</c:v>
                </c:pt>
                <c:pt idx="18">
                  <c:v>144.16</c:v>
                </c:pt>
                <c:pt idx="19">
                  <c:v>138.69999999999999</c:v>
                </c:pt>
                <c:pt idx="20">
                  <c:v>159.01</c:v>
                </c:pt>
                <c:pt idx="21">
                  <c:v>131.55000000000001</c:v>
                </c:pt>
                <c:pt idx="22">
                  <c:v>121.47</c:v>
                </c:pt>
                <c:pt idx="23">
                  <c:v>114.68</c:v>
                </c:pt>
                <c:pt idx="24">
                  <c:v>95.83</c:v>
                </c:pt>
                <c:pt idx="25">
                  <c:v>95.99</c:v>
                </c:pt>
                <c:pt idx="26">
                  <c:v>99.75</c:v>
                </c:pt>
                <c:pt idx="27">
                  <c:v>93.29</c:v>
                </c:pt>
                <c:pt idx="28">
                  <c:v>91.79</c:v>
                </c:pt>
                <c:pt idx="29">
                  <c:v>85.02</c:v>
                </c:pt>
                <c:pt idx="30">
                  <c:v>70.510000000000005</c:v>
                </c:pt>
                <c:pt idx="31">
                  <c:v>70.69</c:v>
                </c:pt>
                <c:pt idx="32">
                  <c:v>46.84</c:v>
                </c:pt>
                <c:pt idx="33">
                  <c:v>36.58</c:v>
                </c:pt>
                <c:pt idx="34">
                  <c:v>28.39</c:v>
                </c:pt>
                <c:pt idx="35">
                  <c:v>30.41</c:v>
                </c:pt>
                <c:pt idx="36">
                  <c:v>25.05</c:v>
                </c:pt>
                <c:pt idx="37">
                  <c:v>17.440000000000001</c:v>
                </c:pt>
                <c:pt idx="38">
                  <c:v>10.039999999999999</c:v>
                </c:pt>
                <c:pt idx="39">
                  <c:v>3.43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1-4553-BDA2-E4D303C2514C}"/>
            </c:ext>
          </c:extLst>
        </c:ser>
        <c:ser>
          <c:idx val="2"/>
          <c:order val="2"/>
          <c:tx>
            <c:strRef>
              <c:f>'7C'!$M$6</c:f>
              <c:strCache>
                <c:ptCount val="1"/>
                <c:pt idx="0">
                  <c:v>Produktion af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'7C'!$N$3:$BG$3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'7C'!$N$6:$BG$6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0.33</c:v>
                </c:pt>
                <c:pt idx="25">
                  <c:v>1.01</c:v>
                </c:pt>
                <c:pt idx="26">
                  <c:v>3.11</c:v>
                </c:pt>
                <c:pt idx="27">
                  <c:v>5.13</c:v>
                </c:pt>
                <c:pt idx="28">
                  <c:v>7.06</c:v>
                </c:pt>
                <c:pt idx="29">
                  <c:v>9.61</c:v>
                </c:pt>
                <c:pt idx="30">
                  <c:v>14.43</c:v>
                </c:pt>
                <c:pt idx="31">
                  <c:v>19.670000000000002</c:v>
                </c:pt>
                <c:pt idx="32">
                  <c:v>22.5</c:v>
                </c:pt>
                <c:pt idx="33">
                  <c:v>23.48</c:v>
                </c:pt>
                <c:pt idx="34">
                  <c:v>27.24</c:v>
                </c:pt>
                <c:pt idx="35">
                  <c:v>29.92</c:v>
                </c:pt>
                <c:pt idx="36">
                  <c:v>31.61</c:v>
                </c:pt>
                <c:pt idx="37">
                  <c:v>34.83</c:v>
                </c:pt>
                <c:pt idx="38">
                  <c:v>37.06</c:v>
                </c:pt>
                <c:pt idx="39">
                  <c:v>39.83</c:v>
                </c:pt>
                <c:pt idx="40">
                  <c:v>42.78</c:v>
                </c:pt>
                <c:pt idx="41">
                  <c:v>42.78</c:v>
                </c:pt>
                <c:pt idx="42">
                  <c:v>42.46</c:v>
                </c:pt>
                <c:pt idx="43">
                  <c:v>40.950000000000003</c:v>
                </c:pt>
                <c:pt idx="44">
                  <c:v>39.94</c:v>
                </c:pt>
                <c:pt idx="45">
                  <c:v>37.450000000000003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1-4553-BDA2-E4D303C2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36664"/>
        <c:axId val="630637648"/>
      </c:areaChart>
      <c:lineChart>
        <c:grouping val="standard"/>
        <c:varyColors val="0"/>
        <c:ser>
          <c:idx val="0"/>
          <c:order val="0"/>
          <c:tx>
            <c:strRef>
              <c:f>'7C'!$M$4</c:f>
              <c:strCache>
                <c:ptCount val="1"/>
                <c:pt idx="0">
                  <c:v>Forbrug af ledningsgas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'7C'!$N$4:$BG$4</c:f>
              <c:numCache>
                <c:formatCode>General</c:formatCode>
                <c:ptCount val="46"/>
                <c:pt idx="0">
                  <c:v>66.97</c:v>
                </c:pt>
                <c:pt idx="1">
                  <c:v>76.81</c:v>
                </c:pt>
                <c:pt idx="2">
                  <c:v>79.83</c:v>
                </c:pt>
                <c:pt idx="3">
                  <c:v>91.7</c:v>
                </c:pt>
                <c:pt idx="4">
                  <c:v>102.64</c:v>
                </c:pt>
                <c:pt idx="5">
                  <c:v>120.15</c:v>
                </c:pt>
                <c:pt idx="6">
                  <c:v>141.38</c:v>
                </c:pt>
                <c:pt idx="7">
                  <c:v>145.05000000000001</c:v>
                </c:pt>
                <c:pt idx="8">
                  <c:v>157.1</c:v>
                </c:pt>
                <c:pt idx="9">
                  <c:v>164.33</c:v>
                </c:pt>
                <c:pt idx="10">
                  <c:v>161.08000000000001</c:v>
                </c:pt>
                <c:pt idx="11">
                  <c:v>169.36</c:v>
                </c:pt>
                <c:pt idx="12">
                  <c:v>167.43</c:v>
                </c:pt>
                <c:pt idx="13">
                  <c:v>169.72</c:v>
                </c:pt>
                <c:pt idx="14">
                  <c:v>168.04</c:v>
                </c:pt>
                <c:pt idx="15">
                  <c:v>159.58000000000001</c:v>
                </c:pt>
                <c:pt idx="16">
                  <c:v>162.71</c:v>
                </c:pt>
                <c:pt idx="17">
                  <c:v>142.87</c:v>
                </c:pt>
                <c:pt idx="18">
                  <c:v>144.16</c:v>
                </c:pt>
                <c:pt idx="19">
                  <c:v>138.69999999999999</c:v>
                </c:pt>
                <c:pt idx="20">
                  <c:v>159.01</c:v>
                </c:pt>
                <c:pt idx="21">
                  <c:v>131.55000000000001</c:v>
                </c:pt>
                <c:pt idx="22">
                  <c:v>121.47</c:v>
                </c:pt>
                <c:pt idx="23">
                  <c:v>114.68</c:v>
                </c:pt>
                <c:pt idx="24">
                  <c:v>96.17</c:v>
                </c:pt>
                <c:pt idx="25">
                  <c:v>97.01</c:v>
                </c:pt>
                <c:pt idx="26">
                  <c:v>102.89</c:v>
                </c:pt>
                <c:pt idx="27">
                  <c:v>98.47</c:v>
                </c:pt>
                <c:pt idx="28">
                  <c:v>98.92</c:v>
                </c:pt>
                <c:pt idx="29">
                  <c:v>94.51</c:v>
                </c:pt>
                <c:pt idx="30">
                  <c:v>84.06</c:v>
                </c:pt>
                <c:pt idx="31">
                  <c:v>90.37</c:v>
                </c:pt>
                <c:pt idx="32">
                  <c:v>69.34</c:v>
                </c:pt>
                <c:pt idx="33">
                  <c:v>60.07</c:v>
                </c:pt>
                <c:pt idx="34">
                  <c:v>55.64</c:v>
                </c:pt>
                <c:pt idx="35">
                  <c:v>60.32</c:v>
                </c:pt>
                <c:pt idx="36">
                  <c:v>56.66</c:v>
                </c:pt>
                <c:pt idx="37">
                  <c:v>52.27</c:v>
                </c:pt>
                <c:pt idx="38">
                  <c:v>47.1</c:v>
                </c:pt>
                <c:pt idx="39">
                  <c:v>43.26</c:v>
                </c:pt>
                <c:pt idx="40">
                  <c:v>39.56</c:v>
                </c:pt>
                <c:pt idx="41">
                  <c:v>37.19</c:v>
                </c:pt>
                <c:pt idx="42">
                  <c:v>35.26</c:v>
                </c:pt>
                <c:pt idx="43">
                  <c:v>33.29</c:v>
                </c:pt>
                <c:pt idx="44">
                  <c:v>31.41</c:v>
                </c:pt>
                <c:pt idx="45">
                  <c:v>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1-4553-BDA2-E4D303C2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36664"/>
        <c:axId val="630637648"/>
      </c:lineChart>
      <c:lineChart>
        <c:grouping val="standard"/>
        <c:varyColors val="0"/>
        <c:ser>
          <c:idx val="3"/>
          <c:order val="3"/>
          <c:tx>
            <c:strRef>
              <c:f>'7C'!$M$7</c:f>
              <c:strCache>
                <c:ptCount val="1"/>
                <c:pt idx="0">
                  <c:v>VE-andel (højre akse)</c:v>
                </c:pt>
              </c:strCache>
            </c:strRef>
          </c:tx>
          <c:spPr>
            <a:ln w="28575" cap="rnd">
              <a:solidFill>
                <a:srgbClr val="FF525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'7C'!$N$3:$BG$3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'7C'!$N$7:$BG$7</c:f>
              <c:numCache>
                <c:formatCode>0%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0.03</c:v>
                </c:pt>
                <c:pt idx="27">
                  <c:v>0.05</c:v>
                </c:pt>
                <c:pt idx="28">
                  <c:v>7.0000000000000007E-2</c:v>
                </c:pt>
                <c:pt idx="29">
                  <c:v>0.1</c:v>
                </c:pt>
                <c:pt idx="30">
                  <c:v>0.16</c:v>
                </c:pt>
                <c:pt idx="31">
                  <c:v>0.22</c:v>
                </c:pt>
                <c:pt idx="32">
                  <c:v>0.32</c:v>
                </c:pt>
                <c:pt idx="33">
                  <c:v>0.39</c:v>
                </c:pt>
                <c:pt idx="34">
                  <c:v>0.49</c:v>
                </c:pt>
                <c:pt idx="35">
                  <c:v>0.5</c:v>
                </c:pt>
                <c:pt idx="36">
                  <c:v>0.56000000000000005</c:v>
                </c:pt>
                <c:pt idx="37">
                  <c:v>0.67</c:v>
                </c:pt>
                <c:pt idx="38">
                  <c:v>0.79</c:v>
                </c:pt>
                <c:pt idx="39">
                  <c:v>0.92</c:v>
                </c:pt>
                <c:pt idx="40">
                  <c:v>1.08</c:v>
                </c:pt>
                <c:pt idx="41">
                  <c:v>1.1499999999999999</c:v>
                </c:pt>
                <c:pt idx="42">
                  <c:v>1.2</c:v>
                </c:pt>
                <c:pt idx="43">
                  <c:v>1.23</c:v>
                </c:pt>
                <c:pt idx="44">
                  <c:v>1.27</c:v>
                </c:pt>
                <c:pt idx="45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1-4553-BDA2-E4D303C25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899264"/>
        <c:axId val="728899920"/>
      </c:lineChart>
      <c:catAx>
        <c:axId val="630636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37648"/>
        <c:crosses val="autoZero"/>
        <c:auto val="1"/>
        <c:lblAlgn val="ctr"/>
        <c:lblOffset val="100"/>
        <c:tickLblSkip val="5"/>
        <c:noMultiLvlLbl val="0"/>
      </c:catAx>
      <c:valAx>
        <c:axId val="63063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36664"/>
        <c:crosses val="autoZero"/>
        <c:crossBetween val="between"/>
      </c:valAx>
      <c:valAx>
        <c:axId val="728899920"/>
        <c:scaling>
          <c:orientation val="minMax"/>
          <c:max val="1.8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728899264"/>
        <c:crosses val="max"/>
        <c:crossBetween val="between"/>
      </c:valAx>
      <c:catAx>
        <c:axId val="728899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89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309139082733152"/>
          <c:y val="0.39742916538266465"/>
          <c:w val="0.29690860917266859"/>
          <c:h val="0.2843621326828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Forbrug fordelt på energitjenester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504646042467427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'7C'!$M$29</c:f>
              <c:strCache>
                <c:ptCount val="1"/>
                <c:pt idx="0">
                  <c:v>Procesvarme - lavtemperatur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'7C'!$N$29:$AA$29</c:f>
              <c:numCache>
                <c:formatCode>General</c:formatCode>
                <c:ptCount val="14"/>
                <c:pt idx="0">
                  <c:v>9.44</c:v>
                </c:pt>
                <c:pt idx="1">
                  <c:v>7.89</c:v>
                </c:pt>
                <c:pt idx="2">
                  <c:v>6.9</c:v>
                </c:pt>
                <c:pt idx="3">
                  <c:v>6.21</c:v>
                </c:pt>
                <c:pt idx="4">
                  <c:v>5.59</c:v>
                </c:pt>
                <c:pt idx="5">
                  <c:v>4.9800000000000004</c:v>
                </c:pt>
                <c:pt idx="6">
                  <c:v>4.5599999999999996</c:v>
                </c:pt>
                <c:pt idx="7">
                  <c:v>4.1500000000000004</c:v>
                </c:pt>
                <c:pt idx="8">
                  <c:v>3.73</c:v>
                </c:pt>
                <c:pt idx="9">
                  <c:v>3.47</c:v>
                </c:pt>
                <c:pt idx="10">
                  <c:v>3.21</c:v>
                </c:pt>
                <c:pt idx="11">
                  <c:v>2.95</c:v>
                </c:pt>
                <c:pt idx="12">
                  <c:v>2.69</c:v>
                </c:pt>
                <c:pt idx="13">
                  <c:v>2.4300000000000002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1AA-A3EA-1EC854FA26D8}"/>
            </c:ext>
          </c:extLst>
        </c:ser>
        <c:ser>
          <c:idx val="1"/>
          <c:order val="1"/>
          <c:tx>
            <c:strRef>
              <c:f>'7C'!$M$30</c:f>
              <c:strCache>
                <c:ptCount val="1"/>
                <c:pt idx="0">
                  <c:v>Procesvarme - mellemtemperatur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'7C'!$N$30:$AA$30</c:f>
              <c:numCache>
                <c:formatCode>General</c:formatCode>
                <c:ptCount val="14"/>
                <c:pt idx="0">
                  <c:v>4.18</c:v>
                </c:pt>
                <c:pt idx="1">
                  <c:v>3.7</c:v>
                </c:pt>
                <c:pt idx="2">
                  <c:v>3.46</c:v>
                </c:pt>
                <c:pt idx="3">
                  <c:v>3.31</c:v>
                </c:pt>
                <c:pt idx="4">
                  <c:v>3.12</c:v>
                </c:pt>
                <c:pt idx="5">
                  <c:v>2.92</c:v>
                </c:pt>
                <c:pt idx="6">
                  <c:v>2.72</c:v>
                </c:pt>
                <c:pt idx="7">
                  <c:v>2.52</c:v>
                </c:pt>
                <c:pt idx="8">
                  <c:v>2.3199999999999998</c:v>
                </c:pt>
                <c:pt idx="9">
                  <c:v>2.23</c:v>
                </c:pt>
                <c:pt idx="10">
                  <c:v>2.13</c:v>
                </c:pt>
                <c:pt idx="11">
                  <c:v>2.04</c:v>
                </c:pt>
                <c:pt idx="12">
                  <c:v>1.94</c:v>
                </c:pt>
                <c:pt idx="13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0-41AA-A3EA-1EC854FA26D8}"/>
            </c:ext>
          </c:extLst>
        </c:ser>
        <c:ser>
          <c:idx val="2"/>
          <c:order val="2"/>
          <c:tx>
            <c:strRef>
              <c:f>'7C'!$M$31</c:f>
              <c:strCache>
                <c:ptCount val="1"/>
                <c:pt idx="0">
                  <c:v>Procesvarme - højtemperatur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'7C'!$N$31:$AA$31</c:f>
              <c:numCache>
                <c:formatCode>General</c:formatCode>
                <c:ptCount val="14"/>
                <c:pt idx="0">
                  <c:v>10.97</c:v>
                </c:pt>
                <c:pt idx="1">
                  <c:v>9.9600000000000009</c:v>
                </c:pt>
                <c:pt idx="2">
                  <c:v>9.6999999999999993</c:v>
                </c:pt>
                <c:pt idx="3">
                  <c:v>14.17</c:v>
                </c:pt>
                <c:pt idx="4">
                  <c:v>14.02</c:v>
                </c:pt>
                <c:pt idx="5">
                  <c:v>13.88</c:v>
                </c:pt>
                <c:pt idx="6">
                  <c:v>13.44</c:v>
                </c:pt>
                <c:pt idx="7">
                  <c:v>13.01</c:v>
                </c:pt>
                <c:pt idx="8">
                  <c:v>12.58</c:v>
                </c:pt>
                <c:pt idx="9">
                  <c:v>12.6</c:v>
                </c:pt>
                <c:pt idx="10">
                  <c:v>12.63</c:v>
                </c:pt>
                <c:pt idx="11">
                  <c:v>12.65</c:v>
                </c:pt>
                <c:pt idx="12">
                  <c:v>12.67</c:v>
                </c:pt>
                <c:pt idx="13">
                  <c:v>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40-41AA-A3EA-1EC854FA26D8}"/>
            </c:ext>
          </c:extLst>
        </c:ser>
        <c:ser>
          <c:idx val="3"/>
          <c:order val="3"/>
          <c:tx>
            <c:strRef>
              <c:f>'7C'!$M$32</c:f>
              <c:strCache>
                <c:ptCount val="1"/>
                <c:pt idx="0">
                  <c:v>Rumvarme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'7C'!$N$32:$AA$32</c:f>
              <c:numCache>
                <c:formatCode>General</c:formatCode>
                <c:ptCount val="14"/>
                <c:pt idx="0">
                  <c:v>34.08</c:v>
                </c:pt>
                <c:pt idx="1">
                  <c:v>29.95</c:v>
                </c:pt>
                <c:pt idx="2">
                  <c:v>26.07</c:v>
                </c:pt>
                <c:pt idx="3">
                  <c:v>24.31</c:v>
                </c:pt>
                <c:pt idx="4">
                  <c:v>22.7</c:v>
                </c:pt>
                <c:pt idx="5">
                  <c:v>21.1</c:v>
                </c:pt>
                <c:pt idx="6">
                  <c:v>19.18</c:v>
                </c:pt>
                <c:pt idx="7">
                  <c:v>17.260000000000002</c:v>
                </c:pt>
                <c:pt idx="8">
                  <c:v>15.33</c:v>
                </c:pt>
                <c:pt idx="9">
                  <c:v>13.66</c:v>
                </c:pt>
                <c:pt idx="10">
                  <c:v>11.98</c:v>
                </c:pt>
                <c:pt idx="11">
                  <c:v>10.3</c:v>
                </c:pt>
                <c:pt idx="12">
                  <c:v>8.6300000000000008</c:v>
                </c:pt>
                <c:pt idx="13">
                  <c:v>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40-41AA-A3EA-1EC854FA26D8}"/>
            </c:ext>
          </c:extLst>
        </c:ser>
        <c:ser>
          <c:idx val="4"/>
          <c:order val="4"/>
          <c:tx>
            <c:strRef>
              <c:f>'7C'!$M$33</c:f>
              <c:strCache>
                <c:ptCount val="1"/>
                <c:pt idx="0">
                  <c:v>Energiforbrug - elproduktion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'7C'!$N$33:$AA$33</c:f>
              <c:numCache>
                <c:formatCode>General</c:formatCode>
                <c:ptCount val="14"/>
                <c:pt idx="0">
                  <c:v>5.53</c:v>
                </c:pt>
                <c:pt idx="1">
                  <c:v>3.88</c:v>
                </c:pt>
                <c:pt idx="2">
                  <c:v>5</c:v>
                </c:pt>
                <c:pt idx="3">
                  <c:v>6.26</c:v>
                </c:pt>
                <c:pt idx="4">
                  <c:v>6.09</c:v>
                </c:pt>
                <c:pt idx="5">
                  <c:v>5.2</c:v>
                </c:pt>
                <c:pt idx="6">
                  <c:v>3.96</c:v>
                </c:pt>
                <c:pt idx="7">
                  <c:v>3.59</c:v>
                </c:pt>
                <c:pt idx="8">
                  <c:v>3.26</c:v>
                </c:pt>
                <c:pt idx="9">
                  <c:v>3.02</c:v>
                </c:pt>
                <c:pt idx="10">
                  <c:v>3.11</c:v>
                </c:pt>
                <c:pt idx="11">
                  <c:v>3.19</c:v>
                </c:pt>
                <c:pt idx="12">
                  <c:v>3.06</c:v>
                </c:pt>
                <c:pt idx="13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40-41AA-A3EA-1EC854FA26D8}"/>
            </c:ext>
          </c:extLst>
        </c:ser>
        <c:ser>
          <c:idx val="5"/>
          <c:order val="5"/>
          <c:tx>
            <c:strRef>
              <c:f>'7C'!$M$34</c:f>
              <c:strCache>
                <c:ptCount val="1"/>
                <c:pt idx="0">
                  <c:v>Energiforbrug - fjernvarmeproduktion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'7C'!$N$34:$AA$34</c:f>
              <c:numCache>
                <c:formatCode>General</c:formatCode>
                <c:ptCount val="14"/>
                <c:pt idx="0">
                  <c:v>4.09</c:v>
                </c:pt>
                <c:pt idx="1">
                  <c:v>3.69</c:v>
                </c:pt>
                <c:pt idx="2">
                  <c:v>3.54</c:v>
                </c:pt>
                <c:pt idx="3">
                  <c:v>5.13</c:v>
                </c:pt>
                <c:pt idx="4">
                  <c:v>4.21</c:v>
                </c:pt>
                <c:pt idx="5">
                  <c:v>3.29</c:v>
                </c:pt>
                <c:pt idx="6">
                  <c:v>2.36</c:v>
                </c:pt>
                <c:pt idx="7">
                  <c:v>1.89</c:v>
                </c:pt>
                <c:pt idx="8">
                  <c:v>1.51</c:v>
                </c:pt>
                <c:pt idx="9">
                  <c:v>1.41</c:v>
                </c:pt>
                <c:pt idx="10">
                  <c:v>1.41</c:v>
                </c:pt>
                <c:pt idx="11">
                  <c:v>1.41</c:v>
                </c:pt>
                <c:pt idx="12">
                  <c:v>1.69</c:v>
                </c:pt>
                <c:pt idx="13">
                  <c:v>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40-41AA-A3EA-1EC854FA26D8}"/>
            </c:ext>
          </c:extLst>
        </c:ser>
        <c:ser>
          <c:idx val="6"/>
          <c:order val="6"/>
          <c:tx>
            <c:strRef>
              <c:f>'7C'!$M$35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invertIfNegative val="0"/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'7C'!$N$35:$AA$35</c:f>
              <c:numCache>
                <c:formatCode>General</c:formatCode>
                <c:ptCount val="14"/>
                <c:pt idx="0">
                  <c:v>1.05</c:v>
                </c:pt>
                <c:pt idx="1">
                  <c:v>1</c:v>
                </c:pt>
                <c:pt idx="2">
                  <c:v>0.97</c:v>
                </c:pt>
                <c:pt idx="3">
                  <c:v>0.94</c:v>
                </c:pt>
                <c:pt idx="4">
                  <c:v>0.92</c:v>
                </c:pt>
                <c:pt idx="5">
                  <c:v>0.9</c:v>
                </c:pt>
                <c:pt idx="6">
                  <c:v>0.87</c:v>
                </c:pt>
                <c:pt idx="7">
                  <c:v>0.85</c:v>
                </c:pt>
                <c:pt idx="8">
                  <c:v>0.82</c:v>
                </c:pt>
                <c:pt idx="9">
                  <c:v>0.81</c:v>
                </c:pt>
                <c:pt idx="10">
                  <c:v>0.78</c:v>
                </c:pt>
                <c:pt idx="11">
                  <c:v>0.76</c:v>
                </c:pt>
                <c:pt idx="12">
                  <c:v>0.73</c:v>
                </c:pt>
                <c:pt idx="1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0-41AA-A3EA-1EC854FA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0641584"/>
        <c:axId val="630646832"/>
      </c:barChart>
      <c:lineChart>
        <c:grouping val="standard"/>
        <c:varyColors val="0"/>
        <c:ser>
          <c:idx val="7"/>
          <c:order val="7"/>
          <c:tx>
            <c:strRef>
              <c:f>'7C'!$M$36</c:f>
              <c:strCache>
                <c:ptCount val="1"/>
                <c:pt idx="0">
                  <c:v>Produktion af bionaturgas</c:v>
                </c:pt>
              </c:strCache>
            </c:strRef>
          </c:tx>
          <c:spPr>
            <a:ln w="28575" cap="rnd" cmpd="sng" algn="ctr">
              <a:solidFill>
                <a:srgbClr val="FFDA06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'7C'!$N$28:$AA$28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'7C'!$N$36:$AA$36</c:f>
              <c:numCache>
                <c:formatCode>General</c:formatCode>
                <c:ptCount val="14"/>
                <c:pt idx="0">
                  <c:v>22.5</c:v>
                </c:pt>
                <c:pt idx="1">
                  <c:v>23.48</c:v>
                </c:pt>
                <c:pt idx="2">
                  <c:v>27.24</c:v>
                </c:pt>
                <c:pt idx="3">
                  <c:v>29.92</c:v>
                </c:pt>
                <c:pt idx="4">
                  <c:v>31.61</c:v>
                </c:pt>
                <c:pt idx="5">
                  <c:v>34.83</c:v>
                </c:pt>
                <c:pt idx="6">
                  <c:v>37.06</c:v>
                </c:pt>
                <c:pt idx="7">
                  <c:v>39.83</c:v>
                </c:pt>
                <c:pt idx="8">
                  <c:v>42.78</c:v>
                </c:pt>
                <c:pt idx="9">
                  <c:v>42.78</c:v>
                </c:pt>
                <c:pt idx="10">
                  <c:v>42.46</c:v>
                </c:pt>
                <c:pt idx="11">
                  <c:v>40.950000000000003</c:v>
                </c:pt>
                <c:pt idx="12">
                  <c:v>39.94</c:v>
                </c:pt>
                <c:pt idx="13">
                  <c:v>37.450000000000003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40-41AA-A3EA-1EC854FA2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41584"/>
        <c:axId val="630646832"/>
      </c:lineChart>
      <c:catAx>
        <c:axId val="63064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6832"/>
        <c:crosses val="autoZero"/>
        <c:auto val="1"/>
        <c:lblAlgn val="ctr"/>
        <c:lblOffset val="100"/>
        <c:tickLblSkip val="1"/>
        <c:noMultiLvlLbl val="0"/>
      </c:catAx>
      <c:valAx>
        <c:axId val="63064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22181587491146"/>
          <c:y val="0.13044409939021376"/>
          <c:w val="0.32756017464641562"/>
          <c:h val="0.86113041490873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Sammenligning af gasforbrug og af VE-andel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8803597417621371E-2"/>
          <c:y val="0.14755181590778141"/>
          <c:w val="0.57140799343210058"/>
          <c:h val="0.73457563913445711"/>
        </c:manualLayout>
      </c:layout>
      <c:lineChart>
        <c:grouping val="standard"/>
        <c:varyColors val="0"/>
        <c:ser>
          <c:idx val="2"/>
          <c:order val="2"/>
          <c:tx>
            <c:strRef>
              <c:f>'7C'!$M$56</c:f>
              <c:strCache>
                <c:ptCount val="1"/>
                <c:pt idx="0">
                  <c:v>KF22 - Forbrug af ledningsgas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'7C'!$N$56:$AC$56</c:f>
              <c:numCache>
                <c:formatCode>General</c:formatCode>
                <c:ptCount val="16"/>
                <c:pt idx="0">
                  <c:v>84.06</c:v>
                </c:pt>
                <c:pt idx="1">
                  <c:v>78.349999999999994</c:v>
                </c:pt>
                <c:pt idx="2">
                  <c:v>74.069999999999993</c:v>
                </c:pt>
                <c:pt idx="3">
                  <c:v>73.59</c:v>
                </c:pt>
                <c:pt idx="4">
                  <c:v>77.64</c:v>
                </c:pt>
                <c:pt idx="5">
                  <c:v>76.489999999999995</c:v>
                </c:pt>
                <c:pt idx="6">
                  <c:v>71.37</c:v>
                </c:pt>
                <c:pt idx="7">
                  <c:v>66.38</c:v>
                </c:pt>
                <c:pt idx="8">
                  <c:v>61.53</c:v>
                </c:pt>
                <c:pt idx="9">
                  <c:v>57.33</c:v>
                </c:pt>
                <c:pt idx="10">
                  <c:v>53.65</c:v>
                </c:pt>
                <c:pt idx="11">
                  <c:v>50.72</c:v>
                </c:pt>
                <c:pt idx="12">
                  <c:v>48.46</c:v>
                </c:pt>
                <c:pt idx="13">
                  <c:v>46.13</c:v>
                </c:pt>
                <c:pt idx="14">
                  <c:v>43.95</c:v>
                </c:pt>
                <c:pt idx="15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5-4B9F-A090-A37BE73CEADE}"/>
            </c:ext>
          </c:extLst>
        </c:ser>
        <c:ser>
          <c:idx val="3"/>
          <c:order val="3"/>
          <c:tx>
            <c:strRef>
              <c:f>'7C'!$M$57</c:f>
              <c:strCache>
                <c:ptCount val="1"/>
                <c:pt idx="0">
                  <c:v>KF23 - Forbrug af ledningsgas</c:v>
                </c:pt>
              </c:strCache>
            </c:strRef>
          </c:tx>
          <c:spPr>
            <a:ln w="28575" cap="rnd" cmpd="sng" algn="ctr">
              <a:solidFill>
                <a:srgbClr val="0C2D8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'7C'!$N$57:$AC$57</c:f>
              <c:numCache>
                <c:formatCode>General</c:formatCode>
                <c:ptCount val="16"/>
                <c:pt idx="0">
                  <c:v>84.06</c:v>
                </c:pt>
                <c:pt idx="1">
                  <c:v>90.37</c:v>
                </c:pt>
                <c:pt idx="2">
                  <c:v>69.34</c:v>
                </c:pt>
                <c:pt idx="3">
                  <c:v>60.07</c:v>
                </c:pt>
                <c:pt idx="4">
                  <c:v>55.64</c:v>
                </c:pt>
                <c:pt idx="5">
                  <c:v>60.32</c:v>
                </c:pt>
                <c:pt idx="6">
                  <c:v>56.66</c:v>
                </c:pt>
                <c:pt idx="7">
                  <c:v>52.27</c:v>
                </c:pt>
                <c:pt idx="8">
                  <c:v>47.1</c:v>
                </c:pt>
                <c:pt idx="9">
                  <c:v>43.26</c:v>
                </c:pt>
                <c:pt idx="10">
                  <c:v>39.56</c:v>
                </c:pt>
                <c:pt idx="11">
                  <c:v>37.19</c:v>
                </c:pt>
                <c:pt idx="12">
                  <c:v>35.26</c:v>
                </c:pt>
                <c:pt idx="13">
                  <c:v>33.29</c:v>
                </c:pt>
                <c:pt idx="14">
                  <c:v>31.41</c:v>
                </c:pt>
                <c:pt idx="15">
                  <c:v>29.45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5-4B9F-A090-A37BE73C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47160"/>
        <c:axId val="630646504"/>
      </c:lineChart>
      <c:lineChart>
        <c:grouping val="standard"/>
        <c:varyColors val="0"/>
        <c:ser>
          <c:idx val="0"/>
          <c:order val="0"/>
          <c:tx>
            <c:strRef>
              <c:f>'7C'!$M$54</c:f>
              <c:strCache>
                <c:ptCount val="1"/>
                <c:pt idx="0">
                  <c:v>KF22 - VE-andel (højre)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'7C'!$N$54:$AC$54</c:f>
              <c:numCache>
                <c:formatCode>0%</c:formatCode>
                <c:ptCount val="16"/>
                <c:pt idx="0">
                  <c:v>0.16</c:v>
                </c:pt>
                <c:pt idx="1">
                  <c:v>0.25</c:v>
                </c:pt>
                <c:pt idx="2">
                  <c:v>0.3</c:v>
                </c:pt>
                <c:pt idx="3">
                  <c:v>0.35</c:v>
                </c:pt>
                <c:pt idx="4">
                  <c:v>0.36</c:v>
                </c:pt>
                <c:pt idx="5">
                  <c:v>0.38</c:v>
                </c:pt>
                <c:pt idx="6">
                  <c:v>0.44</c:v>
                </c:pt>
                <c:pt idx="7">
                  <c:v>0.51</c:v>
                </c:pt>
                <c:pt idx="8">
                  <c:v>0.57999999999999996</c:v>
                </c:pt>
                <c:pt idx="9">
                  <c:v>0.66</c:v>
                </c:pt>
                <c:pt idx="10">
                  <c:v>0.75</c:v>
                </c:pt>
                <c:pt idx="11">
                  <c:v>0.79</c:v>
                </c:pt>
                <c:pt idx="12">
                  <c:v>0.83</c:v>
                </c:pt>
                <c:pt idx="13">
                  <c:v>0.87</c:v>
                </c:pt>
                <c:pt idx="14">
                  <c:v>0.89</c:v>
                </c:pt>
                <c:pt idx="1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5-4B9F-A090-A37BE73CEADE}"/>
            </c:ext>
          </c:extLst>
        </c:ser>
        <c:ser>
          <c:idx val="1"/>
          <c:order val="1"/>
          <c:tx>
            <c:strRef>
              <c:f>'7C'!$M$55</c:f>
              <c:strCache>
                <c:ptCount val="1"/>
                <c:pt idx="0">
                  <c:v>KF23 - VE-andel (højre)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'7C'!$N$53:$AC$53</c:f>
              <c:strCach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strCache>
            </c:strRef>
          </c:cat>
          <c:val>
            <c:numRef>
              <c:f>'7C'!$N$55:$AC$55</c:f>
              <c:numCache>
                <c:formatCode>0%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0.32</c:v>
                </c:pt>
                <c:pt idx="3">
                  <c:v>0.39</c:v>
                </c:pt>
                <c:pt idx="4">
                  <c:v>0.49</c:v>
                </c:pt>
                <c:pt idx="5">
                  <c:v>0.5</c:v>
                </c:pt>
                <c:pt idx="6">
                  <c:v>0.56000000000000005</c:v>
                </c:pt>
                <c:pt idx="7">
                  <c:v>0.67</c:v>
                </c:pt>
                <c:pt idx="8">
                  <c:v>0.79</c:v>
                </c:pt>
                <c:pt idx="9">
                  <c:v>0.92</c:v>
                </c:pt>
                <c:pt idx="10">
                  <c:v>1.08</c:v>
                </c:pt>
                <c:pt idx="11">
                  <c:v>1.1499999999999999</c:v>
                </c:pt>
                <c:pt idx="12">
                  <c:v>1.2</c:v>
                </c:pt>
                <c:pt idx="13">
                  <c:v>1.23</c:v>
                </c:pt>
                <c:pt idx="14">
                  <c:v>1.27</c:v>
                </c:pt>
                <c:pt idx="15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55-4B9F-A090-A37BE73CE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877944"/>
        <c:axId val="728882864"/>
      </c:lineChart>
      <c:catAx>
        <c:axId val="63064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6504"/>
        <c:crosses val="autoZero"/>
        <c:auto val="1"/>
        <c:lblAlgn val="ctr"/>
        <c:lblOffset val="100"/>
        <c:tickLblSkip val="5"/>
        <c:noMultiLvlLbl val="0"/>
      </c:catAx>
      <c:valAx>
        <c:axId val="63064650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7160"/>
        <c:crosses val="autoZero"/>
        <c:crossBetween val="between"/>
      </c:valAx>
      <c:valAx>
        <c:axId val="728882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728877944"/>
        <c:crosses val="max"/>
        <c:crossBetween val="between"/>
      </c:valAx>
      <c:catAx>
        <c:axId val="728877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882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53651528156137"/>
          <c:y val="0.29211059411947538"/>
          <c:w val="0.28046348471843868"/>
          <c:h val="0.423382646750233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Følsomhed for VE-andel i gasnettet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633802291301266"/>
          <c:h val="0.82727723840437994"/>
        </c:manualLayout>
      </c:layout>
      <c:lineChart>
        <c:grouping val="standard"/>
        <c:varyColors val="0"/>
        <c:ser>
          <c:idx val="0"/>
          <c:order val="0"/>
          <c:tx>
            <c:strRef>
              <c:f>'7C'!$M$79</c:f>
              <c:strCache>
                <c:ptCount val="1"/>
                <c:pt idx="0">
                  <c:v>Indenlandsk cementproduktion ophører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'7C'!$N$78:$AA$78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'7C'!$N$79:$AA$79</c:f>
              <c:numCache>
                <c:formatCode>General</c:formatCode>
                <c:ptCount val="14"/>
                <c:pt idx="0">
                  <c:v>0.32</c:v>
                </c:pt>
                <c:pt idx="1">
                  <c:v>0.39</c:v>
                </c:pt>
                <c:pt idx="2">
                  <c:v>0.49</c:v>
                </c:pt>
                <c:pt idx="3">
                  <c:v>0.54</c:v>
                </c:pt>
                <c:pt idx="4">
                  <c:v>0.61</c:v>
                </c:pt>
                <c:pt idx="5">
                  <c:v>0.74</c:v>
                </c:pt>
                <c:pt idx="6">
                  <c:v>0.88</c:v>
                </c:pt>
                <c:pt idx="7">
                  <c:v>1.03</c:v>
                </c:pt>
                <c:pt idx="8">
                  <c:v>1.21</c:v>
                </c:pt>
                <c:pt idx="9">
                  <c:v>1.3</c:v>
                </c:pt>
                <c:pt idx="10">
                  <c:v>1.37</c:v>
                </c:pt>
                <c:pt idx="11">
                  <c:v>1.42</c:v>
                </c:pt>
                <c:pt idx="12">
                  <c:v>1.48</c:v>
                </c:pt>
                <c:pt idx="1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D-4D3C-9A43-6E79F068D170}"/>
            </c:ext>
          </c:extLst>
        </c:ser>
        <c:ser>
          <c:idx val="1"/>
          <c:order val="1"/>
          <c:tx>
            <c:strRef>
              <c:f>'7C'!$M$80</c:f>
              <c:strCache>
                <c:ptCount val="1"/>
                <c:pt idx="0">
                  <c:v>10 pct. øgning af VE-gasproduktion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'7C'!$N$78:$AA$78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'7C'!$N$80:$AA$80</c:f>
              <c:numCache>
                <c:formatCode>General</c:formatCode>
                <c:ptCount val="14"/>
                <c:pt idx="0">
                  <c:v>0.36</c:v>
                </c:pt>
                <c:pt idx="1">
                  <c:v>0.43</c:v>
                </c:pt>
                <c:pt idx="2">
                  <c:v>0.54</c:v>
                </c:pt>
                <c:pt idx="3">
                  <c:v>0.55000000000000004</c:v>
                </c:pt>
                <c:pt idx="4">
                  <c:v>0.61</c:v>
                </c:pt>
                <c:pt idx="5">
                  <c:v>0.73</c:v>
                </c:pt>
                <c:pt idx="6">
                  <c:v>0.87</c:v>
                </c:pt>
                <c:pt idx="7">
                  <c:v>1.01</c:v>
                </c:pt>
                <c:pt idx="8">
                  <c:v>1.19</c:v>
                </c:pt>
                <c:pt idx="9">
                  <c:v>1.27</c:v>
                </c:pt>
                <c:pt idx="10">
                  <c:v>1.32</c:v>
                </c:pt>
                <c:pt idx="11">
                  <c:v>1.35</c:v>
                </c:pt>
                <c:pt idx="12">
                  <c:v>1.4</c:v>
                </c:pt>
                <c:pt idx="13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D-4D3C-9A43-6E79F068D170}"/>
            </c:ext>
          </c:extLst>
        </c:ser>
        <c:ser>
          <c:idx val="2"/>
          <c:order val="2"/>
          <c:tx>
            <c:strRef>
              <c:f>'7C'!$M$81</c:f>
              <c:strCache>
                <c:ptCount val="1"/>
                <c:pt idx="0">
                  <c:v>KF23-forløb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'7C'!$N$78:$AA$78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'7C'!$N$81:$AA$81</c:f>
              <c:numCache>
                <c:formatCode>General</c:formatCode>
                <c:ptCount val="14"/>
                <c:pt idx="0">
                  <c:v>0.32</c:v>
                </c:pt>
                <c:pt idx="1">
                  <c:v>0.39</c:v>
                </c:pt>
                <c:pt idx="2">
                  <c:v>0.49</c:v>
                </c:pt>
                <c:pt idx="3">
                  <c:v>0.5</c:v>
                </c:pt>
                <c:pt idx="4">
                  <c:v>0.56000000000000005</c:v>
                </c:pt>
                <c:pt idx="5">
                  <c:v>0.67</c:v>
                </c:pt>
                <c:pt idx="6">
                  <c:v>0.79</c:v>
                </c:pt>
                <c:pt idx="7">
                  <c:v>0.92</c:v>
                </c:pt>
                <c:pt idx="8">
                  <c:v>1.08</c:v>
                </c:pt>
                <c:pt idx="9">
                  <c:v>1.1499999999999999</c:v>
                </c:pt>
                <c:pt idx="10">
                  <c:v>1.2</c:v>
                </c:pt>
                <c:pt idx="11">
                  <c:v>1.23</c:v>
                </c:pt>
                <c:pt idx="12">
                  <c:v>1.27</c:v>
                </c:pt>
                <c:pt idx="13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D-4D3C-9A43-6E79F068D170}"/>
            </c:ext>
          </c:extLst>
        </c:ser>
        <c:ser>
          <c:idx val="3"/>
          <c:order val="3"/>
          <c:tx>
            <c:strRef>
              <c:f>'7C'!$M$82</c:f>
              <c:strCache>
                <c:ptCount val="1"/>
                <c:pt idx="0">
                  <c:v>10 pct. reduktion af VE-gasproduktion</c:v>
                </c:pt>
              </c:strCache>
            </c:strRef>
          </c:tx>
          <c:spPr>
            <a:ln w="28575" cap="rnd" cmpd="sng" algn="ctr">
              <a:solidFill>
                <a:srgbClr val="1DE2CD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'7C'!$N$78:$AA$78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'7C'!$N$82:$AA$82</c:f>
              <c:numCache>
                <c:formatCode>General</c:formatCode>
                <c:ptCount val="14"/>
                <c:pt idx="0">
                  <c:v>0.28999999999999998</c:v>
                </c:pt>
                <c:pt idx="1">
                  <c:v>0.35</c:v>
                </c:pt>
                <c:pt idx="2">
                  <c:v>0.44</c:v>
                </c:pt>
                <c:pt idx="3">
                  <c:v>0.45</c:v>
                </c:pt>
                <c:pt idx="4">
                  <c:v>0.5</c:v>
                </c:pt>
                <c:pt idx="5">
                  <c:v>0.6</c:v>
                </c:pt>
                <c:pt idx="6">
                  <c:v>0.71</c:v>
                </c:pt>
                <c:pt idx="7">
                  <c:v>0.83</c:v>
                </c:pt>
                <c:pt idx="8">
                  <c:v>0.97</c:v>
                </c:pt>
                <c:pt idx="9">
                  <c:v>1.04</c:v>
                </c:pt>
                <c:pt idx="10">
                  <c:v>1.08</c:v>
                </c:pt>
                <c:pt idx="11">
                  <c:v>1.1100000000000001</c:v>
                </c:pt>
                <c:pt idx="12">
                  <c:v>1.1399999999999999</c:v>
                </c:pt>
                <c:pt idx="13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BD-4D3C-9A43-6E79F068D170}"/>
            </c:ext>
          </c:extLst>
        </c:ser>
        <c:ser>
          <c:idx val="4"/>
          <c:order val="4"/>
          <c:tx>
            <c:strRef>
              <c:f>'7C'!$M$83</c:f>
              <c:strCache>
                <c:ptCount val="1"/>
                <c:pt idx="0">
                  <c:v>Øget forbrug til rumvarme og proces</c:v>
                </c:pt>
              </c:strCache>
            </c:strRef>
          </c:tx>
          <c:spPr>
            <a:ln w="28575" cap="rnd" cmpd="sng" algn="ctr">
              <a:solidFill>
                <a:srgbClr val="673AB7"/>
              </a:solidFill>
              <a:prstDash val="sysDot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'7C'!$N$78:$AA$78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'7C'!$N$83:$AA$83</c:f>
              <c:numCache>
                <c:formatCode>General</c:formatCode>
                <c:ptCount val="14"/>
                <c:pt idx="0">
                  <c:v>0.32</c:v>
                </c:pt>
                <c:pt idx="1">
                  <c:v>0.37</c:v>
                </c:pt>
                <c:pt idx="2">
                  <c:v>0.45</c:v>
                </c:pt>
                <c:pt idx="3">
                  <c:v>0.44</c:v>
                </c:pt>
                <c:pt idx="4">
                  <c:v>0.48</c:v>
                </c:pt>
                <c:pt idx="5">
                  <c:v>0.56000000000000005</c:v>
                </c:pt>
                <c:pt idx="6">
                  <c:v>0.63</c:v>
                </c:pt>
                <c:pt idx="7">
                  <c:v>0.7</c:v>
                </c:pt>
                <c:pt idx="8">
                  <c:v>0.78</c:v>
                </c:pt>
                <c:pt idx="9">
                  <c:v>0.8</c:v>
                </c:pt>
                <c:pt idx="10">
                  <c:v>0.81</c:v>
                </c:pt>
                <c:pt idx="11">
                  <c:v>0.79</c:v>
                </c:pt>
                <c:pt idx="12">
                  <c:v>0.78</c:v>
                </c:pt>
                <c:pt idx="13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8-4CAE-8594-5781A250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644536"/>
        <c:axId val="630648144"/>
      </c:lineChart>
      <c:catAx>
        <c:axId val="630644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8144"/>
        <c:crosses val="autoZero"/>
        <c:auto val="1"/>
        <c:lblAlgn val="ctr"/>
        <c:lblOffset val="100"/>
        <c:tickLblSkip val="1"/>
        <c:noMultiLvlLbl val="0"/>
      </c:catAx>
      <c:valAx>
        <c:axId val="63064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pct.</a:t>
                </a:r>
              </a:p>
            </c:rich>
          </c:tx>
          <c:layout>
            <c:manualLayout>
              <c:xMode val="edge"/>
              <c:yMode val="edge"/>
              <c:x val="2.5474120237340001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Elforbrug, elproduktion og elimport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6078988997707112E-2"/>
          <c:y val="0.14824247203119256"/>
          <c:w val="0.86062121185190454"/>
          <c:h val="0.67934889650761976"/>
        </c:manualLayout>
      </c:layout>
      <c:lineChart>
        <c:grouping val="standard"/>
        <c:varyColors val="0"/>
        <c:ser>
          <c:idx val="0"/>
          <c:order val="0"/>
          <c:tx>
            <c:strRef>
              <c:f>'8'!$M$29</c:f>
              <c:strCache>
                <c:ptCount val="1"/>
                <c:pt idx="0">
                  <c:v>Elproduktion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'8'!$N$29:$BG$29</c:f>
              <c:numCache>
                <c:formatCode>General</c:formatCode>
                <c:ptCount val="46"/>
                <c:pt idx="0">
                  <c:v>24.28</c:v>
                </c:pt>
                <c:pt idx="1">
                  <c:v>34.32</c:v>
                </c:pt>
                <c:pt idx="2">
                  <c:v>28.82</c:v>
                </c:pt>
                <c:pt idx="3">
                  <c:v>31.95</c:v>
                </c:pt>
                <c:pt idx="4">
                  <c:v>37.869999999999997</c:v>
                </c:pt>
                <c:pt idx="5">
                  <c:v>34.61</c:v>
                </c:pt>
                <c:pt idx="6">
                  <c:v>50.99</c:v>
                </c:pt>
                <c:pt idx="7">
                  <c:v>41.87</c:v>
                </c:pt>
                <c:pt idx="8">
                  <c:v>39.22</c:v>
                </c:pt>
                <c:pt idx="9">
                  <c:v>37.03</c:v>
                </c:pt>
                <c:pt idx="10">
                  <c:v>34.42</c:v>
                </c:pt>
                <c:pt idx="11">
                  <c:v>36.14</c:v>
                </c:pt>
                <c:pt idx="12">
                  <c:v>37.32</c:v>
                </c:pt>
                <c:pt idx="13">
                  <c:v>43.73</c:v>
                </c:pt>
                <c:pt idx="14">
                  <c:v>38.380000000000003</c:v>
                </c:pt>
                <c:pt idx="15">
                  <c:v>34.39</c:v>
                </c:pt>
                <c:pt idx="16">
                  <c:v>43.15</c:v>
                </c:pt>
                <c:pt idx="17">
                  <c:v>37.33</c:v>
                </c:pt>
                <c:pt idx="18">
                  <c:v>34.83</c:v>
                </c:pt>
                <c:pt idx="19">
                  <c:v>34.450000000000003</c:v>
                </c:pt>
                <c:pt idx="20">
                  <c:v>36.86</c:v>
                </c:pt>
                <c:pt idx="21">
                  <c:v>33.54</c:v>
                </c:pt>
                <c:pt idx="22">
                  <c:v>29.22</c:v>
                </c:pt>
                <c:pt idx="23">
                  <c:v>33.130000000000003</c:v>
                </c:pt>
                <c:pt idx="24">
                  <c:v>30.8</c:v>
                </c:pt>
                <c:pt idx="25">
                  <c:v>27.9</c:v>
                </c:pt>
                <c:pt idx="26">
                  <c:v>29.06</c:v>
                </c:pt>
                <c:pt idx="27">
                  <c:v>29.62</c:v>
                </c:pt>
                <c:pt idx="28">
                  <c:v>29.3</c:v>
                </c:pt>
                <c:pt idx="29">
                  <c:v>28.67</c:v>
                </c:pt>
                <c:pt idx="30">
                  <c:v>27.86</c:v>
                </c:pt>
                <c:pt idx="31">
                  <c:v>31.89</c:v>
                </c:pt>
                <c:pt idx="32">
                  <c:v>41.18</c:v>
                </c:pt>
                <c:pt idx="33">
                  <c:v>36.64</c:v>
                </c:pt>
                <c:pt idx="34">
                  <c:v>40.869999999999997</c:v>
                </c:pt>
                <c:pt idx="35">
                  <c:v>42.91</c:v>
                </c:pt>
                <c:pt idx="36">
                  <c:v>47.67</c:v>
                </c:pt>
                <c:pt idx="37">
                  <c:v>52.74</c:v>
                </c:pt>
                <c:pt idx="38">
                  <c:v>53.2</c:v>
                </c:pt>
                <c:pt idx="39">
                  <c:v>55.36</c:v>
                </c:pt>
                <c:pt idx="40">
                  <c:v>72.25</c:v>
                </c:pt>
                <c:pt idx="41">
                  <c:v>76.5</c:v>
                </c:pt>
                <c:pt idx="42">
                  <c:v>79.180000000000007</c:v>
                </c:pt>
                <c:pt idx="43">
                  <c:v>81.58</c:v>
                </c:pt>
                <c:pt idx="44">
                  <c:v>83.62</c:v>
                </c:pt>
                <c:pt idx="45">
                  <c:v>84.72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A-43E1-95B2-B03C6BBFB922}"/>
            </c:ext>
          </c:extLst>
        </c:ser>
        <c:ser>
          <c:idx val="1"/>
          <c:order val="1"/>
          <c:tx>
            <c:strRef>
              <c:f>'8'!$M$30</c:f>
              <c:strCache>
                <c:ptCount val="1"/>
                <c:pt idx="0">
                  <c:v>Elforbrug inkl. nettab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'8'!$N$30:$BG$30</c:f>
              <c:numCache>
                <c:formatCode>General</c:formatCode>
                <c:ptCount val="46"/>
                <c:pt idx="0">
                  <c:v>31.33</c:v>
                </c:pt>
                <c:pt idx="1">
                  <c:v>32.35</c:v>
                </c:pt>
                <c:pt idx="2">
                  <c:v>32.57</c:v>
                </c:pt>
                <c:pt idx="3">
                  <c:v>33.14</c:v>
                </c:pt>
                <c:pt idx="4">
                  <c:v>33.03</c:v>
                </c:pt>
                <c:pt idx="5">
                  <c:v>33.81</c:v>
                </c:pt>
                <c:pt idx="6">
                  <c:v>35.590000000000003</c:v>
                </c:pt>
                <c:pt idx="7">
                  <c:v>34.619999999999997</c:v>
                </c:pt>
                <c:pt idx="8">
                  <c:v>34.9</c:v>
                </c:pt>
                <c:pt idx="9">
                  <c:v>34.71</c:v>
                </c:pt>
                <c:pt idx="10">
                  <c:v>35.090000000000003</c:v>
                </c:pt>
                <c:pt idx="11">
                  <c:v>35.57</c:v>
                </c:pt>
                <c:pt idx="12">
                  <c:v>35.25</c:v>
                </c:pt>
                <c:pt idx="13">
                  <c:v>35.19</c:v>
                </c:pt>
                <c:pt idx="14">
                  <c:v>35.51</c:v>
                </c:pt>
                <c:pt idx="15">
                  <c:v>35.76</c:v>
                </c:pt>
                <c:pt idx="16">
                  <c:v>36.22</c:v>
                </c:pt>
                <c:pt idx="17">
                  <c:v>36.380000000000003</c:v>
                </c:pt>
                <c:pt idx="18">
                  <c:v>36.29</c:v>
                </c:pt>
                <c:pt idx="19">
                  <c:v>34.78</c:v>
                </c:pt>
                <c:pt idx="20">
                  <c:v>35.729999999999997</c:v>
                </c:pt>
                <c:pt idx="21">
                  <c:v>34.86</c:v>
                </c:pt>
                <c:pt idx="22">
                  <c:v>34.43</c:v>
                </c:pt>
                <c:pt idx="23">
                  <c:v>34.21</c:v>
                </c:pt>
                <c:pt idx="24">
                  <c:v>33.659999999999997</c:v>
                </c:pt>
                <c:pt idx="25">
                  <c:v>33.81</c:v>
                </c:pt>
                <c:pt idx="26">
                  <c:v>34.119999999999997</c:v>
                </c:pt>
                <c:pt idx="27">
                  <c:v>34.18</c:v>
                </c:pt>
                <c:pt idx="28">
                  <c:v>34.520000000000003</c:v>
                </c:pt>
                <c:pt idx="29">
                  <c:v>34.479999999999997</c:v>
                </c:pt>
                <c:pt idx="30">
                  <c:v>34.74</c:v>
                </c:pt>
                <c:pt idx="31">
                  <c:v>36.76</c:v>
                </c:pt>
                <c:pt idx="32">
                  <c:v>39.33</c:v>
                </c:pt>
                <c:pt idx="33">
                  <c:v>42.05</c:v>
                </c:pt>
                <c:pt idx="34">
                  <c:v>43.83</c:v>
                </c:pt>
                <c:pt idx="35">
                  <c:v>47.32</c:v>
                </c:pt>
                <c:pt idx="36">
                  <c:v>49.81</c:v>
                </c:pt>
                <c:pt idx="37">
                  <c:v>52.62</c:v>
                </c:pt>
                <c:pt idx="38">
                  <c:v>54.69</c:v>
                </c:pt>
                <c:pt idx="39">
                  <c:v>56.82</c:v>
                </c:pt>
                <c:pt idx="40">
                  <c:v>58.75</c:v>
                </c:pt>
                <c:pt idx="41">
                  <c:v>61.49</c:v>
                </c:pt>
                <c:pt idx="42">
                  <c:v>63.8</c:v>
                </c:pt>
                <c:pt idx="43">
                  <c:v>65.930000000000007</c:v>
                </c:pt>
                <c:pt idx="44">
                  <c:v>68.28</c:v>
                </c:pt>
                <c:pt idx="45">
                  <c:v>70.64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A-43E1-95B2-B03C6BBFB922}"/>
            </c:ext>
          </c:extLst>
        </c:ser>
        <c:ser>
          <c:idx val="2"/>
          <c:order val="2"/>
          <c:tx>
            <c:strRef>
              <c:f>'8'!$M$31</c:f>
              <c:strCache>
                <c:ptCount val="1"/>
                <c:pt idx="0">
                  <c:v>Elimport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'8'!$N$31:$BG$31</c:f>
              <c:numCache>
                <c:formatCode>General</c:formatCode>
                <c:ptCount val="46"/>
                <c:pt idx="0">
                  <c:v>7.05</c:v>
                </c:pt>
                <c:pt idx="1">
                  <c:v>-1.97</c:v>
                </c:pt>
                <c:pt idx="2">
                  <c:v>3.75</c:v>
                </c:pt>
                <c:pt idx="3">
                  <c:v>1.19</c:v>
                </c:pt>
                <c:pt idx="4">
                  <c:v>-4.84</c:v>
                </c:pt>
                <c:pt idx="5">
                  <c:v>-0.79</c:v>
                </c:pt>
                <c:pt idx="6">
                  <c:v>-15.4</c:v>
                </c:pt>
                <c:pt idx="7">
                  <c:v>-7.25</c:v>
                </c:pt>
                <c:pt idx="8">
                  <c:v>-4.32</c:v>
                </c:pt>
                <c:pt idx="9">
                  <c:v>-2.31</c:v>
                </c:pt>
                <c:pt idx="10">
                  <c:v>0.66</c:v>
                </c:pt>
                <c:pt idx="11">
                  <c:v>-0.57999999999999996</c:v>
                </c:pt>
                <c:pt idx="12">
                  <c:v>-2.0699999999999998</c:v>
                </c:pt>
                <c:pt idx="13">
                  <c:v>-8.5399999999999991</c:v>
                </c:pt>
                <c:pt idx="14">
                  <c:v>-2.87</c:v>
                </c:pt>
                <c:pt idx="15">
                  <c:v>1.37</c:v>
                </c:pt>
                <c:pt idx="16">
                  <c:v>-6.94</c:v>
                </c:pt>
                <c:pt idx="17">
                  <c:v>-0.95</c:v>
                </c:pt>
                <c:pt idx="18">
                  <c:v>1.45</c:v>
                </c:pt>
                <c:pt idx="19">
                  <c:v>0.33</c:v>
                </c:pt>
                <c:pt idx="20">
                  <c:v>-1.1399999999999999</c:v>
                </c:pt>
                <c:pt idx="21">
                  <c:v>1.32</c:v>
                </c:pt>
                <c:pt idx="22">
                  <c:v>5.21</c:v>
                </c:pt>
                <c:pt idx="23">
                  <c:v>1.08</c:v>
                </c:pt>
                <c:pt idx="24">
                  <c:v>2.86</c:v>
                </c:pt>
                <c:pt idx="25">
                  <c:v>5.91</c:v>
                </c:pt>
                <c:pt idx="26">
                  <c:v>5.0599999999999996</c:v>
                </c:pt>
                <c:pt idx="27">
                  <c:v>4.5599999999999996</c:v>
                </c:pt>
                <c:pt idx="28">
                  <c:v>5.22</c:v>
                </c:pt>
                <c:pt idx="29">
                  <c:v>5.81</c:v>
                </c:pt>
                <c:pt idx="30">
                  <c:v>6.88</c:v>
                </c:pt>
                <c:pt idx="31">
                  <c:v>4.87</c:v>
                </c:pt>
                <c:pt idx="32">
                  <c:v>-1.85</c:v>
                </c:pt>
                <c:pt idx="33">
                  <c:v>5.41</c:v>
                </c:pt>
                <c:pt idx="34">
                  <c:v>2.96</c:v>
                </c:pt>
                <c:pt idx="35">
                  <c:v>4.42</c:v>
                </c:pt>
                <c:pt idx="36">
                  <c:v>2.14</c:v>
                </c:pt>
                <c:pt idx="37">
                  <c:v>-0.12</c:v>
                </c:pt>
                <c:pt idx="38">
                  <c:v>1.49</c:v>
                </c:pt>
                <c:pt idx="39">
                  <c:v>1.47</c:v>
                </c:pt>
                <c:pt idx="40">
                  <c:v>-13.5</c:v>
                </c:pt>
                <c:pt idx="41">
                  <c:v>-15.01</c:v>
                </c:pt>
                <c:pt idx="42">
                  <c:v>-15.38</c:v>
                </c:pt>
                <c:pt idx="43">
                  <c:v>-15.65</c:v>
                </c:pt>
                <c:pt idx="44">
                  <c:v>-15.34</c:v>
                </c:pt>
                <c:pt idx="45">
                  <c:v>-14.08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A-43E1-95B2-B03C6BBF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9867496"/>
        <c:axId val="439863232"/>
      </c:lineChart>
      <c:catAx>
        <c:axId val="4398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9863232"/>
        <c:crosses val="autoZero"/>
        <c:auto val="1"/>
        <c:lblAlgn val="ctr"/>
        <c:lblOffset val="100"/>
        <c:tickLblSkip val="5"/>
        <c:noMultiLvlLbl val="0"/>
      </c:catAx>
      <c:valAx>
        <c:axId val="43986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4398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el- og fjernvarme inkl. affaldsforbrænding og sekundære producenter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4949791491541634E-2"/>
          <c:y val="0.20670911567499517"/>
          <c:w val="0.87381682981138342"/>
          <c:h val="0.63674172537883988"/>
        </c:manualLayout>
      </c:layout>
      <c:areaChart>
        <c:grouping val="stacked"/>
        <c:varyColors val="0"/>
        <c:ser>
          <c:idx val="0"/>
          <c:order val="0"/>
          <c:tx>
            <c:strRef>
              <c:f>'8A'!$M$4</c:f>
              <c:strCache>
                <c:ptCount val="1"/>
                <c:pt idx="0">
                  <c:v>El- og fjernvarme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'8A'!$N$3:$BG$3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'8A'!$N$4:$BG$4</c:f>
              <c:numCache>
                <c:formatCode>General</c:formatCode>
                <c:ptCount val="46"/>
                <c:pt idx="0">
                  <c:v>24.37</c:v>
                </c:pt>
                <c:pt idx="1">
                  <c:v>33.130000000000003</c:v>
                </c:pt>
                <c:pt idx="2">
                  <c:v>27.95</c:v>
                </c:pt>
                <c:pt idx="3">
                  <c:v>29.5</c:v>
                </c:pt>
                <c:pt idx="4">
                  <c:v>33.6</c:v>
                </c:pt>
                <c:pt idx="5">
                  <c:v>29.89</c:v>
                </c:pt>
                <c:pt idx="6">
                  <c:v>42.08</c:v>
                </c:pt>
                <c:pt idx="7">
                  <c:v>32.89</c:v>
                </c:pt>
                <c:pt idx="8">
                  <c:v>29.28</c:v>
                </c:pt>
                <c:pt idx="9">
                  <c:v>25.98</c:v>
                </c:pt>
                <c:pt idx="10">
                  <c:v>22.75</c:v>
                </c:pt>
                <c:pt idx="11">
                  <c:v>24.04</c:v>
                </c:pt>
                <c:pt idx="12">
                  <c:v>24.08</c:v>
                </c:pt>
                <c:pt idx="13">
                  <c:v>28.76</c:v>
                </c:pt>
                <c:pt idx="14">
                  <c:v>22.78</c:v>
                </c:pt>
                <c:pt idx="15">
                  <c:v>19.52</c:v>
                </c:pt>
                <c:pt idx="16">
                  <c:v>27.28</c:v>
                </c:pt>
                <c:pt idx="17">
                  <c:v>22.5</c:v>
                </c:pt>
                <c:pt idx="18">
                  <c:v>20.47</c:v>
                </c:pt>
                <c:pt idx="19">
                  <c:v>20.440000000000001</c:v>
                </c:pt>
                <c:pt idx="20">
                  <c:v>20.52</c:v>
                </c:pt>
                <c:pt idx="21">
                  <c:v>16.52</c:v>
                </c:pt>
                <c:pt idx="22">
                  <c:v>13.17</c:v>
                </c:pt>
                <c:pt idx="23">
                  <c:v>15.32</c:v>
                </c:pt>
                <c:pt idx="24">
                  <c:v>11.82</c:v>
                </c:pt>
                <c:pt idx="25">
                  <c:v>8.89</c:v>
                </c:pt>
                <c:pt idx="26">
                  <c:v>10.28</c:v>
                </c:pt>
                <c:pt idx="27">
                  <c:v>7.74</c:v>
                </c:pt>
                <c:pt idx="28">
                  <c:v>7.8</c:v>
                </c:pt>
                <c:pt idx="29">
                  <c:v>4.9400000000000004</c:v>
                </c:pt>
                <c:pt idx="30">
                  <c:v>3.92</c:v>
                </c:pt>
                <c:pt idx="31">
                  <c:v>4.97</c:v>
                </c:pt>
                <c:pt idx="32">
                  <c:v>5.77</c:v>
                </c:pt>
                <c:pt idx="33">
                  <c:v>2.46</c:v>
                </c:pt>
                <c:pt idx="34">
                  <c:v>2.73</c:v>
                </c:pt>
                <c:pt idx="35">
                  <c:v>1.1499999999999999</c:v>
                </c:pt>
                <c:pt idx="36">
                  <c:v>0.73</c:v>
                </c:pt>
                <c:pt idx="37">
                  <c:v>0.56000000000000005</c:v>
                </c:pt>
                <c:pt idx="38">
                  <c:v>0.37</c:v>
                </c:pt>
                <c:pt idx="39">
                  <c:v>0.18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0.12</c:v>
                </c:pt>
                <c:pt idx="44">
                  <c:v>0.12</c:v>
                </c:pt>
                <c:pt idx="45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8-4C4F-815D-7D32CDD86CDA}"/>
            </c:ext>
          </c:extLst>
        </c:ser>
        <c:ser>
          <c:idx val="1"/>
          <c:order val="1"/>
          <c:tx>
            <c:strRef>
              <c:f>'8A'!$M$5</c:f>
              <c:strCache>
                <c:ptCount val="1"/>
                <c:pt idx="0">
                  <c:v>Affaldsforbrænding og sekundære producenter</c:v>
                </c:pt>
              </c:strCache>
            </c:strRef>
          </c:tx>
          <c:spPr>
            <a:pattFill prst="wdUpDiag">
              <a:fgClr>
                <a:srgbClr val="6FB5BD"/>
              </a:fgClr>
              <a:bgClr>
                <a:schemeClr val="bg1"/>
              </a:bgClr>
            </a:pattFill>
            <a:ln w="12700">
              <a:solidFill>
                <a:srgbClr val="599197"/>
              </a:solidFill>
            </a:ln>
            <a:effectLst/>
          </c:spPr>
          <c:cat>
            <c:strRef>
              <c:f>'8A'!$N$3:$BG$3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'8A'!$N$5:$BG$5</c:f>
              <c:numCache>
                <c:formatCode>General</c:formatCode>
                <c:ptCount val="46"/>
                <c:pt idx="0">
                  <c:v>0.86</c:v>
                </c:pt>
                <c:pt idx="1">
                  <c:v>0.91</c:v>
                </c:pt>
                <c:pt idx="2">
                  <c:v>0.94</c:v>
                </c:pt>
                <c:pt idx="3">
                  <c:v>1.01</c:v>
                </c:pt>
                <c:pt idx="4">
                  <c:v>1.08</c:v>
                </c:pt>
                <c:pt idx="5">
                  <c:v>1.26</c:v>
                </c:pt>
                <c:pt idx="6">
                  <c:v>1.55</c:v>
                </c:pt>
                <c:pt idx="7">
                  <c:v>1.68</c:v>
                </c:pt>
                <c:pt idx="8">
                  <c:v>1.87</c:v>
                </c:pt>
                <c:pt idx="9">
                  <c:v>1.96</c:v>
                </c:pt>
                <c:pt idx="10">
                  <c:v>2.0099999999999998</c:v>
                </c:pt>
                <c:pt idx="11">
                  <c:v>2.04</c:v>
                </c:pt>
                <c:pt idx="12">
                  <c:v>2.11</c:v>
                </c:pt>
                <c:pt idx="13">
                  <c:v>2.17</c:v>
                </c:pt>
                <c:pt idx="14">
                  <c:v>2.2000000000000002</c:v>
                </c:pt>
                <c:pt idx="15">
                  <c:v>2.09</c:v>
                </c:pt>
                <c:pt idx="16">
                  <c:v>2.02</c:v>
                </c:pt>
                <c:pt idx="17">
                  <c:v>1.97</c:v>
                </c:pt>
                <c:pt idx="18">
                  <c:v>1.93</c:v>
                </c:pt>
                <c:pt idx="19">
                  <c:v>1.85</c:v>
                </c:pt>
                <c:pt idx="20">
                  <c:v>1.87</c:v>
                </c:pt>
                <c:pt idx="21">
                  <c:v>1.76</c:v>
                </c:pt>
                <c:pt idx="22">
                  <c:v>1.77</c:v>
                </c:pt>
                <c:pt idx="23">
                  <c:v>1.91</c:v>
                </c:pt>
                <c:pt idx="24">
                  <c:v>1.9</c:v>
                </c:pt>
                <c:pt idx="25">
                  <c:v>1.95</c:v>
                </c:pt>
                <c:pt idx="26">
                  <c:v>1.89</c:v>
                </c:pt>
                <c:pt idx="27">
                  <c:v>1.86</c:v>
                </c:pt>
                <c:pt idx="28">
                  <c:v>1.83</c:v>
                </c:pt>
                <c:pt idx="29">
                  <c:v>1.81</c:v>
                </c:pt>
                <c:pt idx="30">
                  <c:v>1.8</c:v>
                </c:pt>
                <c:pt idx="31">
                  <c:v>1.75</c:v>
                </c:pt>
                <c:pt idx="32">
                  <c:v>1.88</c:v>
                </c:pt>
                <c:pt idx="33">
                  <c:v>1.82</c:v>
                </c:pt>
                <c:pt idx="34">
                  <c:v>1.86</c:v>
                </c:pt>
                <c:pt idx="35">
                  <c:v>1.58</c:v>
                </c:pt>
                <c:pt idx="36">
                  <c:v>1.46</c:v>
                </c:pt>
                <c:pt idx="37">
                  <c:v>1.48</c:v>
                </c:pt>
                <c:pt idx="38">
                  <c:v>1.43</c:v>
                </c:pt>
                <c:pt idx="39">
                  <c:v>1.1599999999999999</c:v>
                </c:pt>
                <c:pt idx="40">
                  <c:v>1.08</c:v>
                </c:pt>
                <c:pt idx="41">
                  <c:v>0.85</c:v>
                </c:pt>
                <c:pt idx="42">
                  <c:v>0.82</c:v>
                </c:pt>
                <c:pt idx="43">
                  <c:v>0.76</c:v>
                </c:pt>
                <c:pt idx="44">
                  <c:v>0.67</c:v>
                </c:pt>
                <c:pt idx="4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8-4C4F-815D-7D32CDD86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44208"/>
        <c:axId val="630644864"/>
      </c:areaChart>
      <c:catAx>
        <c:axId val="63064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4864"/>
        <c:crosses val="autoZero"/>
        <c:auto val="1"/>
        <c:lblAlgn val="ctr"/>
        <c:lblOffset val="100"/>
        <c:tickLblSkip val="5"/>
        <c:noMultiLvlLbl val="0"/>
      </c:catAx>
      <c:valAx>
        <c:axId val="63064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44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Fjernvarmeforbrug og elforbrug inkl. tab</a:t>
            </a:r>
          </a:p>
        </c:rich>
      </c:tx>
      <c:layout>
        <c:manualLayout>
          <c:xMode val="edge"/>
          <c:yMode val="edge"/>
          <c:x val="0.21707933723924319"/>
          <c:y val="1.26382285515827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7.6291738047498642E-2"/>
          <c:y val="0.14855248677131042"/>
          <c:w val="0.84825980059343409"/>
          <c:h val="0.67283936035395087"/>
        </c:manualLayout>
      </c:layout>
      <c:lineChart>
        <c:grouping val="standard"/>
        <c:varyColors val="0"/>
        <c:ser>
          <c:idx val="0"/>
          <c:order val="0"/>
          <c:tx>
            <c:strRef>
              <c:f>'8A'!$M$29</c:f>
              <c:strCache>
                <c:ptCount val="1"/>
                <c:pt idx="0">
                  <c:v>Fjernvarme inkl. distributionstab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'8A'!$N$29:$BG$29</c:f>
              <c:numCache>
                <c:formatCode>General</c:formatCode>
                <c:ptCount val="46"/>
                <c:pt idx="0">
                  <c:v>92.53</c:v>
                </c:pt>
                <c:pt idx="1">
                  <c:v>105.1</c:v>
                </c:pt>
                <c:pt idx="2">
                  <c:v>105.07</c:v>
                </c:pt>
                <c:pt idx="3">
                  <c:v>111.48</c:v>
                </c:pt>
                <c:pt idx="4">
                  <c:v>111.94</c:v>
                </c:pt>
                <c:pt idx="5">
                  <c:v>117.77</c:v>
                </c:pt>
                <c:pt idx="6">
                  <c:v>130.06</c:v>
                </c:pt>
                <c:pt idx="7">
                  <c:v>122.53</c:v>
                </c:pt>
                <c:pt idx="8">
                  <c:v>125.79</c:v>
                </c:pt>
                <c:pt idx="9">
                  <c:v>122.03</c:v>
                </c:pt>
                <c:pt idx="10">
                  <c:v>118.31</c:v>
                </c:pt>
                <c:pt idx="11">
                  <c:v>127.71</c:v>
                </c:pt>
                <c:pt idx="12">
                  <c:v>126.21</c:v>
                </c:pt>
                <c:pt idx="13">
                  <c:v>129.77000000000001</c:v>
                </c:pt>
                <c:pt idx="14">
                  <c:v>129.13</c:v>
                </c:pt>
                <c:pt idx="15">
                  <c:v>127.23</c:v>
                </c:pt>
                <c:pt idx="16">
                  <c:v>126.38</c:v>
                </c:pt>
                <c:pt idx="17">
                  <c:v>123.25</c:v>
                </c:pt>
                <c:pt idx="18">
                  <c:v>126.17</c:v>
                </c:pt>
                <c:pt idx="19">
                  <c:v>129.01</c:v>
                </c:pt>
                <c:pt idx="20">
                  <c:v>149.36000000000001</c:v>
                </c:pt>
                <c:pt idx="21">
                  <c:v>131.87</c:v>
                </c:pt>
                <c:pt idx="22">
                  <c:v>135.69999999999999</c:v>
                </c:pt>
                <c:pt idx="23">
                  <c:v>134.06</c:v>
                </c:pt>
                <c:pt idx="24">
                  <c:v>121.89</c:v>
                </c:pt>
                <c:pt idx="25">
                  <c:v>129.56</c:v>
                </c:pt>
                <c:pt idx="26">
                  <c:v>134.35</c:v>
                </c:pt>
                <c:pt idx="27">
                  <c:v>135.06</c:v>
                </c:pt>
                <c:pt idx="28">
                  <c:v>134.38</c:v>
                </c:pt>
                <c:pt idx="29">
                  <c:v>131.53</c:v>
                </c:pt>
                <c:pt idx="30">
                  <c:v>127.82</c:v>
                </c:pt>
                <c:pt idx="31">
                  <c:v>140.78</c:v>
                </c:pt>
                <c:pt idx="32">
                  <c:v>137.11000000000001</c:v>
                </c:pt>
                <c:pt idx="33">
                  <c:v>139.49</c:v>
                </c:pt>
                <c:pt idx="34">
                  <c:v>142.13</c:v>
                </c:pt>
                <c:pt idx="35">
                  <c:v>142.81</c:v>
                </c:pt>
                <c:pt idx="36">
                  <c:v>142.84</c:v>
                </c:pt>
                <c:pt idx="37">
                  <c:v>142.87</c:v>
                </c:pt>
                <c:pt idx="38">
                  <c:v>143.37</c:v>
                </c:pt>
                <c:pt idx="39">
                  <c:v>143.87</c:v>
                </c:pt>
                <c:pt idx="40">
                  <c:v>144.36000000000001</c:v>
                </c:pt>
                <c:pt idx="41">
                  <c:v>144.19</c:v>
                </c:pt>
                <c:pt idx="42">
                  <c:v>144.02000000000001</c:v>
                </c:pt>
                <c:pt idx="43">
                  <c:v>143.85</c:v>
                </c:pt>
                <c:pt idx="44">
                  <c:v>143.66999999999999</c:v>
                </c:pt>
                <c:pt idx="45">
                  <c:v>143.5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4-4A4B-B2A3-40BA78F2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651096"/>
        <c:axId val="630652080"/>
      </c:lineChart>
      <c:lineChart>
        <c:grouping val="standard"/>
        <c:varyColors val="0"/>
        <c:ser>
          <c:idx val="1"/>
          <c:order val="1"/>
          <c:tx>
            <c:strRef>
              <c:f>'8A'!$M$30</c:f>
              <c:strCache>
                <c:ptCount val="1"/>
                <c:pt idx="0">
                  <c:v>Elforbrug inkl. nettab (højre akse)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'8A'!$N$28:$BG$28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'8A'!$N$30:$BG$30</c:f>
              <c:numCache>
                <c:formatCode>General</c:formatCode>
                <c:ptCount val="46"/>
                <c:pt idx="0">
                  <c:v>31.33</c:v>
                </c:pt>
                <c:pt idx="1">
                  <c:v>32.35</c:v>
                </c:pt>
                <c:pt idx="2">
                  <c:v>32.57</c:v>
                </c:pt>
                <c:pt idx="3">
                  <c:v>33.14</c:v>
                </c:pt>
                <c:pt idx="4">
                  <c:v>33.03</c:v>
                </c:pt>
                <c:pt idx="5">
                  <c:v>33.81</c:v>
                </c:pt>
                <c:pt idx="6">
                  <c:v>35.590000000000003</c:v>
                </c:pt>
                <c:pt idx="7">
                  <c:v>34.619999999999997</c:v>
                </c:pt>
                <c:pt idx="8">
                  <c:v>34.9</c:v>
                </c:pt>
                <c:pt idx="9">
                  <c:v>34.71</c:v>
                </c:pt>
                <c:pt idx="10">
                  <c:v>35.090000000000003</c:v>
                </c:pt>
                <c:pt idx="11">
                  <c:v>35.57</c:v>
                </c:pt>
                <c:pt idx="12">
                  <c:v>35.25</c:v>
                </c:pt>
                <c:pt idx="13">
                  <c:v>35.19</c:v>
                </c:pt>
                <c:pt idx="14">
                  <c:v>35.51</c:v>
                </c:pt>
                <c:pt idx="15">
                  <c:v>35.76</c:v>
                </c:pt>
                <c:pt idx="16">
                  <c:v>36.22</c:v>
                </c:pt>
                <c:pt idx="17">
                  <c:v>36.380000000000003</c:v>
                </c:pt>
                <c:pt idx="18">
                  <c:v>36.29</c:v>
                </c:pt>
                <c:pt idx="19">
                  <c:v>34.78</c:v>
                </c:pt>
                <c:pt idx="20">
                  <c:v>35.729999999999997</c:v>
                </c:pt>
                <c:pt idx="21">
                  <c:v>34.86</c:v>
                </c:pt>
                <c:pt idx="22">
                  <c:v>34.43</c:v>
                </c:pt>
                <c:pt idx="23">
                  <c:v>34.21</c:v>
                </c:pt>
                <c:pt idx="24">
                  <c:v>33.659999999999997</c:v>
                </c:pt>
                <c:pt idx="25">
                  <c:v>33.81</c:v>
                </c:pt>
                <c:pt idx="26">
                  <c:v>34.119999999999997</c:v>
                </c:pt>
                <c:pt idx="27">
                  <c:v>34.18</c:v>
                </c:pt>
                <c:pt idx="28">
                  <c:v>34.520000000000003</c:v>
                </c:pt>
                <c:pt idx="29">
                  <c:v>34.479999999999997</c:v>
                </c:pt>
                <c:pt idx="30">
                  <c:v>34.74</c:v>
                </c:pt>
                <c:pt idx="31">
                  <c:v>36.76</c:v>
                </c:pt>
                <c:pt idx="32">
                  <c:v>39.33</c:v>
                </c:pt>
                <c:pt idx="33">
                  <c:v>42.05</c:v>
                </c:pt>
                <c:pt idx="34">
                  <c:v>43.83</c:v>
                </c:pt>
                <c:pt idx="35">
                  <c:v>47.32</c:v>
                </c:pt>
                <c:pt idx="36">
                  <c:v>49.81</c:v>
                </c:pt>
                <c:pt idx="37">
                  <c:v>52.62</c:v>
                </c:pt>
                <c:pt idx="38">
                  <c:v>54.69</c:v>
                </c:pt>
                <c:pt idx="39">
                  <c:v>56.82</c:v>
                </c:pt>
                <c:pt idx="40">
                  <c:v>58.74</c:v>
                </c:pt>
                <c:pt idx="41">
                  <c:v>61.49</c:v>
                </c:pt>
                <c:pt idx="42">
                  <c:v>63.8</c:v>
                </c:pt>
                <c:pt idx="43">
                  <c:v>65.930000000000007</c:v>
                </c:pt>
                <c:pt idx="44">
                  <c:v>68.28</c:v>
                </c:pt>
                <c:pt idx="45">
                  <c:v>70.64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4-4A4B-B2A3-40BA78F2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022016"/>
        <c:axId val="731017424"/>
      </c:lineChart>
      <c:catAx>
        <c:axId val="63065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52080"/>
        <c:crosses val="autoZero"/>
        <c:auto val="1"/>
        <c:lblAlgn val="ctr"/>
        <c:lblOffset val="100"/>
        <c:tickLblSkip val="5"/>
        <c:noMultiLvlLbl val="0"/>
      </c:catAx>
      <c:valAx>
        <c:axId val="63065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3.5899354405343878E-2"/>
              <c:y val="5.394433805702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51096"/>
        <c:crosses val="autoZero"/>
        <c:crossBetween val="between"/>
      </c:valAx>
      <c:valAx>
        <c:axId val="73101742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0.93333653324064303"/>
              <c:y val="6.618444017075014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731022016"/>
        <c:crosses val="max"/>
        <c:crossBetween val="between"/>
      </c:valAx>
      <c:catAx>
        <c:axId val="731022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1017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Energiforbrug i el og fjernvarme (inkl. affaldsforbrænding)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5109657797514653"/>
          <c:h val="0.82727723840437994"/>
        </c:manualLayout>
      </c:layout>
      <c:areaChart>
        <c:grouping val="stacked"/>
        <c:varyColors val="0"/>
        <c:ser>
          <c:idx val="0"/>
          <c:order val="0"/>
          <c:tx>
            <c:strRef>
              <c:f>'8A'!$M$54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'8A'!$N$54:$BG$54</c:f>
              <c:numCache>
                <c:formatCode>General</c:formatCode>
                <c:ptCount val="46"/>
                <c:pt idx="0">
                  <c:v>236.44</c:v>
                </c:pt>
                <c:pt idx="1">
                  <c:v>325.29000000000002</c:v>
                </c:pt>
                <c:pt idx="2">
                  <c:v>270.33999999999997</c:v>
                </c:pt>
                <c:pt idx="3">
                  <c:v>283.52999999999997</c:v>
                </c:pt>
                <c:pt idx="4">
                  <c:v>306.81</c:v>
                </c:pt>
                <c:pt idx="5">
                  <c:v>254.81</c:v>
                </c:pt>
                <c:pt idx="6">
                  <c:v>357.16</c:v>
                </c:pt>
                <c:pt idx="7">
                  <c:v>261.55</c:v>
                </c:pt>
                <c:pt idx="8">
                  <c:v>220.54</c:v>
                </c:pt>
                <c:pt idx="9">
                  <c:v>184.92</c:v>
                </c:pt>
                <c:pt idx="10">
                  <c:v>153.18</c:v>
                </c:pt>
                <c:pt idx="11">
                  <c:v>163.99</c:v>
                </c:pt>
                <c:pt idx="12">
                  <c:v>166.31</c:v>
                </c:pt>
                <c:pt idx="13">
                  <c:v>230.01</c:v>
                </c:pt>
                <c:pt idx="14">
                  <c:v>172.47</c:v>
                </c:pt>
                <c:pt idx="15">
                  <c:v>144.12</c:v>
                </c:pt>
                <c:pt idx="16">
                  <c:v>221.72</c:v>
                </c:pt>
                <c:pt idx="17">
                  <c:v>184.07</c:v>
                </c:pt>
                <c:pt idx="18">
                  <c:v>162.35</c:v>
                </c:pt>
                <c:pt idx="19">
                  <c:v>163.13999999999999</c:v>
                </c:pt>
                <c:pt idx="20">
                  <c:v>157.78</c:v>
                </c:pt>
                <c:pt idx="21">
                  <c:v>130.01</c:v>
                </c:pt>
                <c:pt idx="22">
                  <c:v>101.9</c:v>
                </c:pt>
                <c:pt idx="23">
                  <c:v>130.13</c:v>
                </c:pt>
                <c:pt idx="24">
                  <c:v>102.17</c:v>
                </c:pt>
                <c:pt idx="25">
                  <c:v>71.5</c:v>
                </c:pt>
                <c:pt idx="26">
                  <c:v>83.36</c:v>
                </c:pt>
                <c:pt idx="27">
                  <c:v>60.63</c:v>
                </c:pt>
                <c:pt idx="28">
                  <c:v>61.99</c:v>
                </c:pt>
                <c:pt idx="29">
                  <c:v>33.520000000000003</c:v>
                </c:pt>
                <c:pt idx="30">
                  <c:v>28.79</c:v>
                </c:pt>
                <c:pt idx="31">
                  <c:v>39.130000000000003</c:v>
                </c:pt>
                <c:pt idx="32">
                  <c:v>52.72</c:v>
                </c:pt>
                <c:pt idx="33">
                  <c:v>18.18</c:v>
                </c:pt>
                <c:pt idx="34">
                  <c:v>22.09</c:v>
                </c:pt>
                <c:pt idx="35">
                  <c:v>6.01</c:v>
                </c:pt>
                <c:pt idx="36">
                  <c:v>2.56</c:v>
                </c:pt>
                <c:pt idx="37">
                  <c:v>2.19</c:v>
                </c:pt>
                <c:pt idx="38">
                  <c:v>1.2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6-4B60-9706-30A1B188E9AF}"/>
            </c:ext>
          </c:extLst>
        </c:ser>
        <c:ser>
          <c:idx val="1"/>
          <c:order val="1"/>
          <c:tx>
            <c:strRef>
              <c:f>'8A'!$M$55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'8A'!$N$55:$BG$55</c:f>
              <c:numCache>
                <c:formatCode>General</c:formatCode>
                <c:ptCount val="46"/>
                <c:pt idx="0">
                  <c:v>12.48</c:v>
                </c:pt>
                <c:pt idx="1">
                  <c:v>14.23</c:v>
                </c:pt>
                <c:pt idx="2">
                  <c:v>13.42</c:v>
                </c:pt>
                <c:pt idx="3">
                  <c:v>13.05</c:v>
                </c:pt>
                <c:pt idx="4">
                  <c:v>29.47</c:v>
                </c:pt>
                <c:pt idx="5">
                  <c:v>35.39</c:v>
                </c:pt>
                <c:pt idx="6">
                  <c:v>57.09</c:v>
                </c:pt>
                <c:pt idx="7">
                  <c:v>51.81</c:v>
                </c:pt>
                <c:pt idx="8">
                  <c:v>47.59</c:v>
                </c:pt>
                <c:pt idx="9">
                  <c:v>44.78</c:v>
                </c:pt>
                <c:pt idx="10">
                  <c:v>41.19</c:v>
                </c:pt>
                <c:pt idx="11">
                  <c:v>40.98</c:v>
                </c:pt>
                <c:pt idx="12">
                  <c:v>37.71</c:v>
                </c:pt>
                <c:pt idx="13">
                  <c:v>22.22</c:v>
                </c:pt>
                <c:pt idx="14">
                  <c:v>15.53</c:v>
                </c:pt>
                <c:pt idx="15">
                  <c:v>14.08</c:v>
                </c:pt>
                <c:pt idx="16">
                  <c:v>15.4</c:v>
                </c:pt>
                <c:pt idx="17">
                  <c:v>12.22</c:v>
                </c:pt>
                <c:pt idx="18">
                  <c:v>10.95</c:v>
                </c:pt>
                <c:pt idx="19">
                  <c:v>12.87</c:v>
                </c:pt>
                <c:pt idx="20">
                  <c:v>10.34</c:v>
                </c:pt>
                <c:pt idx="21">
                  <c:v>5.12</c:v>
                </c:pt>
                <c:pt idx="22">
                  <c:v>4.51</c:v>
                </c:pt>
                <c:pt idx="23">
                  <c:v>3.67</c:v>
                </c:pt>
                <c:pt idx="24">
                  <c:v>1.99</c:v>
                </c:pt>
                <c:pt idx="25">
                  <c:v>1.98</c:v>
                </c:pt>
                <c:pt idx="26">
                  <c:v>2.2400000000000002</c:v>
                </c:pt>
                <c:pt idx="27">
                  <c:v>2.11</c:v>
                </c:pt>
                <c:pt idx="28">
                  <c:v>1.81</c:v>
                </c:pt>
                <c:pt idx="29">
                  <c:v>1.62</c:v>
                </c:pt>
                <c:pt idx="30">
                  <c:v>1.55</c:v>
                </c:pt>
                <c:pt idx="31">
                  <c:v>2.1</c:v>
                </c:pt>
                <c:pt idx="32">
                  <c:v>3.39</c:v>
                </c:pt>
                <c:pt idx="33">
                  <c:v>4.3899999999999997</c:v>
                </c:pt>
                <c:pt idx="34">
                  <c:v>3.01</c:v>
                </c:pt>
                <c:pt idx="35">
                  <c:v>1.04</c:v>
                </c:pt>
                <c:pt idx="36">
                  <c:v>0.7</c:v>
                </c:pt>
                <c:pt idx="37">
                  <c:v>0.53</c:v>
                </c:pt>
                <c:pt idx="38">
                  <c:v>0.47</c:v>
                </c:pt>
                <c:pt idx="39">
                  <c:v>0.39</c:v>
                </c:pt>
                <c:pt idx="40">
                  <c:v>0.36</c:v>
                </c:pt>
                <c:pt idx="41">
                  <c:v>0.36</c:v>
                </c:pt>
                <c:pt idx="42">
                  <c:v>0.35</c:v>
                </c:pt>
                <c:pt idx="43">
                  <c:v>0.34</c:v>
                </c:pt>
                <c:pt idx="44">
                  <c:v>0.34</c:v>
                </c:pt>
                <c:pt idx="45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E6-4B60-9706-30A1B188E9AF}"/>
            </c:ext>
          </c:extLst>
        </c:ser>
        <c:ser>
          <c:idx val="2"/>
          <c:order val="2"/>
          <c:tx>
            <c:strRef>
              <c:f>'8A'!$M$56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'8A'!$N$56:$BG$56</c:f>
              <c:numCache>
                <c:formatCode>General</c:formatCode>
                <c:ptCount val="46"/>
                <c:pt idx="0">
                  <c:v>6.55</c:v>
                </c:pt>
                <c:pt idx="1">
                  <c:v>7.07</c:v>
                </c:pt>
                <c:pt idx="2">
                  <c:v>7.51</c:v>
                </c:pt>
                <c:pt idx="3">
                  <c:v>8.2200000000000006</c:v>
                </c:pt>
                <c:pt idx="4">
                  <c:v>8.6</c:v>
                </c:pt>
                <c:pt idx="5">
                  <c:v>9.7200000000000006</c:v>
                </c:pt>
                <c:pt idx="6">
                  <c:v>10.67</c:v>
                </c:pt>
                <c:pt idx="7">
                  <c:v>11.5</c:v>
                </c:pt>
                <c:pt idx="8">
                  <c:v>11.63</c:v>
                </c:pt>
                <c:pt idx="9">
                  <c:v>12.43</c:v>
                </c:pt>
                <c:pt idx="10">
                  <c:v>12.97</c:v>
                </c:pt>
                <c:pt idx="11">
                  <c:v>13.68</c:v>
                </c:pt>
                <c:pt idx="12">
                  <c:v>14.21</c:v>
                </c:pt>
                <c:pt idx="13">
                  <c:v>15.22</c:v>
                </c:pt>
                <c:pt idx="14">
                  <c:v>15.55</c:v>
                </c:pt>
                <c:pt idx="15">
                  <c:v>15.79</c:v>
                </c:pt>
                <c:pt idx="16">
                  <c:v>16.22</c:v>
                </c:pt>
                <c:pt idx="17">
                  <c:v>16.940000000000001</c:v>
                </c:pt>
                <c:pt idx="18">
                  <c:v>17.57</c:v>
                </c:pt>
                <c:pt idx="19">
                  <c:v>16.760000000000002</c:v>
                </c:pt>
                <c:pt idx="20">
                  <c:v>16.21</c:v>
                </c:pt>
                <c:pt idx="21">
                  <c:v>16.3</c:v>
                </c:pt>
                <c:pt idx="22">
                  <c:v>15.91</c:v>
                </c:pt>
                <c:pt idx="23">
                  <c:v>15.97</c:v>
                </c:pt>
                <c:pt idx="24">
                  <c:v>16.420000000000002</c:v>
                </c:pt>
                <c:pt idx="25">
                  <c:v>17.059999999999999</c:v>
                </c:pt>
                <c:pt idx="26">
                  <c:v>16.91</c:v>
                </c:pt>
                <c:pt idx="27">
                  <c:v>16.89</c:v>
                </c:pt>
                <c:pt idx="28">
                  <c:v>16.329999999999998</c:v>
                </c:pt>
                <c:pt idx="29">
                  <c:v>16.87</c:v>
                </c:pt>
                <c:pt idx="30">
                  <c:v>17.02</c:v>
                </c:pt>
                <c:pt idx="31">
                  <c:v>16.57</c:v>
                </c:pt>
                <c:pt idx="32">
                  <c:v>18.43</c:v>
                </c:pt>
                <c:pt idx="33">
                  <c:v>17.77</c:v>
                </c:pt>
                <c:pt idx="34">
                  <c:v>18.3</c:v>
                </c:pt>
                <c:pt idx="35">
                  <c:v>15.35</c:v>
                </c:pt>
                <c:pt idx="36">
                  <c:v>14.1</c:v>
                </c:pt>
                <c:pt idx="37">
                  <c:v>14.38</c:v>
                </c:pt>
                <c:pt idx="38">
                  <c:v>13.88</c:v>
                </c:pt>
                <c:pt idx="39">
                  <c:v>11.14</c:v>
                </c:pt>
                <c:pt idx="40">
                  <c:v>10.32</c:v>
                </c:pt>
                <c:pt idx="41">
                  <c:v>7.88</c:v>
                </c:pt>
                <c:pt idx="42">
                  <c:v>7.61</c:v>
                </c:pt>
                <c:pt idx="43">
                  <c:v>6.93</c:v>
                </c:pt>
                <c:pt idx="44">
                  <c:v>5.97</c:v>
                </c:pt>
                <c:pt idx="45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E6-4B60-9706-30A1B188E9AF}"/>
            </c:ext>
          </c:extLst>
        </c:ser>
        <c:ser>
          <c:idx val="3"/>
          <c:order val="3"/>
          <c:tx>
            <c:strRef>
              <c:f>'8A'!$M$57</c:f>
              <c:strCache>
                <c:ptCount val="1"/>
                <c:pt idx="0">
                  <c:v>Ledningsgas - fossil-del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'8A'!$N$57:$BG$57</c:f>
              <c:numCache>
                <c:formatCode>General</c:formatCode>
                <c:ptCount val="46"/>
                <c:pt idx="0">
                  <c:v>19.14</c:v>
                </c:pt>
                <c:pt idx="1">
                  <c:v>23.3</c:v>
                </c:pt>
                <c:pt idx="2">
                  <c:v>24.14</c:v>
                </c:pt>
                <c:pt idx="3">
                  <c:v>28.84</c:v>
                </c:pt>
                <c:pt idx="4">
                  <c:v>37.22</c:v>
                </c:pt>
                <c:pt idx="5">
                  <c:v>47.02</c:v>
                </c:pt>
                <c:pt idx="6">
                  <c:v>59.69</c:v>
                </c:pt>
                <c:pt idx="7">
                  <c:v>64.12</c:v>
                </c:pt>
                <c:pt idx="8">
                  <c:v>73.75</c:v>
                </c:pt>
                <c:pt idx="9">
                  <c:v>78.59</c:v>
                </c:pt>
                <c:pt idx="10">
                  <c:v>79.45</c:v>
                </c:pt>
                <c:pt idx="11">
                  <c:v>83.78</c:v>
                </c:pt>
                <c:pt idx="12">
                  <c:v>85.55</c:v>
                </c:pt>
                <c:pt idx="13">
                  <c:v>84.95</c:v>
                </c:pt>
                <c:pt idx="14">
                  <c:v>84.51</c:v>
                </c:pt>
                <c:pt idx="15">
                  <c:v>77.42</c:v>
                </c:pt>
                <c:pt idx="16">
                  <c:v>82.67</c:v>
                </c:pt>
                <c:pt idx="17">
                  <c:v>67.16</c:v>
                </c:pt>
                <c:pt idx="18">
                  <c:v>69.930000000000007</c:v>
                </c:pt>
                <c:pt idx="19">
                  <c:v>67.5</c:v>
                </c:pt>
                <c:pt idx="20">
                  <c:v>79.930000000000007</c:v>
                </c:pt>
                <c:pt idx="21">
                  <c:v>60.72</c:v>
                </c:pt>
                <c:pt idx="22">
                  <c:v>51.91</c:v>
                </c:pt>
                <c:pt idx="23">
                  <c:v>45.35</c:v>
                </c:pt>
                <c:pt idx="24">
                  <c:v>32.700000000000003</c:v>
                </c:pt>
                <c:pt idx="25">
                  <c:v>31.89</c:v>
                </c:pt>
                <c:pt idx="26">
                  <c:v>35.15</c:v>
                </c:pt>
                <c:pt idx="27">
                  <c:v>29.28</c:v>
                </c:pt>
                <c:pt idx="28">
                  <c:v>28.61</c:v>
                </c:pt>
                <c:pt idx="29">
                  <c:v>25.69</c:v>
                </c:pt>
                <c:pt idx="30">
                  <c:v>16.7</c:v>
                </c:pt>
                <c:pt idx="31">
                  <c:v>16.66</c:v>
                </c:pt>
                <c:pt idx="32">
                  <c:v>6.24</c:v>
                </c:pt>
                <c:pt idx="33">
                  <c:v>4.3499999999999996</c:v>
                </c:pt>
                <c:pt idx="34">
                  <c:v>4.12</c:v>
                </c:pt>
                <c:pt idx="35">
                  <c:v>5.51</c:v>
                </c:pt>
                <c:pt idx="36">
                  <c:v>4.34</c:v>
                </c:pt>
                <c:pt idx="37">
                  <c:v>2.67</c:v>
                </c:pt>
                <c:pt idx="38">
                  <c:v>1.24</c:v>
                </c:pt>
                <c:pt idx="39">
                  <c:v>0.39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E6-4B60-9706-30A1B188E9AF}"/>
            </c:ext>
          </c:extLst>
        </c:ser>
        <c:ser>
          <c:idx val="4"/>
          <c:order val="4"/>
          <c:tx>
            <c:strRef>
              <c:f>'8A'!$M$58</c:f>
              <c:strCache>
                <c:ptCount val="1"/>
                <c:pt idx="0">
                  <c:v>Ledningsgas - VE-del og biogas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'8A'!$N$58:$BG$58</c:f>
              <c:numCache>
                <c:formatCode>General</c:formatCode>
                <c:ptCount val="46"/>
                <c:pt idx="0">
                  <c:v>0.53</c:v>
                </c:pt>
                <c:pt idx="1">
                  <c:v>0.7</c:v>
                </c:pt>
                <c:pt idx="2">
                  <c:v>0.77</c:v>
                </c:pt>
                <c:pt idx="3">
                  <c:v>0.96</c:v>
                </c:pt>
                <c:pt idx="4">
                  <c:v>1.1399999999999999</c:v>
                </c:pt>
                <c:pt idx="5">
                  <c:v>1.43</c:v>
                </c:pt>
                <c:pt idx="6">
                  <c:v>1.54</c:v>
                </c:pt>
                <c:pt idx="7">
                  <c:v>1.93</c:v>
                </c:pt>
                <c:pt idx="8">
                  <c:v>2.2599999999999998</c:v>
                </c:pt>
                <c:pt idx="9">
                  <c:v>2.2000000000000002</c:v>
                </c:pt>
                <c:pt idx="10">
                  <c:v>2.36</c:v>
                </c:pt>
                <c:pt idx="11">
                  <c:v>2.38</c:v>
                </c:pt>
                <c:pt idx="12">
                  <c:v>2.4900000000000002</c:v>
                </c:pt>
                <c:pt idx="13">
                  <c:v>2.5499999999999998</c:v>
                </c:pt>
                <c:pt idx="14">
                  <c:v>2.5299999999999998</c:v>
                </c:pt>
                <c:pt idx="15">
                  <c:v>2.6</c:v>
                </c:pt>
                <c:pt idx="16">
                  <c:v>2.48</c:v>
                </c:pt>
                <c:pt idx="17">
                  <c:v>2.66</c:v>
                </c:pt>
                <c:pt idx="18">
                  <c:v>2.57</c:v>
                </c:pt>
                <c:pt idx="19">
                  <c:v>2.96</c:v>
                </c:pt>
                <c:pt idx="20">
                  <c:v>3.03</c:v>
                </c:pt>
                <c:pt idx="21">
                  <c:v>2.94</c:v>
                </c:pt>
                <c:pt idx="22">
                  <c:v>3.34</c:v>
                </c:pt>
                <c:pt idx="23">
                  <c:v>3.34</c:v>
                </c:pt>
                <c:pt idx="24">
                  <c:v>4.2699999999999996</c:v>
                </c:pt>
                <c:pt idx="25">
                  <c:v>4.57</c:v>
                </c:pt>
                <c:pt idx="26">
                  <c:v>5.26</c:v>
                </c:pt>
                <c:pt idx="27">
                  <c:v>5.99</c:v>
                </c:pt>
                <c:pt idx="28">
                  <c:v>6.49</c:v>
                </c:pt>
                <c:pt idx="29">
                  <c:v>7.05</c:v>
                </c:pt>
                <c:pt idx="30">
                  <c:v>7.7</c:v>
                </c:pt>
                <c:pt idx="31">
                  <c:v>9.09</c:v>
                </c:pt>
                <c:pt idx="32">
                  <c:v>9.77</c:v>
                </c:pt>
                <c:pt idx="33">
                  <c:v>9.57</c:v>
                </c:pt>
                <c:pt idx="34">
                  <c:v>10.77</c:v>
                </c:pt>
                <c:pt idx="35">
                  <c:v>12.23</c:v>
                </c:pt>
                <c:pt idx="36">
                  <c:v>11.55</c:v>
                </c:pt>
                <c:pt idx="37">
                  <c:v>10.15</c:v>
                </c:pt>
                <c:pt idx="38">
                  <c:v>9.3800000000000008</c:v>
                </c:pt>
                <c:pt idx="39">
                  <c:v>9.0399999999999991</c:v>
                </c:pt>
                <c:pt idx="40">
                  <c:v>8.16</c:v>
                </c:pt>
                <c:pt idx="41">
                  <c:v>7.79</c:v>
                </c:pt>
                <c:pt idx="42">
                  <c:v>7.44</c:v>
                </c:pt>
                <c:pt idx="43">
                  <c:v>6.62</c:v>
                </c:pt>
                <c:pt idx="44">
                  <c:v>6.75</c:v>
                </c:pt>
                <c:pt idx="45">
                  <c:v>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E6-4B60-9706-30A1B188E9AF}"/>
            </c:ext>
          </c:extLst>
        </c:ser>
        <c:ser>
          <c:idx val="5"/>
          <c:order val="5"/>
          <c:tx>
            <c:strRef>
              <c:f>'8A'!$M$59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'8A'!$N$59:$BG$59</c:f>
              <c:numCache>
                <c:formatCode>General</c:formatCode>
                <c:ptCount val="46"/>
                <c:pt idx="0">
                  <c:v>8.01</c:v>
                </c:pt>
                <c:pt idx="1">
                  <c:v>8.64</c:v>
                </c:pt>
                <c:pt idx="2">
                  <c:v>9.18</c:v>
                </c:pt>
                <c:pt idx="3">
                  <c:v>10.050000000000001</c:v>
                </c:pt>
                <c:pt idx="4">
                  <c:v>10.51</c:v>
                </c:pt>
                <c:pt idx="5">
                  <c:v>11.88</c:v>
                </c:pt>
                <c:pt idx="6">
                  <c:v>13.04</c:v>
                </c:pt>
                <c:pt idx="7">
                  <c:v>14.06</c:v>
                </c:pt>
                <c:pt idx="8">
                  <c:v>14.22</c:v>
                </c:pt>
                <c:pt idx="9">
                  <c:v>15.2</c:v>
                </c:pt>
                <c:pt idx="10">
                  <c:v>15.85</c:v>
                </c:pt>
                <c:pt idx="11">
                  <c:v>16.72</c:v>
                </c:pt>
                <c:pt idx="12">
                  <c:v>17.37</c:v>
                </c:pt>
                <c:pt idx="13">
                  <c:v>18.600000000000001</c:v>
                </c:pt>
                <c:pt idx="14">
                  <c:v>19.010000000000002</c:v>
                </c:pt>
                <c:pt idx="15">
                  <c:v>19.3</c:v>
                </c:pt>
                <c:pt idx="16">
                  <c:v>19.82</c:v>
                </c:pt>
                <c:pt idx="17">
                  <c:v>20.7</c:v>
                </c:pt>
                <c:pt idx="18">
                  <c:v>21.48</c:v>
                </c:pt>
                <c:pt idx="19">
                  <c:v>20.49</c:v>
                </c:pt>
                <c:pt idx="20">
                  <c:v>19.809999999999999</c:v>
                </c:pt>
                <c:pt idx="21">
                  <c:v>19.920000000000002</c:v>
                </c:pt>
                <c:pt idx="22">
                  <c:v>19.440000000000001</c:v>
                </c:pt>
                <c:pt idx="23">
                  <c:v>19.52</c:v>
                </c:pt>
                <c:pt idx="24">
                  <c:v>20.07</c:v>
                </c:pt>
                <c:pt idx="25">
                  <c:v>20.85</c:v>
                </c:pt>
                <c:pt idx="26">
                  <c:v>20.66</c:v>
                </c:pt>
                <c:pt idx="27">
                  <c:v>20.64</c:v>
                </c:pt>
                <c:pt idx="28">
                  <c:v>19.96</c:v>
                </c:pt>
                <c:pt idx="29">
                  <c:v>20.62</c:v>
                </c:pt>
                <c:pt idx="30">
                  <c:v>20.8</c:v>
                </c:pt>
                <c:pt idx="31">
                  <c:v>20.25</c:v>
                </c:pt>
                <c:pt idx="32">
                  <c:v>21.77</c:v>
                </c:pt>
                <c:pt idx="33">
                  <c:v>21.6</c:v>
                </c:pt>
                <c:pt idx="34">
                  <c:v>21.5</c:v>
                </c:pt>
                <c:pt idx="35">
                  <c:v>20.350000000000001</c:v>
                </c:pt>
                <c:pt idx="36">
                  <c:v>20.05</c:v>
                </c:pt>
                <c:pt idx="37">
                  <c:v>18.53</c:v>
                </c:pt>
                <c:pt idx="38">
                  <c:v>18.54</c:v>
                </c:pt>
                <c:pt idx="39">
                  <c:v>17.75</c:v>
                </c:pt>
                <c:pt idx="40">
                  <c:v>17.66</c:v>
                </c:pt>
                <c:pt idx="41">
                  <c:v>16.96</c:v>
                </c:pt>
                <c:pt idx="42">
                  <c:v>17.010000000000002</c:v>
                </c:pt>
                <c:pt idx="43">
                  <c:v>16.97</c:v>
                </c:pt>
                <c:pt idx="44">
                  <c:v>16.77</c:v>
                </c:pt>
                <c:pt idx="45">
                  <c:v>16.72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E6-4B60-9706-30A1B188E9AF}"/>
            </c:ext>
          </c:extLst>
        </c:ser>
        <c:ser>
          <c:idx val="6"/>
          <c:order val="6"/>
          <c:tx>
            <c:strRef>
              <c:f>'8A'!$M$60</c:f>
              <c:strCache>
                <c:ptCount val="1"/>
                <c:pt idx="0">
                  <c:v>Biomasse m.m.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'8A'!$N$60:$BG$60</c:f>
              <c:numCache>
                <c:formatCode>General</c:formatCode>
                <c:ptCount val="46"/>
                <c:pt idx="0">
                  <c:v>8.06</c:v>
                </c:pt>
                <c:pt idx="1">
                  <c:v>9.31</c:v>
                </c:pt>
                <c:pt idx="2">
                  <c:v>10.51</c:v>
                </c:pt>
                <c:pt idx="3">
                  <c:v>10.61</c:v>
                </c:pt>
                <c:pt idx="4">
                  <c:v>10.220000000000001</c:v>
                </c:pt>
                <c:pt idx="5">
                  <c:v>11.1</c:v>
                </c:pt>
                <c:pt idx="6">
                  <c:v>12.49</c:v>
                </c:pt>
                <c:pt idx="7">
                  <c:v>12.77</c:v>
                </c:pt>
                <c:pt idx="8">
                  <c:v>13.6</c:v>
                </c:pt>
                <c:pt idx="9">
                  <c:v>13.87</c:v>
                </c:pt>
                <c:pt idx="10">
                  <c:v>12.69</c:v>
                </c:pt>
                <c:pt idx="11">
                  <c:v>15.28</c:v>
                </c:pt>
                <c:pt idx="12">
                  <c:v>20.07</c:v>
                </c:pt>
                <c:pt idx="13">
                  <c:v>26.08</c:v>
                </c:pt>
                <c:pt idx="14">
                  <c:v>30.89</c:v>
                </c:pt>
                <c:pt idx="15">
                  <c:v>32.96</c:v>
                </c:pt>
                <c:pt idx="16">
                  <c:v>32</c:v>
                </c:pt>
                <c:pt idx="17">
                  <c:v>33.18</c:v>
                </c:pt>
                <c:pt idx="18">
                  <c:v>33.520000000000003</c:v>
                </c:pt>
                <c:pt idx="19">
                  <c:v>37.729999999999997</c:v>
                </c:pt>
                <c:pt idx="20">
                  <c:v>56.32</c:v>
                </c:pt>
                <c:pt idx="21">
                  <c:v>53.06</c:v>
                </c:pt>
                <c:pt idx="22">
                  <c:v>57.44</c:v>
                </c:pt>
                <c:pt idx="23">
                  <c:v>59.11</c:v>
                </c:pt>
                <c:pt idx="24">
                  <c:v>59.03</c:v>
                </c:pt>
                <c:pt idx="25">
                  <c:v>59.15</c:v>
                </c:pt>
                <c:pt idx="26">
                  <c:v>66.05</c:v>
                </c:pt>
                <c:pt idx="27">
                  <c:v>81.25</c:v>
                </c:pt>
                <c:pt idx="28">
                  <c:v>80.27</c:v>
                </c:pt>
                <c:pt idx="29">
                  <c:v>81.62</c:v>
                </c:pt>
                <c:pt idx="30">
                  <c:v>83.85</c:v>
                </c:pt>
                <c:pt idx="31">
                  <c:v>109.98</c:v>
                </c:pt>
                <c:pt idx="32">
                  <c:v>132.06</c:v>
                </c:pt>
                <c:pt idx="33">
                  <c:v>107.39</c:v>
                </c:pt>
                <c:pt idx="34">
                  <c:v>120.14</c:v>
                </c:pt>
                <c:pt idx="35">
                  <c:v>123.46</c:v>
                </c:pt>
                <c:pt idx="36">
                  <c:v>105.89</c:v>
                </c:pt>
                <c:pt idx="37">
                  <c:v>97.84</c:v>
                </c:pt>
                <c:pt idx="38">
                  <c:v>89.21</c:v>
                </c:pt>
                <c:pt idx="39">
                  <c:v>80.2</c:v>
                </c:pt>
                <c:pt idx="40">
                  <c:v>68.19</c:v>
                </c:pt>
                <c:pt idx="41">
                  <c:v>61.58</c:v>
                </c:pt>
                <c:pt idx="42">
                  <c:v>59.11</c:v>
                </c:pt>
                <c:pt idx="43">
                  <c:v>57.14</c:v>
                </c:pt>
                <c:pt idx="44">
                  <c:v>52.97</c:v>
                </c:pt>
                <c:pt idx="45">
                  <c:v>52.38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E6-4B60-9706-30A1B188E9AF}"/>
            </c:ext>
          </c:extLst>
        </c:ser>
        <c:ser>
          <c:idx val="7"/>
          <c:order val="7"/>
          <c:tx>
            <c:strRef>
              <c:f>'8A'!$M$61</c:f>
              <c:strCache>
                <c:ptCount val="1"/>
                <c:pt idx="0">
                  <c:v>Vindenergi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'8A'!$N$61:$BG$61</c:f>
              <c:numCache>
                <c:formatCode>General</c:formatCode>
                <c:ptCount val="46"/>
                <c:pt idx="0">
                  <c:v>2.2000000000000002</c:v>
                </c:pt>
                <c:pt idx="1">
                  <c:v>2.66</c:v>
                </c:pt>
                <c:pt idx="2">
                  <c:v>3.3</c:v>
                </c:pt>
                <c:pt idx="3">
                  <c:v>3.72</c:v>
                </c:pt>
                <c:pt idx="4">
                  <c:v>4.09</c:v>
                </c:pt>
                <c:pt idx="5">
                  <c:v>4.24</c:v>
                </c:pt>
                <c:pt idx="6">
                  <c:v>4.42</c:v>
                </c:pt>
                <c:pt idx="7">
                  <c:v>6.96</c:v>
                </c:pt>
                <c:pt idx="8">
                  <c:v>10.15</c:v>
                </c:pt>
                <c:pt idx="9">
                  <c:v>10.9</c:v>
                </c:pt>
                <c:pt idx="10">
                  <c:v>15.27</c:v>
                </c:pt>
                <c:pt idx="11">
                  <c:v>15.5</c:v>
                </c:pt>
                <c:pt idx="12">
                  <c:v>17.559999999999999</c:v>
                </c:pt>
                <c:pt idx="13">
                  <c:v>20.02</c:v>
                </c:pt>
                <c:pt idx="14">
                  <c:v>23.7</c:v>
                </c:pt>
                <c:pt idx="15">
                  <c:v>23.81</c:v>
                </c:pt>
                <c:pt idx="16">
                  <c:v>21.99</c:v>
                </c:pt>
                <c:pt idx="17">
                  <c:v>25.82</c:v>
                </c:pt>
                <c:pt idx="18">
                  <c:v>24.94</c:v>
                </c:pt>
                <c:pt idx="19">
                  <c:v>24.19</c:v>
                </c:pt>
                <c:pt idx="20">
                  <c:v>28.11</c:v>
                </c:pt>
                <c:pt idx="21">
                  <c:v>35.19</c:v>
                </c:pt>
                <c:pt idx="22">
                  <c:v>36.97</c:v>
                </c:pt>
                <c:pt idx="23">
                  <c:v>40.04</c:v>
                </c:pt>
                <c:pt idx="24">
                  <c:v>47.08</c:v>
                </c:pt>
                <c:pt idx="25">
                  <c:v>50.88</c:v>
                </c:pt>
                <c:pt idx="26">
                  <c:v>46.01</c:v>
                </c:pt>
                <c:pt idx="27">
                  <c:v>53.21</c:v>
                </c:pt>
                <c:pt idx="28">
                  <c:v>50.05</c:v>
                </c:pt>
                <c:pt idx="29">
                  <c:v>58.14</c:v>
                </c:pt>
                <c:pt idx="30">
                  <c:v>58.79</c:v>
                </c:pt>
                <c:pt idx="31">
                  <c:v>57.8</c:v>
                </c:pt>
                <c:pt idx="32">
                  <c:v>75.739999999999995</c:v>
                </c:pt>
                <c:pt idx="33">
                  <c:v>78.849999999999994</c:v>
                </c:pt>
                <c:pt idx="34">
                  <c:v>83.16</c:v>
                </c:pt>
                <c:pt idx="35">
                  <c:v>87.53</c:v>
                </c:pt>
                <c:pt idx="36">
                  <c:v>104.03</c:v>
                </c:pt>
                <c:pt idx="37">
                  <c:v>119.97</c:v>
                </c:pt>
                <c:pt idx="38">
                  <c:v>118.79</c:v>
                </c:pt>
                <c:pt idx="39">
                  <c:v>123.8</c:v>
                </c:pt>
                <c:pt idx="40">
                  <c:v>181.84</c:v>
                </c:pt>
                <c:pt idx="41">
                  <c:v>193.02</c:v>
                </c:pt>
                <c:pt idx="42">
                  <c:v>196.87</c:v>
                </c:pt>
                <c:pt idx="43">
                  <c:v>199.41</c:v>
                </c:pt>
                <c:pt idx="44">
                  <c:v>201.19</c:v>
                </c:pt>
                <c:pt idx="45">
                  <c:v>198.11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E6-4B60-9706-30A1B188E9AF}"/>
            </c:ext>
          </c:extLst>
        </c:ser>
        <c:ser>
          <c:idx val="8"/>
          <c:order val="8"/>
          <c:tx>
            <c:strRef>
              <c:f>'8A'!$M$62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'8A'!$N$62:$BG$62</c:f>
              <c:numCache>
                <c:formatCode>General</c:formatCode>
                <c:ptCount val="46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0.06</c:v>
                </c:pt>
                <c:pt idx="14">
                  <c:v>0.06</c:v>
                </c:pt>
                <c:pt idx="15">
                  <c:v>0.06</c:v>
                </c:pt>
                <c:pt idx="16">
                  <c:v>0.05</c:v>
                </c:pt>
                <c:pt idx="17">
                  <c:v>0.06</c:v>
                </c:pt>
                <c:pt idx="18">
                  <c:v>0.08</c:v>
                </c:pt>
                <c:pt idx="19">
                  <c:v>0.12</c:v>
                </c:pt>
                <c:pt idx="20">
                  <c:v>0.16</c:v>
                </c:pt>
                <c:pt idx="21">
                  <c:v>0.27</c:v>
                </c:pt>
                <c:pt idx="22">
                  <c:v>0.72</c:v>
                </c:pt>
                <c:pt idx="23">
                  <c:v>2.34</c:v>
                </c:pt>
                <c:pt idx="24">
                  <c:v>2.88</c:v>
                </c:pt>
                <c:pt idx="25">
                  <c:v>3.13</c:v>
                </c:pt>
                <c:pt idx="26">
                  <c:v>4.07</c:v>
                </c:pt>
                <c:pt idx="27">
                  <c:v>4.4400000000000004</c:v>
                </c:pt>
                <c:pt idx="28">
                  <c:v>5.59</c:v>
                </c:pt>
                <c:pt idx="29">
                  <c:v>5.81</c:v>
                </c:pt>
                <c:pt idx="30">
                  <c:v>6.91</c:v>
                </c:pt>
                <c:pt idx="31">
                  <c:v>6.99</c:v>
                </c:pt>
                <c:pt idx="32">
                  <c:v>10.220000000000001</c:v>
                </c:pt>
                <c:pt idx="33">
                  <c:v>16.21</c:v>
                </c:pt>
                <c:pt idx="34">
                  <c:v>20.37</c:v>
                </c:pt>
                <c:pt idx="35">
                  <c:v>28.13</c:v>
                </c:pt>
                <c:pt idx="36">
                  <c:v>35.950000000000003</c:v>
                </c:pt>
                <c:pt idx="37">
                  <c:v>41.81</c:v>
                </c:pt>
                <c:pt idx="38">
                  <c:v>48.05</c:v>
                </c:pt>
                <c:pt idx="39">
                  <c:v>54.42</c:v>
                </c:pt>
                <c:pt idx="40">
                  <c:v>60.92</c:v>
                </c:pt>
                <c:pt idx="41">
                  <c:v>67.62</c:v>
                </c:pt>
                <c:pt idx="42">
                  <c:v>74.430000000000007</c:v>
                </c:pt>
                <c:pt idx="43">
                  <c:v>81.33</c:v>
                </c:pt>
                <c:pt idx="44">
                  <c:v>88.31</c:v>
                </c:pt>
                <c:pt idx="45">
                  <c:v>95.47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E6-4B60-9706-30A1B188E9AF}"/>
            </c:ext>
          </c:extLst>
        </c:ser>
        <c:ser>
          <c:idx val="9"/>
          <c:order val="9"/>
          <c:tx>
            <c:strRef>
              <c:f>'8A'!$M$63</c:f>
              <c:strCache>
                <c:ptCount val="1"/>
                <c:pt idx="0">
                  <c:v>Omgivelsesvarme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cat>
            <c:strRef>
              <c:f>'8A'!$N$53:$BG$53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'8A'!$N$63:$BG$63</c:f>
              <c:numCache>
                <c:formatCode>General</c:formatCode>
                <c:ptCount val="46"/>
                <c:pt idx="0">
                  <c:v>0.05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0.05</c:v>
                </c:pt>
                <c:pt idx="6">
                  <c:v>0.03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0.17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0.24</c:v>
                </c:pt>
                <c:pt idx="20">
                  <c:v>0.21</c:v>
                </c:pt>
                <c:pt idx="21">
                  <c:v>0.17</c:v>
                </c:pt>
                <c:pt idx="22">
                  <c:v>0.28999999999999998</c:v>
                </c:pt>
                <c:pt idx="23">
                  <c:v>0.23</c:v>
                </c:pt>
                <c:pt idx="24">
                  <c:v>0.17</c:v>
                </c:pt>
                <c:pt idx="25">
                  <c:v>0.14000000000000001</c:v>
                </c:pt>
                <c:pt idx="26">
                  <c:v>0.22</c:v>
                </c:pt>
                <c:pt idx="27">
                  <c:v>0.15</c:v>
                </c:pt>
                <c:pt idx="28">
                  <c:v>0.11</c:v>
                </c:pt>
                <c:pt idx="29">
                  <c:v>7.0000000000000007E-2</c:v>
                </c:pt>
                <c:pt idx="30">
                  <c:v>0.05</c:v>
                </c:pt>
                <c:pt idx="31">
                  <c:v>0.05</c:v>
                </c:pt>
                <c:pt idx="32">
                  <c:v>4.26</c:v>
                </c:pt>
                <c:pt idx="33">
                  <c:v>7.55</c:v>
                </c:pt>
                <c:pt idx="34">
                  <c:v>10.29</c:v>
                </c:pt>
                <c:pt idx="35">
                  <c:v>14</c:v>
                </c:pt>
                <c:pt idx="36">
                  <c:v>20.52</c:v>
                </c:pt>
                <c:pt idx="37">
                  <c:v>24.7</c:v>
                </c:pt>
                <c:pt idx="38">
                  <c:v>29.6</c:v>
                </c:pt>
                <c:pt idx="39">
                  <c:v>35.950000000000003</c:v>
                </c:pt>
                <c:pt idx="40">
                  <c:v>42.43</c:v>
                </c:pt>
                <c:pt idx="41">
                  <c:v>46.06</c:v>
                </c:pt>
                <c:pt idx="42">
                  <c:v>47.08</c:v>
                </c:pt>
                <c:pt idx="43">
                  <c:v>48.96</c:v>
                </c:pt>
                <c:pt idx="44">
                  <c:v>50.58</c:v>
                </c:pt>
                <c:pt idx="45">
                  <c:v>51.29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E6-4B60-9706-30A1B188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593696"/>
        <c:axId val="630591728"/>
      </c:areaChart>
      <c:catAx>
        <c:axId val="6305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1728"/>
        <c:crosses val="autoZero"/>
        <c:auto val="1"/>
        <c:lblAlgn val="ctr"/>
        <c:lblOffset val="100"/>
        <c:tickLblSkip val="5"/>
        <c:noMultiLvlLbl val="0"/>
      </c:catAx>
      <c:valAx>
        <c:axId val="63059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3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Elproduktion fordelt på typer samt elforbrug inkl. nettab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978781206851512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'8A'!$M$79</c:f>
              <c:strCache>
                <c:ptCount val="1"/>
                <c:pt idx="0">
                  <c:v>Termiske anlæg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'8A'!$N$78:$BG$78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'8A'!$N$79:$BG$79</c:f>
              <c:numCache>
                <c:formatCode>General</c:formatCode>
                <c:ptCount val="46"/>
                <c:pt idx="0">
                  <c:v>23.64</c:v>
                </c:pt>
                <c:pt idx="1">
                  <c:v>33.56</c:v>
                </c:pt>
                <c:pt idx="2">
                  <c:v>27.88</c:v>
                </c:pt>
                <c:pt idx="3">
                  <c:v>30.89</c:v>
                </c:pt>
                <c:pt idx="4">
                  <c:v>36.700000000000003</c:v>
                </c:pt>
                <c:pt idx="5">
                  <c:v>33.4</c:v>
                </c:pt>
                <c:pt idx="6">
                  <c:v>49.74</c:v>
                </c:pt>
                <c:pt idx="7">
                  <c:v>39.92</c:v>
                </c:pt>
                <c:pt idx="8">
                  <c:v>36.369999999999997</c:v>
                </c:pt>
                <c:pt idx="9">
                  <c:v>33.97</c:v>
                </c:pt>
                <c:pt idx="10">
                  <c:v>30.15</c:v>
                </c:pt>
                <c:pt idx="11">
                  <c:v>31.81</c:v>
                </c:pt>
                <c:pt idx="12">
                  <c:v>32.409999999999997</c:v>
                </c:pt>
                <c:pt idx="13">
                  <c:v>38.15</c:v>
                </c:pt>
                <c:pt idx="14">
                  <c:v>31.77</c:v>
                </c:pt>
                <c:pt idx="15">
                  <c:v>27.75</c:v>
                </c:pt>
                <c:pt idx="16">
                  <c:v>37.020000000000003</c:v>
                </c:pt>
                <c:pt idx="17">
                  <c:v>30.13</c:v>
                </c:pt>
                <c:pt idx="18">
                  <c:v>27.88</c:v>
                </c:pt>
                <c:pt idx="19">
                  <c:v>27.7</c:v>
                </c:pt>
                <c:pt idx="20">
                  <c:v>29.03</c:v>
                </c:pt>
                <c:pt idx="21">
                  <c:v>23.73</c:v>
                </c:pt>
                <c:pt idx="22">
                  <c:v>18.82</c:v>
                </c:pt>
                <c:pt idx="23">
                  <c:v>21.47</c:v>
                </c:pt>
                <c:pt idx="24">
                  <c:v>17.11</c:v>
                </c:pt>
                <c:pt idx="25">
                  <c:v>13.15</c:v>
                </c:pt>
                <c:pt idx="26">
                  <c:v>15.52</c:v>
                </c:pt>
                <c:pt idx="27">
                  <c:v>14.07</c:v>
                </c:pt>
                <c:pt idx="28">
                  <c:v>14.43</c:v>
                </c:pt>
                <c:pt idx="29">
                  <c:v>11.54</c:v>
                </c:pt>
                <c:pt idx="30">
                  <c:v>10.33</c:v>
                </c:pt>
                <c:pt idx="31">
                  <c:v>14.51</c:v>
                </c:pt>
                <c:pt idx="32">
                  <c:v>17.899999999999999</c:v>
                </c:pt>
                <c:pt idx="33">
                  <c:v>10.83</c:v>
                </c:pt>
                <c:pt idx="34">
                  <c:v>12.72</c:v>
                </c:pt>
                <c:pt idx="35">
                  <c:v>11.41</c:v>
                </c:pt>
                <c:pt idx="36">
                  <c:v>9.43</c:v>
                </c:pt>
                <c:pt idx="37">
                  <c:v>8.4499999999999993</c:v>
                </c:pt>
                <c:pt idx="38">
                  <c:v>7.49</c:v>
                </c:pt>
                <c:pt idx="39">
                  <c:v>6.48</c:v>
                </c:pt>
                <c:pt idx="40">
                  <c:v>5.42</c:v>
                </c:pt>
                <c:pt idx="41">
                  <c:v>4.7</c:v>
                </c:pt>
                <c:pt idx="42">
                  <c:v>4.43</c:v>
                </c:pt>
                <c:pt idx="43">
                  <c:v>4.2</c:v>
                </c:pt>
                <c:pt idx="44">
                  <c:v>3.81</c:v>
                </c:pt>
                <c:pt idx="45">
                  <c:v>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3-4654-8454-251B69EECFBF}"/>
            </c:ext>
          </c:extLst>
        </c:ser>
        <c:ser>
          <c:idx val="1"/>
          <c:order val="1"/>
          <c:tx>
            <c:strRef>
              <c:f>'8A'!$M$80</c:f>
              <c:strCache>
                <c:ptCount val="1"/>
                <c:pt idx="0">
                  <c:v>Sol- og vindkraft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'8A'!$N$78:$BG$78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'8A'!$N$80:$BG$80</c:f>
              <c:numCache>
                <c:formatCode>General</c:formatCode>
                <c:ptCount val="46"/>
                <c:pt idx="0">
                  <c:v>0.64</c:v>
                </c:pt>
                <c:pt idx="1">
                  <c:v>0.77</c:v>
                </c:pt>
                <c:pt idx="2">
                  <c:v>0.94</c:v>
                </c:pt>
                <c:pt idx="3">
                  <c:v>1.06</c:v>
                </c:pt>
                <c:pt idx="4">
                  <c:v>1.17</c:v>
                </c:pt>
                <c:pt idx="5">
                  <c:v>1.21</c:v>
                </c:pt>
                <c:pt idx="6">
                  <c:v>1.25</c:v>
                </c:pt>
                <c:pt idx="7">
                  <c:v>1.95</c:v>
                </c:pt>
                <c:pt idx="8">
                  <c:v>2.85</c:v>
                </c:pt>
                <c:pt idx="9">
                  <c:v>3.06</c:v>
                </c:pt>
                <c:pt idx="10">
                  <c:v>4.2699999999999996</c:v>
                </c:pt>
                <c:pt idx="11">
                  <c:v>4.33</c:v>
                </c:pt>
                <c:pt idx="12">
                  <c:v>4.91</c:v>
                </c:pt>
                <c:pt idx="13">
                  <c:v>5.58</c:v>
                </c:pt>
                <c:pt idx="14">
                  <c:v>6.61</c:v>
                </c:pt>
                <c:pt idx="15">
                  <c:v>6.64</c:v>
                </c:pt>
                <c:pt idx="16">
                  <c:v>6.13</c:v>
                </c:pt>
                <c:pt idx="17">
                  <c:v>7.2</c:v>
                </c:pt>
                <c:pt idx="18">
                  <c:v>6.96</c:v>
                </c:pt>
                <c:pt idx="19">
                  <c:v>6.74</c:v>
                </c:pt>
                <c:pt idx="20">
                  <c:v>7.84</c:v>
                </c:pt>
                <c:pt idx="21">
                  <c:v>9.81</c:v>
                </c:pt>
                <c:pt idx="22">
                  <c:v>10.39</c:v>
                </c:pt>
                <c:pt idx="23">
                  <c:v>11.65</c:v>
                </c:pt>
                <c:pt idx="24">
                  <c:v>13.69</c:v>
                </c:pt>
                <c:pt idx="25">
                  <c:v>14.76</c:v>
                </c:pt>
                <c:pt idx="26">
                  <c:v>13.54</c:v>
                </c:pt>
                <c:pt idx="27">
                  <c:v>15.55</c:v>
                </c:pt>
                <c:pt idx="28">
                  <c:v>14.87</c:v>
                </c:pt>
                <c:pt idx="29">
                  <c:v>17.13</c:v>
                </c:pt>
                <c:pt idx="30">
                  <c:v>17.53</c:v>
                </c:pt>
                <c:pt idx="31">
                  <c:v>17.38</c:v>
                </c:pt>
                <c:pt idx="32">
                  <c:v>23.28</c:v>
                </c:pt>
                <c:pt idx="33">
                  <c:v>25.81</c:v>
                </c:pt>
                <c:pt idx="34">
                  <c:v>28.15</c:v>
                </c:pt>
                <c:pt idx="35">
                  <c:v>31.49</c:v>
                </c:pt>
                <c:pt idx="36">
                  <c:v>38.24</c:v>
                </c:pt>
                <c:pt idx="37">
                  <c:v>44.3</c:v>
                </c:pt>
                <c:pt idx="38">
                  <c:v>45.71</c:v>
                </c:pt>
                <c:pt idx="39">
                  <c:v>48.88</c:v>
                </c:pt>
                <c:pt idx="40">
                  <c:v>66.83</c:v>
                </c:pt>
                <c:pt idx="41">
                  <c:v>71.790000000000006</c:v>
                </c:pt>
                <c:pt idx="42">
                  <c:v>74.75</c:v>
                </c:pt>
                <c:pt idx="43">
                  <c:v>77.37</c:v>
                </c:pt>
                <c:pt idx="44">
                  <c:v>79.81</c:v>
                </c:pt>
                <c:pt idx="45">
                  <c:v>80.94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3-4654-8454-251B69EE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0592056"/>
        <c:axId val="630594024"/>
      </c:barChart>
      <c:lineChart>
        <c:grouping val="standard"/>
        <c:varyColors val="0"/>
        <c:ser>
          <c:idx val="2"/>
          <c:order val="2"/>
          <c:tx>
            <c:strRef>
              <c:f>'8A'!$M$81</c:f>
              <c:strCache>
                <c:ptCount val="1"/>
                <c:pt idx="0">
                  <c:v>Elforbrug inkl. nettab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'8A'!$N$78:$BG$78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'8A'!$N$81:$BG$81</c:f>
              <c:numCache>
                <c:formatCode>General</c:formatCode>
                <c:ptCount val="46"/>
                <c:pt idx="0">
                  <c:v>31.33</c:v>
                </c:pt>
                <c:pt idx="1">
                  <c:v>32.35</c:v>
                </c:pt>
                <c:pt idx="2">
                  <c:v>32.57</c:v>
                </c:pt>
                <c:pt idx="3">
                  <c:v>33.14</c:v>
                </c:pt>
                <c:pt idx="4">
                  <c:v>33.03</c:v>
                </c:pt>
                <c:pt idx="5">
                  <c:v>33.81</c:v>
                </c:pt>
                <c:pt idx="6">
                  <c:v>35.590000000000003</c:v>
                </c:pt>
                <c:pt idx="7">
                  <c:v>34.619999999999997</c:v>
                </c:pt>
                <c:pt idx="8">
                  <c:v>34.9</c:v>
                </c:pt>
                <c:pt idx="9">
                  <c:v>34.71</c:v>
                </c:pt>
                <c:pt idx="10">
                  <c:v>35.090000000000003</c:v>
                </c:pt>
                <c:pt idx="11">
                  <c:v>35.57</c:v>
                </c:pt>
                <c:pt idx="12">
                  <c:v>35.25</c:v>
                </c:pt>
                <c:pt idx="13">
                  <c:v>35.19</c:v>
                </c:pt>
                <c:pt idx="14">
                  <c:v>35.51</c:v>
                </c:pt>
                <c:pt idx="15">
                  <c:v>35.76</c:v>
                </c:pt>
                <c:pt idx="16">
                  <c:v>36.22</c:v>
                </c:pt>
                <c:pt idx="17">
                  <c:v>36.380000000000003</c:v>
                </c:pt>
                <c:pt idx="18">
                  <c:v>36.29</c:v>
                </c:pt>
                <c:pt idx="19">
                  <c:v>34.78</c:v>
                </c:pt>
                <c:pt idx="20">
                  <c:v>35.729999999999997</c:v>
                </c:pt>
                <c:pt idx="21">
                  <c:v>34.86</c:v>
                </c:pt>
                <c:pt idx="22">
                  <c:v>34.43</c:v>
                </c:pt>
                <c:pt idx="23">
                  <c:v>34.21</c:v>
                </c:pt>
                <c:pt idx="24">
                  <c:v>33.659999999999997</c:v>
                </c:pt>
                <c:pt idx="25">
                  <c:v>33.81</c:v>
                </c:pt>
                <c:pt idx="26">
                  <c:v>34.119999999999997</c:v>
                </c:pt>
                <c:pt idx="27">
                  <c:v>34.18</c:v>
                </c:pt>
                <c:pt idx="28">
                  <c:v>34.520000000000003</c:v>
                </c:pt>
                <c:pt idx="29">
                  <c:v>34.479999999999997</c:v>
                </c:pt>
                <c:pt idx="30">
                  <c:v>34.74</c:v>
                </c:pt>
                <c:pt idx="31">
                  <c:v>36.76</c:v>
                </c:pt>
                <c:pt idx="32">
                  <c:v>39.33</c:v>
                </c:pt>
                <c:pt idx="33">
                  <c:v>42.05</c:v>
                </c:pt>
                <c:pt idx="34">
                  <c:v>43.83</c:v>
                </c:pt>
                <c:pt idx="35">
                  <c:v>47.32</c:v>
                </c:pt>
                <c:pt idx="36">
                  <c:v>49.81</c:v>
                </c:pt>
                <c:pt idx="37">
                  <c:v>52.62</c:v>
                </c:pt>
                <c:pt idx="38">
                  <c:v>54.69</c:v>
                </c:pt>
                <c:pt idx="39">
                  <c:v>56.82</c:v>
                </c:pt>
                <c:pt idx="40">
                  <c:v>58.75</c:v>
                </c:pt>
                <c:pt idx="41">
                  <c:v>61.49</c:v>
                </c:pt>
                <c:pt idx="42">
                  <c:v>63.8</c:v>
                </c:pt>
                <c:pt idx="43">
                  <c:v>65.930000000000007</c:v>
                </c:pt>
                <c:pt idx="44">
                  <c:v>68.28</c:v>
                </c:pt>
                <c:pt idx="45">
                  <c:v>70.64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3-4654-8454-251B69EE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592056"/>
        <c:axId val="630594024"/>
      </c:lineChart>
      <c:catAx>
        <c:axId val="63059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4024"/>
        <c:crosses val="autoZero"/>
        <c:auto val="1"/>
        <c:lblAlgn val="ctr"/>
        <c:lblOffset val="100"/>
        <c:tickLblSkip val="5"/>
        <c:noMultiLvlLbl val="0"/>
      </c:catAx>
      <c:valAx>
        <c:axId val="63059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Elproduktion fordelt på typer samt nettoimport af 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408043810874352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'8A'!$M$104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'8A'!$N$104:$AM$104</c:f>
              <c:numCache>
                <c:formatCode>General</c:formatCode>
                <c:ptCount val="26"/>
                <c:pt idx="0">
                  <c:v>17.010000000000002</c:v>
                </c:pt>
                <c:pt idx="1">
                  <c:v>13.98</c:v>
                </c:pt>
                <c:pt idx="2">
                  <c:v>10.56</c:v>
                </c:pt>
                <c:pt idx="3">
                  <c:v>14.29</c:v>
                </c:pt>
                <c:pt idx="4">
                  <c:v>11.06</c:v>
                </c:pt>
                <c:pt idx="5">
                  <c:v>7.11</c:v>
                </c:pt>
                <c:pt idx="6">
                  <c:v>8.8699999999999992</c:v>
                </c:pt>
                <c:pt idx="7">
                  <c:v>6.21</c:v>
                </c:pt>
                <c:pt idx="8">
                  <c:v>6.57</c:v>
                </c:pt>
                <c:pt idx="9">
                  <c:v>3.31</c:v>
                </c:pt>
                <c:pt idx="10">
                  <c:v>3.06</c:v>
                </c:pt>
                <c:pt idx="11">
                  <c:v>4.37</c:v>
                </c:pt>
                <c:pt idx="12">
                  <c:v>5.53</c:v>
                </c:pt>
                <c:pt idx="13">
                  <c:v>1.9</c:v>
                </c:pt>
                <c:pt idx="14">
                  <c:v>2.3199999999999998</c:v>
                </c:pt>
                <c:pt idx="15">
                  <c:v>0.66</c:v>
                </c:pt>
                <c:pt idx="16">
                  <c:v>0.27</c:v>
                </c:pt>
                <c:pt idx="17">
                  <c:v>0.23</c:v>
                </c:pt>
                <c:pt idx="18">
                  <c:v>0.13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3-4071-97A7-DBC612E0CA88}"/>
            </c:ext>
          </c:extLst>
        </c:ser>
        <c:ser>
          <c:idx val="1"/>
          <c:order val="1"/>
          <c:tx>
            <c:strRef>
              <c:f>'8A'!$M$105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'8A'!$N$105:$AM$105</c:f>
              <c:numCache>
                <c:formatCode>General</c:formatCode>
                <c:ptCount val="26"/>
                <c:pt idx="0">
                  <c:v>0.77</c:v>
                </c:pt>
                <c:pt idx="1">
                  <c:v>0.45</c:v>
                </c:pt>
                <c:pt idx="2">
                  <c:v>0.4</c:v>
                </c:pt>
                <c:pt idx="3">
                  <c:v>0.35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0.24</c:v>
                </c:pt>
                <c:pt idx="10">
                  <c:v>0.26</c:v>
                </c:pt>
                <c:pt idx="11">
                  <c:v>0.26</c:v>
                </c:pt>
                <c:pt idx="12">
                  <c:v>0.19</c:v>
                </c:pt>
                <c:pt idx="13">
                  <c:v>0.14000000000000001</c:v>
                </c:pt>
                <c:pt idx="14">
                  <c:v>0.13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3-4071-97A7-DBC612E0CA88}"/>
            </c:ext>
          </c:extLst>
        </c:ser>
        <c:ser>
          <c:idx val="2"/>
          <c:order val="2"/>
          <c:tx>
            <c:strRef>
              <c:f>'8A'!$M$106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'8A'!$N$106:$AM$106</c:f>
              <c:numCache>
                <c:formatCode>General</c:formatCode>
                <c:ptCount val="26"/>
                <c:pt idx="0">
                  <c:v>0.75</c:v>
                </c:pt>
                <c:pt idx="1">
                  <c:v>0.78</c:v>
                </c:pt>
                <c:pt idx="2">
                  <c:v>0.73</c:v>
                </c:pt>
                <c:pt idx="3">
                  <c:v>0.72</c:v>
                </c:pt>
                <c:pt idx="4">
                  <c:v>0.72</c:v>
                </c:pt>
                <c:pt idx="5">
                  <c:v>0.75</c:v>
                </c:pt>
                <c:pt idx="6">
                  <c:v>0.7</c:v>
                </c:pt>
                <c:pt idx="7">
                  <c:v>0.72</c:v>
                </c:pt>
                <c:pt idx="8">
                  <c:v>0.7</c:v>
                </c:pt>
                <c:pt idx="9">
                  <c:v>0.79</c:v>
                </c:pt>
                <c:pt idx="10">
                  <c:v>0.77</c:v>
                </c:pt>
                <c:pt idx="11">
                  <c:v>0.79</c:v>
                </c:pt>
                <c:pt idx="12">
                  <c:v>0.76</c:v>
                </c:pt>
                <c:pt idx="13">
                  <c:v>0.73</c:v>
                </c:pt>
                <c:pt idx="14">
                  <c:v>0.75</c:v>
                </c:pt>
                <c:pt idx="15">
                  <c:v>0.64</c:v>
                </c:pt>
                <c:pt idx="16">
                  <c:v>0.57999999999999996</c:v>
                </c:pt>
                <c:pt idx="17">
                  <c:v>0.59</c:v>
                </c:pt>
                <c:pt idx="18">
                  <c:v>0.56999999999999995</c:v>
                </c:pt>
                <c:pt idx="19">
                  <c:v>0.45</c:v>
                </c:pt>
                <c:pt idx="20">
                  <c:v>0.41</c:v>
                </c:pt>
                <c:pt idx="21">
                  <c:v>0.31</c:v>
                </c:pt>
                <c:pt idx="22">
                  <c:v>0.3</c:v>
                </c:pt>
                <c:pt idx="23">
                  <c:v>0.27</c:v>
                </c:pt>
                <c:pt idx="24">
                  <c:v>0.24</c:v>
                </c:pt>
                <c:pt idx="2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3-4071-97A7-DBC612E0CA88}"/>
            </c:ext>
          </c:extLst>
        </c:ser>
        <c:ser>
          <c:idx val="3"/>
          <c:order val="3"/>
          <c:tx>
            <c:strRef>
              <c:f>'8A'!$M$107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'8A'!$N$107:$AM$107</c:f>
              <c:numCache>
                <c:formatCode>General</c:formatCode>
                <c:ptCount val="26"/>
                <c:pt idx="0">
                  <c:v>7.91</c:v>
                </c:pt>
                <c:pt idx="1">
                  <c:v>5.84</c:v>
                </c:pt>
                <c:pt idx="2">
                  <c:v>4.1900000000000004</c:v>
                </c:pt>
                <c:pt idx="3">
                  <c:v>3.42</c:v>
                </c:pt>
                <c:pt idx="4">
                  <c:v>2.09</c:v>
                </c:pt>
                <c:pt idx="5">
                  <c:v>1.81</c:v>
                </c:pt>
                <c:pt idx="6">
                  <c:v>2.19</c:v>
                </c:pt>
                <c:pt idx="7">
                  <c:v>1.91</c:v>
                </c:pt>
                <c:pt idx="8">
                  <c:v>1.92</c:v>
                </c:pt>
                <c:pt idx="9">
                  <c:v>1.89</c:v>
                </c:pt>
                <c:pt idx="10">
                  <c:v>0.99</c:v>
                </c:pt>
                <c:pt idx="11">
                  <c:v>1.2</c:v>
                </c:pt>
                <c:pt idx="12">
                  <c:v>0.63</c:v>
                </c:pt>
                <c:pt idx="13">
                  <c:v>0.39</c:v>
                </c:pt>
                <c:pt idx="14">
                  <c:v>0.42</c:v>
                </c:pt>
                <c:pt idx="15">
                  <c:v>0.51</c:v>
                </c:pt>
                <c:pt idx="16">
                  <c:v>0.44</c:v>
                </c:pt>
                <c:pt idx="17">
                  <c:v>0.27</c:v>
                </c:pt>
                <c:pt idx="18">
                  <c:v>0.13</c:v>
                </c:pt>
                <c:pt idx="19">
                  <c:v>0.04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3-4071-97A7-DBC612E0CA88}"/>
            </c:ext>
          </c:extLst>
        </c:ser>
        <c:ser>
          <c:idx val="4"/>
          <c:order val="4"/>
          <c:tx>
            <c:strRef>
              <c:f>'8A'!$M$108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'8A'!$N$108:$AM$108</c:f>
              <c:numCache>
                <c:formatCode>General</c:formatCode>
                <c:ptCount val="26"/>
                <c:pt idx="0">
                  <c:v>0.36</c:v>
                </c:pt>
                <c:pt idx="1">
                  <c:v>0.35</c:v>
                </c:pt>
                <c:pt idx="2">
                  <c:v>0.38</c:v>
                </c:pt>
                <c:pt idx="3">
                  <c:v>0.38</c:v>
                </c:pt>
                <c:pt idx="4">
                  <c:v>0.46</c:v>
                </c:pt>
                <c:pt idx="5">
                  <c:v>0.48</c:v>
                </c:pt>
                <c:pt idx="6">
                  <c:v>0.56999999999999995</c:v>
                </c:pt>
                <c:pt idx="7">
                  <c:v>0.67</c:v>
                </c:pt>
                <c:pt idx="8">
                  <c:v>0.76</c:v>
                </c:pt>
                <c:pt idx="9">
                  <c:v>0.84</c:v>
                </c:pt>
                <c:pt idx="10">
                  <c:v>0.86</c:v>
                </c:pt>
                <c:pt idx="11">
                  <c:v>0.95</c:v>
                </c:pt>
                <c:pt idx="12">
                  <c:v>1.1499999999999999</c:v>
                </c:pt>
                <c:pt idx="13">
                  <c:v>1.1000000000000001</c:v>
                </c:pt>
                <c:pt idx="14">
                  <c:v>1.25</c:v>
                </c:pt>
                <c:pt idx="15">
                  <c:v>1.36</c:v>
                </c:pt>
                <c:pt idx="16">
                  <c:v>1.34</c:v>
                </c:pt>
                <c:pt idx="17">
                  <c:v>1.21</c:v>
                </c:pt>
                <c:pt idx="18">
                  <c:v>1.1399999999999999</c:v>
                </c:pt>
                <c:pt idx="19">
                  <c:v>1.1299999999999999</c:v>
                </c:pt>
                <c:pt idx="20">
                  <c:v>1.06</c:v>
                </c:pt>
                <c:pt idx="21">
                  <c:v>1.02</c:v>
                </c:pt>
                <c:pt idx="22">
                  <c:v>0.88</c:v>
                </c:pt>
                <c:pt idx="23">
                  <c:v>0.75</c:v>
                </c:pt>
                <c:pt idx="24">
                  <c:v>0.73</c:v>
                </c:pt>
                <c:pt idx="25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3-4071-97A7-DBC612E0CA88}"/>
            </c:ext>
          </c:extLst>
        </c:ser>
        <c:ser>
          <c:idx val="5"/>
          <c:order val="5"/>
          <c:tx>
            <c:strRef>
              <c:f>'8A'!$M$109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'8A'!$N$109:$AM$109</c:f>
              <c:numCache>
                <c:formatCode>General</c:formatCode>
                <c:ptCount val="26"/>
                <c:pt idx="0">
                  <c:v>0.91</c:v>
                </c:pt>
                <c:pt idx="1">
                  <c:v>0.95</c:v>
                </c:pt>
                <c:pt idx="2">
                  <c:v>0.89</c:v>
                </c:pt>
                <c:pt idx="3">
                  <c:v>0.87</c:v>
                </c:pt>
                <c:pt idx="4">
                  <c:v>0.89</c:v>
                </c:pt>
                <c:pt idx="5">
                  <c:v>0.92</c:v>
                </c:pt>
                <c:pt idx="6">
                  <c:v>0.86</c:v>
                </c:pt>
                <c:pt idx="7">
                  <c:v>0.88</c:v>
                </c:pt>
                <c:pt idx="8">
                  <c:v>0.86</c:v>
                </c:pt>
                <c:pt idx="9">
                  <c:v>0.96</c:v>
                </c:pt>
                <c:pt idx="10">
                  <c:v>0.94</c:v>
                </c:pt>
                <c:pt idx="11">
                  <c:v>0.97</c:v>
                </c:pt>
                <c:pt idx="12">
                  <c:v>0.9</c:v>
                </c:pt>
                <c:pt idx="13">
                  <c:v>0.88</c:v>
                </c:pt>
                <c:pt idx="14">
                  <c:v>0.88</c:v>
                </c:pt>
                <c:pt idx="15">
                  <c:v>0.85</c:v>
                </c:pt>
                <c:pt idx="16">
                  <c:v>0.83</c:v>
                </c:pt>
                <c:pt idx="17">
                  <c:v>0.76</c:v>
                </c:pt>
                <c:pt idx="18">
                  <c:v>0.76</c:v>
                </c:pt>
                <c:pt idx="19">
                  <c:v>0.71</c:v>
                </c:pt>
                <c:pt idx="20">
                  <c:v>0.69</c:v>
                </c:pt>
                <c:pt idx="21">
                  <c:v>0.67</c:v>
                </c:pt>
                <c:pt idx="22">
                  <c:v>0.67</c:v>
                </c:pt>
                <c:pt idx="23">
                  <c:v>0.67</c:v>
                </c:pt>
                <c:pt idx="24">
                  <c:v>0.66</c:v>
                </c:pt>
                <c:pt idx="25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E3-4071-97A7-DBC612E0CA88}"/>
            </c:ext>
          </c:extLst>
        </c:ser>
        <c:ser>
          <c:idx val="6"/>
          <c:order val="6"/>
          <c:tx>
            <c:strRef>
              <c:f>'8A'!$M$110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1DE2CD"/>
            </a:solidFill>
            <a:ln w="12700">
              <a:solidFill>
                <a:srgbClr val="17B5A4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'8A'!$N$110:$AM$110</c:f>
              <c:numCache>
                <c:formatCode>General</c:formatCode>
                <c:ptCount val="26"/>
                <c:pt idx="0">
                  <c:v>3.32</c:v>
                </c:pt>
                <c:pt idx="1">
                  <c:v>3.08</c:v>
                </c:pt>
                <c:pt idx="2">
                  <c:v>3.18</c:v>
                </c:pt>
                <c:pt idx="3">
                  <c:v>3.06</c:v>
                </c:pt>
                <c:pt idx="4">
                  <c:v>2.96</c:v>
                </c:pt>
                <c:pt idx="5">
                  <c:v>2.8</c:v>
                </c:pt>
                <c:pt idx="6">
                  <c:v>3.49</c:v>
                </c:pt>
                <c:pt idx="7">
                  <c:v>4.8</c:v>
                </c:pt>
                <c:pt idx="8">
                  <c:v>4.42</c:v>
                </c:pt>
                <c:pt idx="9">
                  <c:v>4.3499999999999996</c:v>
                </c:pt>
                <c:pt idx="10">
                  <c:v>4.3</c:v>
                </c:pt>
                <c:pt idx="11">
                  <c:v>7.13</c:v>
                </c:pt>
                <c:pt idx="12">
                  <c:v>8.73</c:v>
                </c:pt>
                <c:pt idx="13">
                  <c:v>5.7</c:v>
                </c:pt>
                <c:pt idx="14">
                  <c:v>6.96</c:v>
                </c:pt>
                <c:pt idx="15">
                  <c:v>7.32</c:v>
                </c:pt>
                <c:pt idx="16">
                  <c:v>5.91</c:v>
                </c:pt>
                <c:pt idx="17">
                  <c:v>5.31</c:v>
                </c:pt>
                <c:pt idx="18">
                  <c:v>4.71</c:v>
                </c:pt>
                <c:pt idx="19">
                  <c:v>4.08</c:v>
                </c:pt>
                <c:pt idx="20">
                  <c:v>3.2</c:v>
                </c:pt>
                <c:pt idx="21">
                  <c:v>2.66</c:v>
                </c:pt>
                <c:pt idx="22">
                  <c:v>2.54</c:v>
                </c:pt>
                <c:pt idx="23">
                  <c:v>2.46</c:v>
                </c:pt>
                <c:pt idx="24">
                  <c:v>2.13</c:v>
                </c:pt>
                <c:pt idx="25">
                  <c:v>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E3-4071-97A7-DBC612E0CA88}"/>
            </c:ext>
          </c:extLst>
        </c:ser>
        <c:ser>
          <c:idx val="7"/>
          <c:order val="7"/>
          <c:tx>
            <c:strRef>
              <c:f>'8A'!$M$111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'8A'!$N$111:$AM$111</c:f>
              <c:numCache>
                <c:formatCode>General</c:formatCode>
                <c:ptCount val="26"/>
                <c:pt idx="0">
                  <c:v>7.81</c:v>
                </c:pt>
                <c:pt idx="1">
                  <c:v>9.77</c:v>
                </c:pt>
                <c:pt idx="2">
                  <c:v>10.27</c:v>
                </c:pt>
                <c:pt idx="3">
                  <c:v>11.12</c:v>
                </c:pt>
                <c:pt idx="4">
                  <c:v>13.08</c:v>
                </c:pt>
                <c:pt idx="5">
                  <c:v>14.13</c:v>
                </c:pt>
                <c:pt idx="6">
                  <c:v>12.78</c:v>
                </c:pt>
                <c:pt idx="7">
                  <c:v>14.78</c:v>
                </c:pt>
                <c:pt idx="8">
                  <c:v>13.9</c:v>
                </c:pt>
                <c:pt idx="9">
                  <c:v>16.149999999999999</c:v>
                </c:pt>
                <c:pt idx="10">
                  <c:v>16.329999999999998</c:v>
                </c:pt>
                <c:pt idx="11">
                  <c:v>16.05</c:v>
                </c:pt>
                <c:pt idx="12">
                  <c:v>21.04</c:v>
                </c:pt>
                <c:pt idx="13">
                  <c:v>21.9</c:v>
                </c:pt>
                <c:pt idx="14">
                  <c:v>23.1</c:v>
                </c:pt>
                <c:pt idx="15">
                  <c:v>24.31</c:v>
                </c:pt>
                <c:pt idx="16">
                  <c:v>28.9</c:v>
                </c:pt>
                <c:pt idx="17">
                  <c:v>33.32</c:v>
                </c:pt>
                <c:pt idx="18">
                  <c:v>33</c:v>
                </c:pt>
                <c:pt idx="19">
                  <c:v>34.39</c:v>
                </c:pt>
                <c:pt idx="20">
                  <c:v>50.51</c:v>
                </c:pt>
                <c:pt idx="21">
                  <c:v>53.62</c:v>
                </c:pt>
                <c:pt idx="22">
                  <c:v>54.69</c:v>
                </c:pt>
                <c:pt idx="23">
                  <c:v>55.39</c:v>
                </c:pt>
                <c:pt idx="24">
                  <c:v>55.89</c:v>
                </c:pt>
                <c:pt idx="25">
                  <c:v>55.03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E3-4071-97A7-DBC612E0CA88}"/>
            </c:ext>
          </c:extLst>
        </c:ser>
        <c:ser>
          <c:idx val="8"/>
          <c:order val="8"/>
          <c:tx>
            <c:strRef>
              <c:f>'8A'!$M$112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'8A'!$N$112:$AM$112</c:f>
              <c:numCache>
                <c:formatCode>General</c:formatCode>
                <c:ptCount val="26"/>
                <c:pt idx="0">
                  <c:v>0.01</c:v>
                </c:pt>
                <c:pt idx="1">
                  <c:v>0.02</c:v>
                </c:pt>
                <c:pt idx="2">
                  <c:v>0.1</c:v>
                </c:pt>
                <c:pt idx="3">
                  <c:v>0.52</c:v>
                </c:pt>
                <c:pt idx="4">
                  <c:v>0.6</c:v>
                </c:pt>
                <c:pt idx="5">
                  <c:v>0.6</c:v>
                </c:pt>
                <c:pt idx="6">
                  <c:v>0.74</c:v>
                </c:pt>
                <c:pt idx="7">
                  <c:v>0.75</c:v>
                </c:pt>
                <c:pt idx="8">
                  <c:v>0.95</c:v>
                </c:pt>
                <c:pt idx="9">
                  <c:v>0.96</c:v>
                </c:pt>
                <c:pt idx="10">
                  <c:v>1.18</c:v>
                </c:pt>
                <c:pt idx="11">
                  <c:v>1.31</c:v>
                </c:pt>
                <c:pt idx="12">
                  <c:v>2.23</c:v>
                </c:pt>
                <c:pt idx="13">
                  <c:v>3.89</c:v>
                </c:pt>
                <c:pt idx="14">
                  <c:v>5.04</c:v>
                </c:pt>
                <c:pt idx="15">
                  <c:v>7.16</c:v>
                </c:pt>
                <c:pt idx="16">
                  <c:v>9.33</c:v>
                </c:pt>
                <c:pt idx="17">
                  <c:v>10.95</c:v>
                </c:pt>
                <c:pt idx="18">
                  <c:v>12.69</c:v>
                </c:pt>
                <c:pt idx="19">
                  <c:v>14.48</c:v>
                </c:pt>
                <c:pt idx="20">
                  <c:v>16.3</c:v>
                </c:pt>
                <c:pt idx="21">
                  <c:v>18.16</c:v>
                </c:pt>
                <c:pt idx="22">
                  <c:v>20.05</c:v>
                </c:pt>
                <c:pt idx="23">
                  <c:v>21.97</c:v>
                </c:pt>
                <c:pt idx="24">
                  <c:v>23.91</c:v>
                </c:pt>
                <c:pt idx="25">
                  <c:v>25.89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E3-4071-97A7-DBC612E0CA88}"/>
            </c:ext>
          </c:extLst>
        </c:ser>
        <c:ser>
          <c:idx val="9"/>
          <c:order val="9"/>
          <c:tx>
            <c:strRef>
              <c:f>'8A'!$M$113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'8A'!$N$113:$AM$113</c:f>
              <c:numCache>
                <c:formatCode>General</c:formatCode>
                <c:ptCount val="2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E3-4071-97A7-DBC612E0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0594680"/>
        <c:axId val="630597632"/>
      </c:barChart>
      <c:lineChart>
        <c:grouping val="standard"/>
        <c:varyColors val="0"/>
        <c:ser>
          <c:idx val="10"/>
          <c:order val="10"/>
          <c:tx>
            <c:strRef>
              <c:f>'8A'!$M$114</c:f>
              <c:strCache>
                <c:ptCount val="1"/>
                <c:pt idx="0">
                  <c:v>Netto elimport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ys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'8A'!$N$103:$AM$103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'8A'!$N$114:$AM$114</c:f>
              <c:numCache>
                <c:formatCode>General</c:formatCode>
                <c:ptCount val="26"/>
                <c:pt idx="0">
                  <c:v>-1.1399999999999999</c:v>
                </c:pt>
                <c:pt idx="1">
                  <c:v>1.32</c:v>
                </c:pt>
                <c:pt idx="2">
                  <c:v>5.21</c:v>
                </c:pt>
                <c:pt idx="3">
                  <c:v>1.08</c:v>
                </c:pt>
                <c:pt idx="4">
                  <c:v>2.86</c:v>
                </c:pt>
                <c:pt idx="5">
                  <c:v>5.91</c:v>
                </c:pt>
                <c:pt idx="6">
                  <c:v>5.0599999999999996</c:v>
                </c:pt>
                <c:pt idx="7">
                  <c:v>4.5599999999999996</c:v>
                </c:pt>
                <c:pt idx="8">
                  <c:v>5.22</c:v>
                </c:pt>
                <c:pt idx="9">
                  <c:v>5.81</c:v>
                </c:pt>
                <c:pt idx="10">
                  <c:v>6.88</c:v>
                </c:pt>
                <c:pt idx="11">
                  <c:v>4.87</c:v>
                </c:pt>
                <c:pt idx="12">
                  <c:v>-1.85</c:v>
                </c:pt>
                <c:pt idx="13">
                  <c:v>5.41</c:v>
                </c:pt>
                <c:pt idx="14">
                  <c:v>2.96</c:v>
                </c:pt>
                <c:pt idx="15">
                  <c:v>4.42</c:v>
                </c:pt>
                <c:pt idx="16">
                  <c:v>2.14</c:v>
                </c:pt>
                <c:pt idx="17">
                  <c:v>-0.12</c:v>
                </c:pt>
                <c:pt idx="18">
                  <c:v>1.49</c:v>
                </c:pt>
                <c:pt idx="19">
                  <c:v>1.47</c:v>
                </c:pt>
                <c:pt idx="20">
                  <c:v>-13.5</c:v>
                </c:pt>
                <c:pt idx="21">
                  <c:v>-15.01</c:v>
                </c:pt>
                <c:pt idx="22">
                  <c:v>-15.38</c:v>
                </c:pt>
                <c:pt idx="23">
                  <c:v>-15.65</c:v>
                </c:pt>
                <c:pt idx="24">
                  <c:v>-15.34</c:v>
                </c:pt>
                <c:pt idx="25">
                  <c:v>-14.08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E3-4071-97A7-DBC612E0C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594680"/>
        <c:axId val="630597632"/>
      </c:lineChart>
      <c:catAx>
        <c:axId val="63059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7632"/>
        <c:crosses val="autoZero"/>
        <c:auto val="1"/>
        <c:lblAlgn val="ctr"/>
        <c:lblOffset val="100"/>
        <c:tickLblSkip val="5"/>
        <c:noMultiLvlLbl val="0"/>
      </c:catAx>
      <c:valAx>
        <c:axId val="630597632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4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71907303056311"/>
          <c:y val="0.14439955643466618"/>
          <c:w val="0.31180225398365491"/>
          <c:h val="0.83254877908409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Spotmarkedspriser for el i Danmark og Danmarks nabolande</a:t>
            </a:r>
          </a:p>
        </c:rich>
      </c:tx>
      <c:layout>
        <c:manualLayout>
          <c:xMode val="edge"/>
          <c:yMode val="edge"/>
          <c:x val="0.11037914691943128"/>
          <c:y val="1.68509714021102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435861389681454E-2"/>
          <c:y val="0.11603854110294928"/>
          <c:w val="0.82570919319018499"/>
          <c:h val="0.81952368739254755"/>
        </c:manualLayout>
      </c:layout>
      <c:lineChart>
        <c:grouping val="standard"/>
        <c:varyColors val="0"/>
        <c:ser>
          <c:idx val="0"/>
          <c:order val="0"/>
          <c:tx>
            <c:strRef>
              <c:f>'8A'!$M$129</c:f>
              <c:strCache>
                <c:ptCount val="1"/>
                <c:pt idx="0">
                  <c:v>DELU</c:v>
                </c:pt>
              </c:strCache>
            </c:strRef>
          </c:tx>
          <c:spPr>
            <a:ln w="28575" cap="rnd" cmpd="sng" algn="ctr">
              <a:solidFill>
                <a:srgbClr val="FFDA06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'8A'!$N$129:$AA$129</c:f>
              <c:numCache>
                <c:formatCode>General</c:formatCode>
                <c:ptCount val="14"/>
                <c:pt idx="0">
                  <c:v>1443.72</c:v>
                </c:pt>
                <c:pt idx="1">
                  <c:v>1016.69</c:v>
                </c:pt>
                <c:pt idx="2">
                  <c:v>983.58</c:v>
                </c:pt>
                <c:pt idx="3">
                  <c:v>759.26</c:v>
                </c:pt>
                <c:pt idx="4">
                  <c:v>610.74</c:v>
                </c:pt>
                <c:pt idx="5">
                  <c:v>572.5</c:v>
                </c:pt>
                <c:pt idx="6">
                  <c:v>505.11</c:v>
                </c:pt>
                <c:pt idx="7">
                  <c:v>429.7</c:v>
                </c:pt>
                <c:pt idx="8">
                  <c:v>374.35</c:v>
                </c:pt>
                <c:pt idx="9">
                  <c:v>377.15</c:v>
                </c:pt>
                <c:pt idx="10">
                  <c:v>383.42</c:v>
                </c:pt>
                <c:pt idx="11">
                  <c:v>386.98</c:v>
                </c:pt>
                <c:pt idx="12">
                  <c:v>391.6</c:v>
                </c:pt>
                <c:pt idx="13">
                  <c:v>398.56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A-42EC-9D0B-D9B065A88266}"/>
            </c:ext>
          </c:extLst>
        </c:ser>
        <c:ser>
          <c:idx val="1"/>
          <c:order val="1"/>
          <c:tx>
            <c:strRef>
              <c:f>'8A'!$M$130</c:f>
              <c:strCache>
                <c:ptCount val="1"/>
                <c:pt idx="0">
                  <c:v>GBNIIE</c:v>
                </c:pt>
              </c:strCache>
            </c:strRef>
          </c:tx>
          <c:spPr>
            <a:ln w="28575" cap="rnd" cmpd="sng" algn="ctr">
              <a:solidFill>
                <a:srgbClr val="9170CB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'8A'!$N$130:$AA$130</c:f>
              <c:numCache>
                <c:formatCode>General</c:formatCode>
                <c:ptCount val="14"/>
                <c:pt idx="0">
                  <c:v>1829.72</c:v>
                </c:pt>
                <c:pt idx="1">
                  <c:v>1593.16</c:v>
                </c:pt>
                <c:pt idx="2">
                  <c:v>1299.06</c:v>
                </c:pt>
                <c:pt idx="3">
                  <c:v>793.71</c:v>
                </c:pt>
                <c:pt idx="4">
                  <c:v>588.97</c:v>
                </c:pt>
                <c:pt idx="5">
                  <c:v>546.07000000000005</c:v>
                </c:pt>
                <c:pt idx="6">
                  <c:v>471.98</c:v>
                </c:pt>
                <c:pt idx="7">
                  <c:v>397.91</c:v>
                </c:pt>
                <c:pt idx="8">
                  <c:v>353</c:v>
                </c:pt>
                <c:pt idx="9">
                  <c:v>359.63</c:v>
                </c:pt>
                <c:pt idx="10">
                  <c:v>372.36</c:v>
                </c:pt>
                <c:pt idx="11">
                  <c:v>384.03</c:v>
                </c:pt>
                <c:pt idx="12">
                  <c:v>393.94</c:v>
                </c:pt>
                <c:pt idx="13">
                  <c:v>407.07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A-42EC-9D0B-D9B065A88266}"/>
            </c:ext>
          </c:extLst>
        </c:ser>
        <c:ser>
          <c:idx val="2"/>
          <c:order val="2"/>
          <c:tx>
            <c:strRef>
              <c:f>'8A'!$M$131</c:f>
              <c:strCache>
                <c:ptCount val="1"/>
                <c:pt idx="0">
                  <c:v>NL</c:v>
                </c:pt>
              </c:strCache>
            </c:strRef>
          </c:tx>
          <c:spPr>
            <a:ln w="28575" cap="rnd" cmpd="sng" algn="ctr">
              <a:solidFill>
                <a:srgbClr val="80808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'8A'!$N$131:$AA$131</c:f>
              <c:numCache>
                <c:formatCode>General</c:formatCode>
                <c:ptCount val="14"/>
                <c:pt idx="0">
                  <c:v>1600.62</c:v>
                </c:pt>
                <c:pt idx="1">
                  <c:v>1068.1600000000001</c:v>
                </c:pt>
                <c:pt idx="2">
                  <c:v>987.06</c:v>
                </c:pt>
                <c:pt idx="3">
                  <c:v>726.57</c:v>
                </c:pt>
                <c:pt idx="4">
                  <c:v>571.92999999999995</c:v>
                </c:pt>
                <c:pt idx="5">
                  <c:v>539.79</c:v>
                </c:pt>
                <c:pt idx="6">
                  <c:v>476.35</c:v>
                </c:pt>
                <c:pt idx="7">
                  <c:v>412.03</c:v>
                </c:pt>
                <c:pt idx="8">
                  <c:v>366.07</c:v>
                </c:pt>
                <c:pt idx="9">
                  <c:v>370.3</c:v>
                </c:pt>
                <c:pt idx="10">
                  <c:v>377.35</c:v>
                </c:pt>
                <c:pt idx="11">
                  <c:v>382.23</c:v>
                </c:pt>
                <c:pt idx="12">
                  <c:v>387.75</c:v>
                </c:pt>
                <c:pt idx="13">
                  <c:v>395.25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A-42EC-9D0B-D9B065A88266}"/>
            </c:ext>
          </c:extLst>
        </c:ser>
        <c:ser>
          <c:idx val="3"/>
          <c:order val="3"/>
          <c:tx>
            <c:strRef>
              <c:f>'8A'!$M$132</c:f>
              <c:strCache>
                <c:ptCount val="1"/>
                <c:pt idx="0">
                  <c:v>NOS</c:v>
                </c:pt>
              </c:strCache>
            </c:strRef>
          </c:tx>
          <c:spPr>
            <a:ln w="28575" cap="rnd" cmpd="sng" algn="ctr">
              <a:solidFill>
                <a:srgbClr val="1DE2CD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'8A'!$N$132:$AA$132</c:f>
              <c:numCache>
                <c:formatCode>General</c:formatCode>
                <c:ptCount val="14"/>
                <c:pt idx="0">
                  <c:v>1325.31</c:v>
                </c:pt>
                <c:pt idx="1">
                  <c:v>487.44</c:v>
                </c:pt>
                <c:pt idx="2">
                  <c:v>385.07</c:v>
                </c:pt>
                <c:pt idx="3">
                  <c:v>312.92</c:v>
                </c:pt>
                <c:pt idx="4">
                  <c:v>231.47</c:v>
                </c:pt>
                <c:pt idx="5">
                  <c:v>218.23</c:v>
                </c:pt>
                <c:pt idx="6">
                  <c:v>147.06</c:v>
                </c:pt>
                <c:pt idx="7">
                  <c:v>111.7</c:v>
                </c:pt>
                <c:pt idx="8">
                  <c:v>74.37</c:v>
                </c:pt>
                <c:pt idx="9">
                  <c:v>76.92</c:v>
                </c:pt>
                <c:pt idx="10">
                  <c:v>79.37</c:v>
                </c:pt>
                <c:pt idx="11">
                  <c:v>79.98</c:v>
                </c:pt>
                <c:pt idx="12">
                  <c:v>83.11</c:v>
                </c:pt>
                <c:pt idx="13">
                  <c:v>91.03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CA-42EC-9D0B-D9B065A88266}"/>
            </c:ext>
          </c:extLst>
        </c:ser>
        <c:ser>
          <c:idx val="4"/>
          <c:order val="4"/>
          <c:tx>
            <c:strRef>
              <c:f>'8A'!$M$133</c:f>
              <c:strCache>
                <c:ptCount val="1"/>
                <c:pt idx="0">
                  <c:v>SE3</c:v>
                </c:pt>
              </c:strCache>
            </c:strRef>
          </c:tx>
          <c:spPr>
            <a:ln w="28575" cap="rnd" cmpd="sng" algn="ctr">
              <a:solidFill>
                <a:srgbClr val="0091EA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'8A'!$N$133:$AA$133</c:f>
              <c:numCache>
                <c:formatCode>General</c:formatCode>
                <c:ptCount val="14"/>
                <c:pt idx="0">
                  <c:v>1326.85</c:v>
                </c:pt>
                <c:pt idx="1">
                  <c:v>494.58</c:v>
                </c:pt>
                <c:pt idx="2">
                  <c:v>372.43</c:v>
                </c:pt>
                <c:pt idx="3">
                  <c:v>247.19</c:v>
                </c:pt>
                <c:pt idx="4">
                  <c:v>209.08</c:v>
                </c:pt>
                <c:pt idx="5">
                  <c:v>224.38</c:v>
                </c:pt>
                <c:pt idx="6">
                  <c:v>161.46</c:v>
                </c:pt>
                <c:pt idx="7">
                  <c:v>145.85</c:v>
                </c:pt>
                <c:pt idx="8">
                  <c:v>136.38999999999999</c:v>
                </c:pt>
                <c:pt idx="9">
                  <c:v>154</c:v>
                </c:pt>
                <c:pt idx="10">
                  <c:v>170.81</c:v>
                </c:pt>
                <c:pt idx="11">
                  <c:v>179.74</c:v>
                </c:pt>
                <c:pt idx="12">
                  <c:v>188.09</c:v>
                </c:pt>
                <c:pt idx="13">
                  <c:v>203.63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CA-42EC-9D0B-D9B065A88266}"/>
            </c:ext>
          </c:extLst>
        </c:ser>
        <c:ser>
          <c:idx val="5"/>
          <c:order val="5"/>
          <c:tx>
            <c:strRef>
              <c:f>'8A'!$M$134</c:f>
              <c:strCache>
                <c:ptCount val="1"/>
                <c:pt idx="0">
                  <c:v>SE4</c:v>
                </c:pt>
              </c:strCache>
            </c:strRef>
          </c:tx>
          <c:spPr>
            <a:ln w="28575" cap="rnd" cmpd="sng" algn="ctr">
              <a:solidFill>
                <a:srgbClr val="0C2D83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'8A'!$N$134:$AA$134</c:f>
              <c:numCache>
                <c:formatCode>General</c:formatCode>
                <c:ptCount val="14"/>
                <c:pt idx="0">
                  <c:v>1330.68</c:v>
                </c:pt>
                <c:pt idx="1">
                  <c:v>526.72</c:v>
                </c:pt>
                <c:pt idx="2">
                  <c:v>388.47</c:v>
                </c:pt>
                <c:pt idx="3">
                  <c:v>255.4</c:v>
                </c:pt>
                <c:pt idx="4">
                  <c:v>226.61</c:v>
                </c:pt>
                <c:pt idx="5">
                  <c:v>258.19</c:v>
                </c:pt>
                <c:pt idx="6">
                  <c:v>189.26</c:v>
                </c:pt>
                <c:pt idx="7">
                  <c:v>162.1</c:v>
                </c:pt>
                <c:pt idx="8">
                  <c:v>142.22999999999999</c:v>
                </c:pt>
                <c:pt idx="9">
                  <c:v>161.30000000000001</c:v>
                </c:pt>
                <c:pt idx="10">
                  <c:v>179.73</c:v>
                </c:pt>
                <c:pt idx="11">
                  <c:v>189.44</c:v>
                </c:pt>
                <c:pt idx="12">
                  <c:v>197.11</c:v>
                </c:pt>
                <c:pt idx="13">
                  <c:v>210.85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6-4BF2-8039-909FE52C87A8}"/>
            </c:ext>
          </c:extLst>
        </c:ser>
        <c:ser>
          <c:idx val="6"/>
          <c:order val="6"/>
          <c:tx>
            <c:strRef>
              <c:f>'8A'!$M$135</c:f>
              <c:strCache>
                <c:ptCount val="1"/>
                <c:pt idx="0">
                  <c:v>DK1</c:v>
                </c:pt>
              </c:strCache>
            </c:strRef>
          </c:tx>
          <c:spPr>
            <a:ln w="28575" cap="rnd" cmpd="sng" algn="ctr">
              <a:solidFill>
                <a:srgbClr val="FF5252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'8A'!$N$135:$AA$135</c:f>
              <c:numCache>
                <c:formatCode>General</c:formatCode>
                <c:ptCount val="14"/>
                <c:pt idx="0">
                  <c:v>1410.85</c:v>
                </c:pt>
                <c:pt idx="1">
                  <c:v>944.52</c:v>
                </c:pt>
                <c:pt idx="2">
                  <c:v>932.28</c:v>
                </c:pt>
                <c:pt idx="3">
                  <c:v>713.36</c:v>
                </c:pt>
                <c:pt idx="4">
                  <c:v>574.5</c:v>
                </c:pt>
                <c:pt idx="5">
                  <c:v>530.22</c:v>
                </c:pt>
                <c:pt idx="6">
                  <c:v>477.7</c:v>
                </c:pt>
                <c:pt idx="7">
                  <c:v>413</c:v>
                </c:pt>
                <c:pt idx="8">
                  <c:v>346.83</c:v>
                </c:pt>
                <c:pt idx="9">
                  <c:v>348.28</c:v>
                </c:pt>
                <c:pt idx="10">
                  <c:v>354.89</c:v>
                </c:pt>
                <c:pt idx="11">
                  <c:v>358.75</c:v>
                </c:pt>
                <c:pt idx="12">
                  <c:v>362.79</c:v>
                </c:pt>
                <c:pt idx="13">
                  <c:v>370.66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6-4BF2-8039-909FE52C87A8}"/>
            </c:ext>
          </c:extLst>
        </c:ser>
        <c:ser>
          <c:idx val="7"/>
          <c:order val="7"/>
          <c:tx>
            <c:strRef>
              <c:f>'8A'!$M$136</c:f>
              <c:strCache>
                <c:ptCount val="1"/>
                <c:pt idx="0">
                  <c:v>DK2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'8A'!$N$128:$AA$128</c:f>
              <c:strCach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strCache>
            </c:strRef>
          </c:cat>
          <c:val>
            <c:numRef>
              <c:f>'8A'!$N$136:$AA$136</c:f>
              <c:numCache>
                <c:formatCode>General</c:formatCode>
                <c:ptCount val="14"/>
                <c:pt idx="0">
                  <c:v>1413.18</c:v>
                </c:pt>
                <c:pt idx="1">
                  <c:v>939.92</c:v>
                </c:pt>
                <c:pt idx="2">
                  <c:v>904.63</c:v>
                </c:pt>
                <c:pt idx="3">
                  <c:v>689.71</c:v>
                </c:pt>
                <c:pt idx="4">
                  <c:v>554.70000000000005</c:v>
                </c:pt>
                <c:pt idx="5">
                  <c:v>511.11</c:v>
                </c:pt>
                <c:pt idx="6">
                  <c:v>456.42</c:v>
                </c:pt>
                <c:pt idx="7">
                  <c:v>418.61</c:v>
                </c:pt>
                <c:pt idx="8">
                  <c:v>317.76</c:v>
                </c:pt>
                <c:pt idx="9">
                  <c:v>325.47000000000003</c:v>
                </c:pt>
                <c:pt idx="10">
                  <c:v>335.45</c:v>
                </c:pt>
                <c:pt idx="11">
                  <c:v>342.2</c:v>
                </c:pt>
                <c:pt idx="12">
                  <c:v>350.14</c:v>
                </c:pt>
                <c:pt idx="13">
                  <c:v>358.82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16-4BF2-8039-909FE52C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589432"/>
        <c:axId val="630589760"/>
      </c:lineChart>
      <c:catAx>
        <c:axId val="63058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89760"/>
        <c:crosses val="autoZero"/>
        <c:auto val="1"/>
        <c:lblAlgn val="ctr"/>
        <c:lblOffset val="100"/>
        <c:tickLblSkip val="1"/>
        <c:noMultiLvlLbl val="0"/>
      </c:catAx>
      <c:valAx>
        <c:axId val="6305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2022-kr./MWh</a:t>
                </a:r>
              </a:p>
            </c:rich>
          </c:tx>
          <c:layout>
            <c:manualLayout>
              <c:xMode val="edge"/>
              <c:yMode val="edge"/>
              <c:x val="4.3382582678098629E-2"/>
              <c:y val="6.97717101223275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8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Fjernvarmeproduktion fordelt på typer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048139717132511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'8A'!$M$154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'8A'!$N$154:$AM$154</c:f>
              <c:numCache>
                <c:formatCode>General</c:formatCode>
                <c:ptCount val="26"/>
                <c:pt idx="0">
                  <c:v>36.340000000000003</c:v>
                </c:pt>
                <c:pt idx="1">
                  <c:v>31.06</c:v>
                </c:pt>
                <c:pt idx="2">
                  <c:v>32.25</c:v>
                </c:pt>
                <c:pt idx="3">
                  <c:v>32.340000000000003</c:v>
                </c:pt>
                <c:pt idx="4">
                  <c:v>24.65</c:v>
                </c:pt>
                <c:pt idx="5">
                  <c:v>26.05</c:v>
                </c:pt>
                <c:pt idx="6">
                  <c:v>24.92</c:v>
                </c:pt>
                <c:pt idx="7">
                  <c:v>19.22</c:v>
                </c:pt>
                <c:pt idx="8">
                  <c:v>16.510000000000002</c:v>
                </c:pt>
                <c:pt idx="9">
                  <c:v>12.69</c:v>
                </c:pt>
                <c:pt idx="10">
                  <c:v>7.28</c:v>
                </c:pt>
                <c:pt idx="11">
                  <c:v>8.86</c:v>
                </c:pt>
                <c:pt idx="12">
                  <c:v>9.73</c:v>
                </c:pt>
                <c:pt idx="13">
                  <c:v>4.07</c:v>
                </c:pt>
                <c:pt idx="14">
                  <c:v>3.58</c:v>
                </c:pt>
                <c:pt idx="15">
                  <c:v>2.09</c:v>
                </c:pt>
                <c:pt idx="16">
                  <c:v>1.1599999999999999</c:v>
                </c:pt>
                <c:pt idx="17">
                  <c:v>0.97</c:v>
                </c:pt>
                <c:pt idx="18">
                  <c:v>0.46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98-4CA4-9586-3F670B10BAEF}"/>
            </c:ext>
          </c:extLst>
        </c:ser>
        <c:ser>
          <c:idx val="1"/>
          <c:order val="1"/>
          <c:tx>
            <c:strRef>
              <c:f>'8A'!$M$155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'8A'!$N$155:$AM$155</c:f>
              <c:numCache>
                <c:formatCode>General</c:formatCode>
                <c:ptCount val="26"/>
                <c:pt idx="0">
                  <c:v>4.63</c:v>
                </c:pt>
                <c:pt idx="1">
                  <c:v>2.46</c:v>
                </c:pt>
                <c:pt idx="2">
                  <c:v>2.38</c:v>
                </c:pt>
                <c:pt idx="3">
                  <c:v>2.06</c:v>
                </c:pt>
                <c:pt idx="4">
                  <c:v>1.1599999999999999</c:v>
                </c:pt>
                <c:pt idx="5">
                  <c:v>1.28</c:v>
                </c:pt>
                <c:pt idx="6">
                  <c:v>1.38</c:v>
                </c:pt>
                <c:pt idx="7">
                  <c:v>1.23</c:v>
                </c:pt>
                <c:pt idx="8">
                  <c:v>1.29</c:v>
                </c:pt>
                <c:pt idx="9">
                  <c:v>1.0900000000000001</c:v>
                </c:pt>
                <c:pt idx="10">
                  <c:v>0.91</c:v>
                </c:pt>
                <c:pt idx="11">
                  <c:v>1.46</c:v>
                </c:pt>
                <c:pt idx="12">
                  <c:v>2.2200000000000002</c:v>
                </c:pt>
                <c:pt idx="13">
                  <c:v>3.57</c:v>
                </c:pt>
                <c:pt idx="14">
                  <c:v>2.35</c:v>
                </c:pt>
                <c:pt idx="15">
                  <c:v>0.93</c:v>
                </c:pt>
                <c:pt idx="16">
                  <c:v>0.7</c:v>
                </c:pt>
                <c:pt idx="17">
                  <c:v>0.56000000000000005</c:v>
                </c:pt>
                <c:pt idx="18">
                  <c:v>0.53</c:v>
                </c:pt>
                <c:pt idx="19">
                  <c:v>0.48</c:v>
                </c:pt>
                <c:pt idx="20">
                  <c:v>0.46</c:v>
                </c:pt>
                <c:pt idx="21">
                  <c:v>0.47</c:v>
                </c:pt>
                <c:pt idx="22">
                  <c:v>0.47</c:v>
                </c:pt>
                <c:pt idx="23">
                  <c:v>0.46</c:v>
                </c:pt>
                <c:pt idx="24">
                  <c:v>0.46</c:v>
                </c:pt>
                <c:pt idx="25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98-4CA4-9586-3F670B10BAEF}"/>
            </c:ext>
          </c:extLst>
        </c:ser>
        <c:ser>
          <c:idx val="2"/>
          <c:order val="2"/>
          <c:tx>
            <c:strRef>
              <c:f>'8A'!$M$156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'8A'!$N$156:$AM$156</c:f>
              <c:numCache>
                <c:formatCode>General</c:formatCode>
                <c:ptCount val="26"/>
                <c:pt idx="0">
                  <c:v>10.63</c:v>
                </c:pt>
                <c:pt idx="1">
                  <c:v>10.83</c:v>
                </c:pt>
                <c:pt idx="2">
                  <c:v>10.75</c:v>
                </c:pt>
                <c:pt idx="3">
                  <c:v>10.75</c:v>
                </c:pt>
                <c:pt idx="4">
                  <c:v>11.4</c:v>
                </c:pt>
                <c:pt idx="5">
                  <c:v>12.25</c:v>
                </c:pt>
                <c:pt idx="6">
                  <c:v>12.2</c:v>
                </c:pt>
                <c:pt idx="7">
                  <c:v>12.54</c:v>
                </c:pt>
                <c:pt idx="8">
                  <c:v>12.68</c:v>
                </c:pt>
                <c:pt idx="9">
                  <c:v>13.19</c:v>
                </c:pt>
                <c:pt idx="10">
                  <c:v>13.48</c:v>
                </c:pt>
                <c:pt idx="11">
                  <c:v>12.91</c:v>
                </c:pt>
                <c:pt idx="12">
                  <c:v>13.09</c:v>
                </c:pt>
                <c:pt idx="13">
                  <c:v>12.66</c:v>
                </c:pt>
                <c:pt idx="14">
                  <c:v>13</c:v>
                </c:pt>
                <c:pt idx="15">
                  <c:v>10.72</c:v>
                </c:pt>
                <c:pt idx="16">
                  <c:v>9.8000000000000007</c:v>
                </c:pt>
                <c:pt idx="17">
                  <c:v>9.9499999999999993</c:v>
                </c:pt>
                <c:pt idx="18">
                  <c:v>9.6199999999999992</c:v>
                </c:pt>
                <c:pt idx="19">
                  <c:v>7.72</c:v>
                </c:pt>
                <c:pt idx="20">
                  <c:v>7.2</c:v>
                </c:pt>
                <c:pt idx="21">
                  <c:v>5.5</c:v>
                </c:pt>
                <c:pt idx="22">
                  <c:v>5.34</c:v>
                </c:pt>
                <c:pt idx="23">
                  <c:v>4.8899999999999997</c:v>
                </c:pt>
                <c:pt idx="24">
                  <c:v>4.1900000000000004</c:v>
                </c:pt>
                <c:pt idx="25">
                  <c:v>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98-4CA4-9586-3F670B10BAEF}"/>
            </c:ext>
          </c:extLst>
        </c:ser>
        <c:ser>
          <c:idx val="3"/>
          <c:order val="3"/>
          <c:tx>
            <c:strRef>
              <c:f>'8A'!$M$157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'8A'!$N$157:$AM$157</c:f>
              <c:numCache>
                <c:formatCode>General</c:formatCode>
                <c:ptCount val="26"/>
                <c:pt idx="0">
                  <c:v>44.84</c:v>
                </c:pt>
                <c:pt idx="1">
                  <c:v>34.82</c:v>
                </c:pt>
                <c:pt idx="2">
                  <c:v>32.61</c:v>
                </c:pt>
                <c:pt idx="3">
                  <c:v>30</c:v>
                </c:pt>
                <c:pt idx="4">
                  <c:v>23.36</c:v>
                </c:pt>
                <c:pt idx="5">
                  <c:v>23.65</c:v>
                </c:pt>
                <c:pt idx="6">
                  <c:v>25.37</c:v>
                </c:pt>
                <c:pt idx="7">
                  <c:v>20.62</c:v>
                </c:pt>
                <c:pt idx="8">
                  <c:v>20.48</c:v>
                </c:pt>
                <c:pt idx="9">
                  <c:v>16.850000000000001</c:v>
                </c:pt>
                <c:pt idx="10">
                  <c:v>11.88</c:v>
                </c:pt>
                <c:pt idx="11">
                  <c:v>11.1</c:v>
                </c:pt>
                <c:pt idx="12">
                  <c:v>3.12</c:v>
                </c:pt>
                <c:pt idx="13">
                  <c:v>2.46</c:v>
                </c:pt>
                <c:pt idx="14">
                  <c:v>2.0499999999999998</c:v>
                </c:pt>
                <c:pt idx="15">
                  <c:v>2.84</c:v>
                </c:pt>
                <c:pt idx="16">
                  <c:v>2.0699999999999998</c:v>
                </c:pt>
                <c:pt idx="17">
                  <c:v>1.22</c:v>
                </c:pt>
                <c:pt idx="18">
                  <c:v>0.56000000000000005</c:v>
                </c:pt>
                <c:pt idx="19">
                  <c:v>0.17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98-4CA4-9586-3F670B10BAEF}"/>
            </c:ext>
          </c:extLst>
        </c:ser>
        <c:ser>
          <c:idx val="4"/>
          <c:order val="4"/>
          <c:tx>
            <c:strRef>
              <c:f>'8A'!$M$158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'8A'!$N$158:$AM$158</c:f>
              <c:numCache>
                <c:formatCode>General</c:formatCode>
                <c:ptCount val="26"/>
                <c:pt idx="0">
                  <c:v>1.17</c:v>
                </c:pt>
                <c:pt idx="1">
                  <c:v>1.2</c:v>
                </c:pt>
                <c:pt idx="2">
                  <c:v>1.49</c:v>
                </c:pt>
                <c:pt idx="3">
                  <c:v>1.37</c:v>
                </c:pt>
                <c:pt idx="4">
                  <c:v>1.88</c:v>
                </c:pt>
                <c:pt idx="5">
                  <c:v>2.17</c:v>
                </c:pt>
                <c:pt idx="6">
                  <c:v>2.64</c:v>
                </c:pt>
                <c:pt idx="7">
                  <c:v>3.15</c:v>
                </c:pt>
                <c:pt idx="8">
                  <c:v>3.54</c:v>
                </c:pt>
                <c:pt idx="9">
                  <c:v>3.87</c:v>
                </c:pt>
                <c:pt idx="10">
                  <c:v>4.43</c:v>
                </c:pt>
                <c:pt idx="11">
                  <c:v>5.13</c:v>
                </c:pt>
                <c:pt idx="12">
                  <c:v>4.0999999999999996</c:v>
                </c:pt>
                <c:pt idx="13">
                  <c:v>4.22</c:v>
                </c:pt>
                <c:pt idx="14">
                  <c:v>4.6399999999999997</c:v>
                </c:pt>
                <c:pt idx="15">
                  <c:v>5.46</c:v>
                </c:pt>
                <c:pt idx="16">
                  <c:v>5.12</c:v>
                </c:pt>
                <c:pt idx="17">
                  <c:v>4.5</c:v>
                </c:pt>
                <c:pt idx="18">
                  <c:v>4.12</c:v>
                </c:pt>
                <c:pt idx="19">
                  <c:v>3.9</c:v>
                </c:pt>
                <c:pt idx="20">
                  <c:v>3.43</c:v>
                </c:pt>
                <c:pt idx="21">
                  <c:v>3.29</c:v>
                </c:pt>
                <c:pt idx="22">
                  <c:v>3.17</c:v>
                </c:pt>
                <c:pt idx="23">
                  <c:v>2.84</c:v>
                </c:pt>
                <c:pt idx="24">
                  <c:v>3.1</c:v>
                </c:pt>
                <c:pt idx="25">
                  <c:v>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98-4CA4-9586-3F670B10BAEF}"/>
            </c:ext>
          </c:extLst>
        </c:ser>
        <c:ser>
          <c:idx val="5"/>
          <c:order val="5"/>
          <c:tx>
            <c:strRef>
              <c:f>'8A'!$M$159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'8A'!$N$159:$AM$159</c:f>
              <c:numCache>
                <c:formatCode>General</c:formatCode>
                <c:ptCount val="26"/>
                <c:pt idx="0">
                  <c:v>12.99</c:v>
                </c:pt>
                <c:pt idx="1">
                  <c:v>13.24</c:v>
                </c:pt>
                <c:pt idx="2">
                  <c:v>13.14</c:v>
                </c:pt>
                <c:pt idx="3">
                  <c:v>13.14</c:v>
                </c:pt>
                <c:pt idx="4">
                  <c:v>13.93</c:v>
                </c:pt>
                <c:pt idx="5">
                  <c:v>14.97</c:v>
                </c:pt>
                <c:pt idx="6">
                  <c:v>14.91</c:v>
                </c:pt>
                <c:pt idx="7">
                  <c:v>15.33</c:v>
                </c:pt>
                <c:pt idx="8">
                  <c:v>15.49</c:v>
                </c:pt>
                <c:pt idx="9">
                  <c:v>16.13</c:v>
                </c:pt>
                <c:pt idx="10">
                  <c:v>16.48</c:v>
                </c:pt>
                <c:pt idx="11">
                  <c:v>15.78</c:v>
                </c:pt>
                <c:pt idx="12">
                  <c:v>15.46</c:v>
                </c:pt>
                <c:pt idx="13">
                  <c:v>15.39</c:v>
                </c:pt>
                <c:pt idx="14">
                  <c:v>15.26</c:v>
                </c:pt>
                <c:pt idx="15">
                  <c:v>14.21</c:v>
                </c:pt>
                <c:pt idx="16">
                  <c:v>13.94</c:v>
                </c:pt>
                <c:pt idx="17">
                  <c:v>12.82</c:v>
                </c:pt>
                <c:pt idx="18">
                  <c:v>12.86</c:v>
                </c:pt>
                <c:pt idx="19">
                  <c:v>12.3</c:v>
                </c:pt>
                <c:pt idx="20">
                  <c:v>12.32</c:v>
                </c:pt>
                <c:pt idx="21">
                  <c:v>11.85</c:v>
                </c:pt>
                <c:pt idx="22">
                  <c:v>11.94</c:v>
                </c:pt>
                <c:pt idx="23">
                  <c:v>11.96</c:v>
                </c:pt>
                <c:pt idx="24">
                  <c:v>11.77</c:v>
                </c:pt>
                <c:pt idx="25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98-4CA4-9586-3F670B10BAEF}"/>
            </c:ext>
          </c:extLst>
        </c:ser>
        <c:ser>
          <c:idx val="6"/>
          <c:order val="6"/>
          <c:tx>
            <c:strRef>
              <c:f>'8A'!$M$160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1DE2CD"/>
            </a:solidFill>
            <a:ln w="12700">
              <a:solidFill>
                <a:srgbClr val="17B5A4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'8A'!$N$160:$AM$160</c:f>
              <c:numCache>
                <c:formatCode>General</c:formatCode>
                <c:ptCount val="26"/>
                <c:pt idx="0">
                  <c:v>35.24</c:v>
                </c:pt>
                <c:pt idx="1">
                  <c:v>34.9</c:v>
                </c:pt>
                <c:pt idx="2">
                  <c:v>39.22</c:v>
                </c:pt>
                <c:pt idx="3">
                  <c:v>41.3</c:v>
                </c:pt>
                <c:pt idx="4">
                  <c:v>41.71</c:v>
                </c:pt>
                <c:pt idx="5">
                  <c:v>43.85</c:v>
                </c:pt>
                <c:pt idx="6">
                  <c:v>47.5</c:v>
                </c:pt>
                <c:pt idx="7">
                  <c:v>56.64</c:v>
                </c:pt>
                <c:pt idx="8">
                  <c:v>57.09</c:v>
                </c:pt>
                <c:pt idx="9">
                  <c:v>59.54</c:v>
                </c:pt>
                <c:pt idx="10">
                  <c:v>62.08</c:v>
                </c:pt>
                <c:pt idx="11">
                  <c:v>71.87</c:v>
                </c:pt>
                <c:pt idx="12">
                  <c:v>73.709999999999994</c:v>
                </c:pt>
                <c:pt idx="13">
                  <c:v>73.510000000000005</c:v>
                </c:pt>
                <c:pt idx="14">
                  <c:v>75.84</c:v>
                </c:pt>
                <c:pt idx="15">
                  <c:v>76.64</c:v>
                </c:pt>
                <c:pt idx="16">
                  <c:v>70.349999999999994</c:v>
                </c:pt>
                <c:pt idx="17">
                  <c:v>66.180000000000007</c:v>
                </c:pt>
                <c:pt idx="18">
                  <c:v>61.38</c:v>
                </c:pt>
                <c:pt idx="19">
                  <c:v>56.5</c:v>
                </c:pt>
                <c:pt idx="20">
                  <c:v>49.38</c:v>
                </c:pt>
                <c:pt idx="21">
                  <c:v>46.7</c:v>
                </c:pt>
                <c:pt idx="22">
                  <c:v>45.15</c:v>
                </c:pt>
                <c:pt idx="23">
                  <c:v>43.7</c:v>
                </c:pt>
                <c:pt idx="24">
                  <c:v>41.81</c:v>
                </c:pt>
                <c:pt idx="25">
                  <c:v>41.31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398-4CA4-9586-3F670B10BAEF}"/>
            </c:ext>
          </c:extLst>
        </c:ser>
        <c:ser>
          <c:idx val="7"/>
          <c:order val="7"/>
          <c:tx>
            <c:strRef>
              <c:f>'8A'!$M$161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'8A'!$N$161:$AM$161</c:f>
              <c:numCache>
                <c:formatCode>General</c:formatCode>
                <c:ptCount val="26"/>
                <c:pt idx="0">
                  <c:v>1.69</c:v>
                </c:pt>
                <c:pt idx="1">
                  <c:v>0.67</c:v>
                </c:pt>
                <c:pt idx="2">
                  <c:v>0.81</c:v>
                </c:pt>
                <c:pt idx="3">
                  <c:v>0.71</c:v>
                </c:pt>
                <c:pt idx="4">
                  <c:v>0.68</c:v>
                </c:pt>
                <c:pt idx="5">
                  <c:v>0.51</c:v>
                </c:pt>
                <c:pt idx="6">
                  <c:v>0.24</c:v>
                </c:pt>
                <c:pt idx="7">
                  <c:v>0.16</c:v>
                </c:pt>
                <c:pt idx="8">
                  <c:v>0.2</c:v>
                </c:pt>
                <c:pt idx="9">
                  <c:v>0.13</c:v>
                </c:pt>
                <c:pt idx="10">
                  <c:v>7.0000000000000007E-2</c:v>
                </c:pt>
                <c:pt idx="11">
                  <c:v>0.15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98-4CA4-9586-3F670B10BAEF}"/>
            </c:ext>
          </c:extLst>
        </c:ser>
        <c:ser>
          <c:idx val="8"/>
          <c:order val="8"/>
          <c:tx>
            <c:strRef>
              <c:f>'8A'!$M$162</c:f>
              <c:strCache>
                <c:ptCount val="1"/>
                <c:pt idx="0">
                  <c:v>Overskudsvarme</c:v>
                </c:pt>
              </c:strCache>
            </c:strRef>
          </c:tx>
          <c:spPr>
            <a:solidFill>
              <a:srgbClr val="9170CB"/>
            </a:solidFill>
            <a:ln w="12700">
              <a:solidFill>
                <a:srgbClr val="745AA2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'8A'!$N$162:$AM$162</c:f>
              <c:numCache>
                <c:formatCode>General</c:formatCode>
                <c:ptCount val="26"/>
                <c:pt idx="0">
                  <c:v>2.52</c:v>
                </c:pt>
                <c:pt idx="1">
                  <c:v>2.71</c:v>
                </c:pt>
                <c:pt idx="2">
                  <c:v>2.46</c:v>
                </c:pt>
                <c:pt idx="3">
                  <c:v>2.29</c:v>
                </c:pt>
                <c:pt idx="4">
                  <c:v>2.92</c:v>
                </c:pt>
                <c:pt idx="5">
                  <c:v>3.13</c:v>
                </c:pt>
                <c:pt idx="6">
                  <c:v>3.46</c:v>
                </c:pt>
                <c:pt idx="7">
                  <c:v>3.77</c:v>
                </c:pt>
                <c:pt idx="8">
                  <c:v>4.07</c:v>
                </c:pt>
                <c:pt idx="9">
                  <c:v>4.37</c:v>
                </c:pt>
                <c:pt idx="10">
                  <c:v>4.84</c:v>
                </c:pt>
                <c:pt idx="11">
                  <c:v>5.03</c:v>
                </c:pt>
                <c:pt idx="12">
                  <c:v>4.91</c:v>
                </c:pt>
                <c:pt idx="13">
                  <c:v>5.35</c:v>
                </c:pt>
                <c:pt idx="14">
                  <c:v>5.48</c:v>
                </c:pt>
                <c:pt idx="15">
                  <c:v>6.23</c:v>
                </c:pt>
                <c:pt idx="16">
                  <c:v>6.54</c:v>
                </c:pt>
                <c:pt idx="17">
                  <c:v>6.77</c:v>
                </c:pt>
                <c:pt idx="18">
                  <c:v>6.78</c:v>
                </c:pt>
                <c:pt idx="19">
                  <c:v>6.87</c:v>
                </c:pt>
                <c:pt idx="20">
                  <c:v>6.9</c:v>
                </c:pt>
                <c:pt idx="21">
                  <c:v>6.93</c:v>
                </c:pt>
                <c:pt idx="22">
                  <c:v>6.96</c:v>
                </c:pt>
                <c:pt idx="23">
                  <c:v>7</c:v>
                </c:pt>
                <c:pt idx="24">
                  <c:v>7.04</c:v>
                </c:pt>
                <c:pt idx="25">
                  <c:v>7.07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98-4CA4-9586-3F670B10BAEF}"/>
            </c:ext>
          </c:extLst>
        </c:ser>
        <c:ser>
          <c:idx val="9"/>
          <c:order val="9"/>
          <c:tx>
            <c:strRef>
              <c:f>'8A'!$M$163</c:f>
              <c:strCache>
                <c:ptCount val="1"/>
                <c:pt idx="0">
                  <c:v>Solvarme</c:v>
                </c:pt>
              </c:strCache>
            </c:strRef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'8A'!$N$163:$AM$163</c:f>
              <c:numCache>
                <c:formatCode>General</c:formatCode>
                <c:ptCount val="26"/>
                <c:pt idx="0">
                  <c:v>0.14000000000000001</c:v>
                </c:pt>
                <c:pt idx="1">
                  <c:v>0.21</c:v>
                </c:pt>
                <c:pt idx="2">
                  <c:v>0.34</c:v>
                </c:pt>
                <c:pt idx="3">
                  <c:v>0.46</c:v>
                </c:pt>
                <c:pt idx="4">
                  <c:v>0.74</c:v>
                </c:pt>
                <c:pt idx="5">
                  <c:v>0.96</c:v>
                </c:pt>
                <c:pt idx="6">
                  <c:v>1.39</c:v>
                </c:pt>
                <c:pt idx="7">
                  <c:v>1.71</c:v>
                </c:pt>
                <c:pt idx="8">
                  <c:v>2.13</c:v>
                </c:pt>
                <c:pt idx="9">
                  <c:v>2.33</c:v>
                </c:pt>
                <c:pt idx="10">
                  <c:v>2.62</c:v>
                </c:pt>
                <c:pt idx="11">
                  <c:v>2.2400000000000002</c:v>
                </c:pt>
                <c:pt idx="12">
                  <c:v>2.2000000000000002</c:v>
                </c:pt>
                <c:pt idx="13">
                  <c:v>2.2200000000000002</c:v>
                </c:pt>
                <c:pt idx="14">
                  <c:v>2.2400000000000002</c:v>
                </c:pt>
                <c:pt idx="15">
                  <c:v>2.35</c:v>
                </c:pt>
                <c:pt idx="16">
                  <c:v>2.36</c:v>
                </c:pt>
                <c:pt idx="17">
                  <c:v>2.37</c:v>
                </c:pt>
                <c:pt idx="18">
                  <c:v>2.35</c:v>
                </c:pt>
                <c:pt idx="19">
                  <c:v>2.31</c:v>
                </c:pt>
                <c:pt idx="20">
                  <c:v>2.2400000000000002</c:v>
                </c:pt>
                <c:pt idx="21">
                  <c:v>2.2400000000000002</c:v>
                </c:pt>
                <c:pt idx="22">
                  <c:v>2.2599999999999998</c:v>
                </c:pt>
                <c:pt idx="23">
                  <c:v>2.25</c:v>
                </c:pt>
                <c:pt idx="24">
                  <c:v>2.25</c:v>
                </c:pt>
                <c:pt idx="25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98-4CA4-9586-3F670B10BAEF}"/>
            </c:ext>
          </c:extLst>
        </c:ser>
        <c:ser>
          <c:idx val="10"/>
          <c:order val="10"/>
          <c:tx>
            <c:strRef>
              <c:f>'8A'!$M$164</c:f>
              <c:strCache>
                <c:ptCount val="1"/>
                <c:pt idx="0">
                  <c:v>Elkedler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'8A'!$N$164:$AM$164</c:f>
              <c:numCache>
                <c:formatCode>General</c:formatCode>
                <c:ptCount val="26"/>
                <c:pt idx="0">
                  <c:v>0.11</c:v>
                </c:pt>
                <c:pt idx="1">
                  <c:v>0.22</c:v>
                </c:pt>
                <c:pt idx="2">
                  <c:v>0.63</c:v>
                </c:pt>
                <c:pt idx="3">
                  <c:v>0.49</c:v>
                </c:pt>
                <c:pt idx="4">
                  <c:v>0.39</c:v>
                </c:pt>
                <c:pt idx="5">
                  <c:v>1.04</c:v>
                </c:pt>
                <c:pt idx="6">
                  <c:v>0.7</c:v>
                </c:pt>
                <c:pt idx="7">
                  <c:v>0.97</c:v>
                </c:pt>
                <c:pt idx="8">
                  <c:v>1.08</c:v>
                </c:pt>
                <c:pt idx="9">
                  <c:v>1.39</c:v>
                </c:pt>
                <c:pt idx="10">
                  <c:v>2.8</c:v>
                </c:pt>
                <c:pt idx="11">
                  <c:v>3.55</c:v>
                </c:pt>
                <c:pt idx="12">
                  <c:v>2.5</c:v>
                </c:pt>
                <c:pt idx="13">
                  <c:v>5.32</c:v>
                </c:pt>
                <c:pt idx="14">
                  <c:v>3.38</c:v>
                </c:pt>
                <c:pt idx="15">
                  <c:v>2.0299999999999998</c:v>
                </c:pt>
                <c:pt idx="16">
                  <c:v>2.71</c:v>
                </c:pt>
                <c:pt idx="17">
                  <c:v>3.76</c:v>
                </c:pt>
                <c:pt idx="18">
                  <c:v>4.3499999999999996</c:v>
                </c:pt>
                <c:pt idx="19">
                  <c:v>4.62</c:v>
                </c:pt>
                <c:pt idx="20">
                  <c:v>5.01</c:v>
                </c:pt>
                <c:pt idx="21">
                  <c:v>5.12</c:v>
                </c:pt>
                <c:pt idx="22">
                  <c:v>5.39</c:v>
                </c:pt>
                <c:pt idx="23">
                  <c:v>4.9400000000000004</c:v>
                </c:pt>
                <c:pt idx="24">
                  <c:v>5.08</c:v>
                </c:pt>
                <c:pt idx="25">
                  <c:v>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98-4CA4-9586-3F670B10BAEF}"/>
            </c:ext>
          </c:extLst>
        </c:ser>
        <c:ser>
          <c:idx val="11"/>
          <c:order val="11"/>
          <c:tx>
            <c:strRef>
              <c:f>'8A'!$M$165</c:f>
              <c:strCache>
                <c:ptCount val="1"/>
                <c:pt idx="0">
                  <c:v>Varmepumper (omgivelsesvarme)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'8A'!$N$165:$AM$165</c:f>
              <c:numCache>
                <c:formatCode>General</c:formatCode>
                <c:ptCount val="26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0.11</c:v>
                </c:pt>
                <c:pt idx="6">
                  <c:v>0.13</c:v>
                </c:pt>
                <c:pt idx="7">
                  <c:v>0.18</c:v>
                </c:pt>
                <c:pt idx="8">
                  <c:v>0.42</c:v>
                </c:pt>
                <c:pt idx="9">
                  <c:v>0.64</c:v>
                </c:pt>
                <c:pt idx="10">
                  <c:v>1.5</c:v>
                </c:pt>
                <c:pt idx="11">
                  <c:v>3.33</c:v>
                </c:pt>
                <c:pt idx="12">
                  <c:v>5.64</c:v>
                </c:pt>
                <c:pt idx="13">
                  <c:v>9.25</c:v>
                </c:pt>
                <c:pt idx="14">
                  <c:v>12.12</c:v>
                </c:pt>
                <c:pt idx="15">
                  <c:v>16.37</c:v>
                </c:pt>
                <c:pt idx="16">
                  <c:v>23.29</c:v>
                </c:pt>
                <c:pt idx="17">
                  <c:v>28.39</c:v>
                </c:pt>
                <c:pt idx="18">
                  <c:v>33.479999999999997</c:v>
                </c:pt>
                <c:pt idx="19">
                  <c:v>41.54</c:v>
                </c:pt>
                <c:pt idx="20">
                  <c:v>46.36</c:v>
                </c:pt>
                <c:pt idx="21">
                  <c:v>49.4</c:v>
                </c:pt>
                <c:pt idx="22">
                  <c:v>49.24</c:v>
                </c:pt>
                <c:pt idx="23">
                  <c:v>50.78</c:v>
                </c:pt>
                <c:pt idx="24">
                  <c:v>52.09</c:v>
                </c:pt>
                <c:pt idx="25">
                  <c:v>52.36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98-4CA4-9586-3F670B10BAEF}"/>
            </c:ext>
          </c:extLst>
        </c:ser>
        <c:ser>
          <c:idx val="12"/>
          <c:order val="12"/>
          <c:tx>
            <c:strRef>
              <c:f>'8A'!$M$166</c:f>
              <c:strCache>
                <c:ptCount val="1"/>
                <c:pt idx="0">
                  <c:v>Geotermi</c:v>
                </c:pt>
              </c:strCache>
            </c:strRef>
          </c:tx>
          <c:spPr>
            <a:solidFill>
              <a:srgbClr val="FF5252"/>
            </a:solidFill>
            <a:ln w="12700">
              <a:solidFill>
                <a:srgbClr val="CC4242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'8A'!$N$166:$AM$166</c:f>
              <c:numCache>
                <c:formatCode>General</c:formatCode>
                <c:ptCount val="26"/>
                <c:pt idx="0">
                  <c:v>0.11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0.11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0.11</c:v>
                </c:pt>
                <c:pt idx="7">
                  <c:v>0.08</c:v>
                </c:pt>
                <c:pt idx="8">
                  <c:v>0.06</c:v>
                </c:pt>
                <c:pt idx="9">
                  <c:v>0.03</c:v>
                </c:pt>
                <c:pt idx="10">
                  <c:v>0.02</c:v>
                </c:pt>
                <c:pt idx="11">
                  <c:v>0.03</c:v>
                </c:pt>
                <c:pt idx="12">
                  <c:v>0.03</c:v>
                </c:pt>
                <c:pt idx="13">
                  <c:v>0.04</c:v>
                </c:pt>
                <c:pt idx="14">
                  <c:v>0.03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1.39</c:v>
                </c:pt>
                <c:pt idx="21">
                  <c:v>2.83</c:v>
                </c:pt>
                <c:pt idx="22">
                  <c:v>2.83</c:v>
                </c:pt>
                <c:pt idx="23">
                  <c:v>2.85</c:v>
                </c:pt>
                <c:pt idx="24">
                  <c:v>2.86</c:v>
                </c:pt>
                <c:pt idx="25">
                  <c:v>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98-4CA4-9586-3F670B10BAEF}"/>
            </c:ext>
          </c:extLst>
        </c:ser>
        <c:ser>
          <c:idx val="13"/>
          <c:order val="13"/>
          <c:tx>
            <c:strRef>
              <c:f>'8A'!$M$167</c:f>
              <c:strCache>
                <c:ptCount val="1"/>
                <c:pt idx="0">
                  <c:v>Varmepumper (overskudsvarme)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invertIfNegative val="0"/>
          <c:cat>
            <c:strRef>
              <c:f>'8A'!$N$153:$AM$153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'8A'!$N$167:$AM$167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0.51</c:v>
                </c:pt>
                <c:pt idx="13">
                  <c:v>1.54</c:v>
                </c:pt>
                <c:pt idx="14">
                  <c:v>2.2599999999999998</c:v>
                </c:pt>
                <c:pt idx="15">
                  <c:v>3.03</c:v>
                </c:pt>
                <c:pt idx="16">
                  <c:v>4.8899999999999997</c:v>
                </c:pt>
                <c:pt idx="17">
                  <c:v>5.49</c:v>
                </c:pt>
                <c:pt idx="18">
                  <c:v>6.98</c:v>
                </c:pt>
                <c:pt idx="19">
                  <c:v>7.57</c:v>
                </c:pt>
                <c:pt idx="20">
                  <c:v>9.82</c:v>
                </c:pt>
                <c:pt idx="21">
                  <c:v>9.99</c:v>
                </c:pt>
                <c:pt idx="22">
                  <c:v>11.42</c:v>
                </c:pt>
                <c:pt idx="23">
                  <c:v>12.33</c:v>
                </c:pt>
                <c:pt idx="24">
                  <c:v>13.16</c:v>
                </c:pt>
                <c:pt idx="25">
                  <c:v>13.79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98-4CA4-9586-3F670B10B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0603864"/>
        <c:axId val="630607800"/>
      </c:barChart>
      <c:catAx>
        <c:axId val="630603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7800"/>
        <c:crosses val="autoZero"/>
        <c:auto val="1"/>
        <c:lblAlgn val="ctr"/>
        <c:lblOffset val="100"/>
        <c:tickLblSkip val="5"/>
        <c:noMultiLvlLbl val="0"/>
      </c:catAx>
      <c:valAx>
        <c:axId val="63060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PJ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3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65675262156209"/>
          <c:y val="0.12333584218202832"/>
          <c:w val="0.33212523789976489"/>
          <c:h val="0.876664157817971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el og fjernvarme ekskl. affaldsforbrænding, KF23 vs. KF22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83902824943090659"/>
          <c:h val="0.76912048920886456"/>
        </c:manualLayout>
      </c:layout>
      <c:lineChart>
        <c:grouping val="standard"/>
        <c:varyColors val="0"/>
        <c:ser>
          <c:idx val="0"/>
          <c:order val="0"/>
          <c:tx>
            <c:strRef>
              <c:f>'8A'!$M$179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 cmpd="sng" algn="ctr">
              <a:solidFill>
                <a:srgbClr val="0097A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'8A'!$N$179:$BG$179</c:f>
              <c:numCache>
                <c:formatCode>General</c:formatCode>
                <c:ptCount val="46"/>
                <c:pt idx="0">
                  <c:v>24.37</c:v>
                </c:pt>
                <c:pt idx="1">
                  <c:v>33.130000000000003</c:v>
                </c:pt>
                <c:pt idx="2">
                  <c:v>27.95</c:v>
                </c:pt>
                <c:pt idx="3">
                  <c:v>29.5</c:v>
                </c:pt>
                <c:pt idx="4">
                  <c:v>33.6</c:v>
                </c:pt>
                <c:pt idx="5">
                  <c:v>29.89</c:v>
                </c:pt>
                <c:pt idx="6">
                  <c:v>42.08</c:v>
                </c:pt>
                <c:pt idx="7">
                  <c:v>32.89</c:v>
                </c:pt>
                <c:pt idx="8">
                  <c:v>29.28</c:v>
                </c:pt>
                <c:pt idx="9">
                  <c:v>25.98</c:v>
                </c:pt>
                <c:pt idx="10">
                  <c:v>22.75</c:v>
                </c:pt>
                <c:pt idx="11">
                  <c:v>24.04</c:v>
                </c:pt>
                <c:pt idx="12">
                  <c:v>24.08</c:v>
                </c:pt>
                <c:pt idx="13">
                  <c:v>28.76</c:v>
                </c:pt>
                <c:pt idx="14">
                  <c:v>22.78</c:v>
                </c:pt>
                <c:pt idx="15">
                  <c:v>19.52</c:v>
                </c:pt>
                <c:pt idx="16">
                  <c:v>27.28</c:v>
                </c:pt>
                <c:pt idx="17">
                  <c:v>22.5</c:v>
                </c:pt>
                <c:pt idx="18">
                  <c:v>20.47</c:v>
                </c:pt>
                <c:pt idx="19">
                  <c:v>20.440000000000001</c:v>
                </c:pt>
                <c:pt idx="20">
                  <c:v>20.52</c:v>
                </c:pt>
                <c:pt idx="21">
                  <c:v>16.52</c:v>
                </c:pt>
                <c:pt idx="22">
                  <c:v>13.17</c:v>
                </c:pt>
                <c:pt idx="23">
                  <c:v>15.32</c:v>
                </c:pt>
                <c:pt idx="24">
                  <c:v>11.82</c:v>
                </c:pt>
                <c:pt idx="25">
                  <c:v>8.89</c:v>
                </c:pt>
                <c:pt idx="26">
                  <c:v>10.27</c:v>
                </c:pt>
                <c:pt idx="27">
                  <c:v>7.74</c:v>
                </c:pt>
                <c:pt idx="28">
                  <c:v>7.8</c:v>
                </c:pt>
                <c:pt idx="29">
                  <c:v>4.93</c:v>
                </c:pt>
                <c:pt idx="30">
                  <c:v>3.91</c:v>
                </c:pt>
                <c:pt idx="31">
                  <c:v>4.3899999999999997</c:v>
                </c:pt>
                <c:pt idx="32">
                  <c:v>4.68</c:v>
                </c:pt>
                <c:pt idx="33">
                  <c:v>2.6</c:v>
                </c:pt>
                <c:pt idx="34">
                  <c:v>1.36</c:v>
                </c:pt>
                <c:pt idx="35">
                  <c:v>1.27</c:v>
                </c:pt>
                <c:pt idx="36">
                  <c:v>1.0900000000000001</c:v>
                </c:pt>
                <c:pt idx="37">
                  <c:v>0.92</c:v>
                </c:pt>
                <c:pt idx="38">
                  <c:v>0.52</c:v>
                </c:pt>
                <c:pt idx="39">
                  <c:v>0.34</c:v>
                </c:pt>
                <c:pt idx="40">
                  <c:v>0.27</c:v>
                </c:pt>
                <c:pt idx="41">
                  <c:v>0.24</c:v>
                </c:pt>
                <c:pt idx="42">
                  <c:v>0.22</c:v>
                </c:pt>
                <c:pt idx="43">
                  <c:v>0.17</c:v>
                </c:pt>
                <c:pt idx="44">
                  <c:v>0.16</c:v>
                </c:pt>
                <c:pt idx="45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E-4D3F-B1D8-FD6A1B5CF7FD}"/>
            </c:ext>
          </c:extLst>
        </c:ser>
        <c:ser>
          <c:idx val="1"/>
          <c:order val="1"/>
          <c:tx>
            <c:strRef>
              <c:f>'8A'!$M$180</c:f>
              <c:strCache>
                <c:ptCount val="1"/>
                <c:pt idx="0">
                  <c:v>KF23</c:v>
                </c:pt>
              </c:strCache>
            </c:strRef>
          </c:tx>
          <c:spPr>
            <a:ln w="28575" cap="rnd" cmpd="sng" algn="ctr">
              <a:solidFill>
                <a:srgbClr val="1D4C57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'8A'!$N$178:$BG$178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'8A'!$N$180:$BG$180</c:f>
              <c:numCache>
                <c:formatCode>General</c:formatCode>
                <c:ptCount val="46"/>
                <c:pt idx="0">
                  <c:v>24.37</c:v>
                </c:pt>
                <c:pt idx="1">
                  <c:v>33.130000000000003</c:v>
                </c:pt>
                <c:pt idx="2">
                  <c:v>27.95</c:v>
                </c:pt>
                <c:pt idx="3">
                  <c:v>29.5</c:v>
                </c:pt>
                <c:pt idx="4">
                  <c:v>33.6</c:v>
                </c:pt>
                <c:pt idx="5">
                  <c:v>29.89</c:v>
                </c:pt>
                <c:pt idx="6">
                  <c:v>42.08</c:v>
                </c:pt>
                <c:pt idx="7">
                  <c:v>32.89</c:v>
                </c:pt>
                <c:pt idx="8">
                  <c:v>29.28</c:v>
                </c:pt>
                <c:pt idx="9">
                  <c:v>25.98</c:v>
                </c:pt>
                <c:pt idx="10">
                  <c:v>22.75</c:v>
                </c:pt>
                <c:pt idx="11">
                  <c:v>24.04</c:v>
                </c:pt>
                <c:pt idx="12">
                  <c:v>24.08</c:v>
                </c:pt>
                <c:pt idx="13">
                  <c:v>28.76</c:v>
                </c:pt>
                <c:pt idx="14">
                  <c:v>22.78</c:v>
                </c:pt>
                <c:pt idx="15">
                  <c:v>19.52</c:v>
                </c:pt>
                <c:pt idx="16">
                  <c:v>27.28</c:v>
                </c:pt>
                <c:pt idx="17">
                  <c:v>22.5</c:v>
                </c:pt>
                <c:pt idx="18">
                  <c:v>20.47</c:v>
                </c:pt>
                <c:pt idx="19">
                  <c:v>20.440000000000001</c:v>
                </c:pt>
                <c:pt idx="20">
                  <c:v>20.52</c:v>
                </c:pt>
                <c:pt idx="21">
                  <c:v>16.52</c:v>
                </c:pt>
                <c:pt idx="22">
                  <c:v>13.17</c:v>
                </c:pt>
                <c:pt idx="23">
                  <c:v>15.32</c:v>
                </c:pt>
                <c:pt idx="24">
                  <c:v>11.82</c:v>
                </c:pt>
                <c:pt idx="25">
                  <c:v>8.89</c:v>
                </c:pt>
                <c:pt idx="26">
                  <c:v>10.28</c:v>
                </c:pt>
                <c:pt idx="27">
                  <c:v>7.74</c:v>
                </c:pt>
                <c:pt idx="28">
                  <c:v>7.8</c:v>
                </c:pt>
                <c:pt idx="29">
                  <c:v>4.9400000000000004</c:v>
                </c:pt>
                <c:pt idx="30">
                  <c:v>3.92</c:v>
                </c:pt>
                <c:pt idx="31">
                  <c:v>4.97</c:v>
                </c:pt>
                <c:pt idx="32">
                  <c:v>5.77</c:v>
                </c:pt>
                <c:pt idx="33">
                  <c:v>2.46</c:v>
                </c:pt>
                <c:pt idx="34">
                  <c:v>2.73</c:v>
                </c:pt>
                <c:pt idx="35">
                  <c:v>1.1499999999999999</c:v>
                </c:pt>
                <c:pt idx="36">
                  <c:v>0.73</c:v>
                </c:pt>
                <c:pt idx="37">
                  <c:v>0.56000000000000005</c:v>
                </c:pt>
                <c:pt idx="38">
                  <c:v>0.37</c:v>
                </c:pt>
                <c:pt idx="39">
                  <c:v>0.18</c:v>
                </c:pt>
                <c:pt idx="40">
                  <c:v>0.14000000000000001</c:v>
                </c:pt>
                <c:pt idx="41">
                  <c:v>0.14000000000000001</c:v>
                </c:pt>
                <c:pt idx="42">
                  <c:v>0.14000000000000001</c:v>
                </c:pt>
                <c:pt idx="43">
                  <c:v>0.12</c:v>
                </c:pt>
                <c:pt idx="44">
                  <c:v>0.12</c:v>
                </c:pt>
                <c:pt idx="45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E-4D3F-B1D8-FD6A1B5CF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0604520"/>
        <c:axId val="630601240"/>
      </c:lineChart>
      <c:catAx>
        <c:axId val="630604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1240"/>
        <c:crosses val="autoZero"/>
        <c:auto val="1"/>
        <c:lblAlgn val="ctr"/>
        <c:lblOffset val="100"/>
        <c:tickLblSkip val="5"/>
        <c:noMultiLvlLbl val="0"/>
      </c:catAx>
      <c:valAx>
        <c:axId val="63060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4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Følsomhedsanalyse på energiøer: Effekten i elforsyningen</a:t>
            </a:r>
          </a:p>
        </c:rich>
      </c:tx>
      <c:layout>
        <c:manualLayout>
          <c:xMode val="edge"/>
          <c:yMode val="edge"/>
          <c:x val="0.10429491202247405"/>
          <c:y val="3.814364800569167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2638261722786262"/>
          <c:w val="0.62604937119826842"/>
          <c:h val="0.827277238404379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'8A'!$M$204</c:f>
              <c:strCache>
                <c:ptCount val="1"/>
                <c:pt idx="0">
                  <c:v>Kul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'8A'!$N$204:$AM$204</c:f>
              <c:numCache>
                <c:formatCode>General</c:formatCode>
                <c:ptCount val="26"/>
                <c:pt idx="0">
                  <c:v>17.010000000000002</c:v>
                </c:pt>
                <c:pt idx="1">
                  <c:v>13.98</c:v>
                </c:pt>
                <c:pt idx="2">
                  <c:v>10.56</c:v>
                </c:pt>
                <c:pt idx="3">
                  <c:v>14.29</c:v>
                </c:pt>
                <c:pt idx="4">
                  <c:v>11.06</c:v>
                </c:pt>
                <c:pt idx="5">
                  <c:v>7.11</c:v>
                </c:pt>
                <c:pt idx="6">
                  <c:v>8.8699999999999992</c:v>
                </c:pt>
                <c:pt idx="7">
                  <c:v>6.21</c:v>
                </c:pt>
                <c:pt idx="8">
                  <c:v>6.57</c:v>
                </c:pt>
                <c:pt idx="9">
                  <c:v>3.31</c:v>
                </c:pt>
                <c:pt idx="10">
                  <c:v>3.06</c:v>
                </c:pt>
                <c:pt idx="11">
                  <c:v>4.37</c:v>
                </c:pt>
                <c:pt idx="12">
                  <c:v>5.53</c:v>
                </c:pt>
                <c:pt idx="13">
                  <c:v>1.9</c:v>
                </c:pt>
                <c:pt idx="14">
                  <c:v>2.3199999999999998</c:v>
                </c:pt>
                <c:pt idx="15">
                  <c:v>0.66</c:v>
                </c:pt>
                <c:pt idx="16">
                  <c:v>0.27</c:v>
                </c:pt>
                <c:pt idx="17">
                  <c:v>0.23</c:v>
                </c:pt>
                <c:pt idx="18">
                  <c:v>0.13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70E-8168-5FE1ED174BEB}"/>
            </c:ext>
          </c:extLst>
        </c:ser>
        <c:ser>
          <c:idx val="1"/>
          <c:order val="1"/>
          <c:tx>
            <c:strRef>
              <c:f>'8A'!$M$205</c:f>
              <c:strCache>
                <c:ptCount val="1"/>
                <c:pt idx="0">
                  <c:v>Olie</c:v>
                </c:pt>
              </c:strCache>
            </c:strRef>
          </c:tx>
          <c:spPr>
            <a:solidFill>
              <a:srgbClr val="404040"/>
            </a:solidFill>
            <a:ln w="12700">
              <a:solidFill>
                <a:srgbClr val="333333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'8A'!$N$205:$AM$205</c:f>
              <c:numCache>
                <c:formatCode>General</c:formatCode>
                <c:ptCount val="26"/>
                <c:pt idx="0">
                  <c:v>0.77</c:v>
                </c:pt>
                <c:pt idx="1">
                  <c:v>0.45</c:v>
                </c:pt>
                <c:pt idx="2">
                  <c:v>0.4</c:v>
                </c:pt>
                <c:pt idx="3">
                  <c:v>0.35</c:v>
                </c:pt>
                <c:pt idx="4">
                  <c:v>0.32</c:v>
                </c:pt>
                <c:pt idx="5">
                  <c:v>0.31</c:v>
                </c:pt>
                <c:pt idx="6">
                  <c:v>0.32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0.24</c:v>
                </c:pt>
                <c:pt idx="10">
                  <c:v>0.26</c:v>
                </c:pt>
                <c:pt idx="11">
                  <c:v>0.26</c:v>
                </c:pt>
                <c:pt idx="12">
                  <c:v>0.19</c:v>
                </c:pt>
                <c:pt idx="13">
                  <c:v>0.14000000000000001</c:v>
                </c:pt>
                <c:pt idx="14">
                  <c:v>0.13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0.06</c:v>
                </c:pt>
                <c:pt idx="19">
                  <c:v>0.06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  <c:pt idx="2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70E-8168-5FE1ED174BEB}"/>
            </c:ext>
          </c:extLst>
        </c:ser>
        <c:ser>
          <c:idx val="2"/>
          <c:order val="2"/>
          <c:tx>
            <c:strRef>
              <c:f>'8A'!$M$206</c:f>
              <c:strCache>
                <c:ptCount val="1"/>
                <c:pt idx="0">
                  <c:v>Affald, ikke-bionedbrydeligt</c:v>
                </c:pt>
              </c:strCache>
            </c:strRef>
          </c:tx>
          <c:spPr>
            <a:solidFill>
              <a:srgbClr val="1D4C57"/>
            </a:solidFill>
            <a:ln w="12700">
              <a:solidFill>
                <a:srgbClr val="173D46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'8A'!$N$206:$AM$206</c:f>
              <c:numCache>
                <c:formatCode>General</c:formatCode>
                <c:ptCount val="26"/>
                <c:pt idx="0">
                  <c:v>0.75</c:v>
                </c:pt>
                <c:pt idx="1">
                  <c:v>0.78</c:v>
                </c:pt>
                <c:pt idx="2">
                  <c:v>0.73</c:v>
                </c:pt>
                <c:pt idx="3">
                  <c:v>0.72</c:v>
                </c:pt>
                <c:pt idx="4">
                  <c:v>0.72</c:v>
                </c:pt>
                <c:pt idx="5">
                  <c:v>0.75</c:v>
                </c:pt>
                <c:pt idx="6">
                  <c:v>0.7</c:v>
                </c:pt>
                <c:pt idx="7">
                  <c:v>0.72</c:v>
                </c:pt>
                <c:pt idx="8">
                  <c:v>0.7</c:v>
                </c:pt>
                <c:pt idx="9">
                  <c:v>0.79</c:v>
                </c:pt>
                <c:pt idx="10">
                  <c:v>0.77</c:v>
                </c:pt>
                <c:pt idx="11">
                  <c:v>0.79</c:v>
                </c:pt>
                <c:pt idx="12">
                  <c:v>0.76</c:v>
                </c:pt>
                <c:pt idx="13">
                  <c:v>0.73</c:v>
                </c:pt>
                <c:pt idx="14">
                  <c:v>0.75</c:v>
                </c:pt>
                <c:pt idx="15">
                  <c:v>0.64</c:v>
                </c:pt>
                <c:pt idx="16">
                  <c:v>0.57999999999999996</c:v>
                </c:pt>
                <c:pt idx="17">
                  <c:v>0.59</c:v>
                </c:pt>
                <c:pt idx="18">
                  <c:v>0.56999999999999995</c:v>
                </c:pt>
                <c:pt idx="19">
                  <c:v>0.45</c:v>
                </c:pt>
                <c:pt idx="20">
                  <c:v>0.4</c:v>
                </c:pt>
                <c:pt idx="21">
                  <c:v>0.31</c:v>
                </c:pt>
                <c:pt idx="22">
                  <c:v>0.3</c:v>
                </c:pt>
                <c:pt idx="23">
                  <c:v>0.27</c:v>
                </c:pt>
                <c:pt idx="24">
                  <c:v>0.23</c:v>
                </c:pt>
                <c:pt idx="25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7-470E-8168-5FE1ED174BEB}"/>
            </c:ext>
          </c:extLst>
        </c:ser>
        <c:ser>
          <c:idx val="3"/>
          <c:order val="3"/>
          <c:tx>
            <c:strRef>
              <c:f>'8A'!$M$207</c:f>
              <c:strCache>
                <c:ptCount val="1"/>
                <c:pt idx="0">
                  <c:v>Naturgas</c:v>
                </c:pt>
              </c:strCache>
            </c:strRef>
          </c:tx>
          <c:spPr>
            <a:solidFill>
              <a:srgbClr val="673AB7"/>
            </a:solidFill>
            <a:ln w="12700">
              <a:solidFill>
                <a:srgbClr val="522E92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'8A'!$N$207:$AM$207</c:f>
              <c:numCache>
                <c:formatCode>General</c:formatCode>
                <c:ptCount val="26"/>
                <c:pt idx="0">
                  <c:v>7.91</c:v>
                </c:pt>
                <c:pt idx="1">
                  <c:v>5.84</c:v>
                </c:pt>
                <c:pt idx="2">
                  <c:v>4.1900000000000004</c:v>
                </c:pt>
                <c:pt idx="3">
                  <c:v>3.42</c:v>
                </c:pt>
                <c:pt idx="4">
                  <c:v>2.09</c:v>
                </c:pt>
                <c:pt idx="5">
                  <c:v>1.81</c:v>
                </c:pt>
                <c:pt idx="6">
                  <c:v>2.19</c:v>
                </c:pt>
                <c:pt idx="7">
                  <c:v>1.91</c:v>
                </c:pt>
                <c:pt idx="8">
                  <c:v>1.92</c:v>
                </c:pt>
                <c:pt idx="9">
                  <c:v>1.89</c:v>
                </c:pt>
                <c:pt idx="10">
                  <c:v>0.99</c:v>
                </c:pt>
                <c:pt idx="11">
                  <c:v>1.2</c:v>
                </c:pt>
                <c:pt idx="12">
                  <c:v>0.63</c:v>
                </c:pt>
                <c:pt idx="13">
                  <c:v>0.39</c:v>
                </c:pt>
                <c:pt idx="14">
                  <c:v>0.42</c:v>
                </c:pt>
                <c:pt idx="15">
                  <c:v>0.51</c:v>
                </c:pt>
                <c:pt idx="16">
                  <c:v>0.44</c:v>
                </c:pt>
                <c:pt idx="17">
                  <c:v>0.27</c:v>
                </c:pt>
                <c:pt idx="18">
                  <c:v>0.13</c:v>
                </c:pt>
                <c:pt idx="19">
                  <c:v>0.04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7-470E-8168-5FE1ED174BEB}"/>
            </c:ext>
          </c:extLst>
        </c:ser>
        <c:ser>
          <c:idx val="4"/>
          <c:order val="4"/>
          <c:tx>
            <c:strRef>
              <c:f>'8A'!$M$208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'8A'!$N$208:$AM$208</c:f>
              <c:numCache>
                <c:formatCode>General</c:formatCode>
                <c:ptCount val="26"/>
                <c:pt idx="0">
                  <c:v>0.36</c:v>
                </c:pt>
                <c:pt idx="1">
                  <c:v>0.35</c:v>
                </c:pt>
                <c:pt idx="2">
                  <c:v>0.38</c:v>
                </c:pt>
                <c:pt idx="3">
                  <c:v>0.38</c:v>
                </c:pt>
                <c:pt idx="4">
                  <c:v>0.46</c:v>
                </c:pt>
                <c:pt idx="5">
                  <c:v>0.48</c:v>
                </c:pt>
                <c:pt idx="6">
                  <c:v>0.56999999999999995</c:v>
                </c:pt>
                <c:pt idx="7">
                  <c:v>0.67</c:v>
                </c:pt>
                <c:pt idx="8">
                  <c:v>0.76</c:v>
                </c:pt>
                <c:pt idx="9">
                  <c:v>0.84</c:v>
                </c:pt>
                <c:pt idx="10">
                  <c:v>0.86</c:v>
                </c:pt>
                <c:pt idx="11">
                  <c:v>0.95</c:v>
                </c:pt>
                <c:pt idx="12">
                  <c:v>1.1499999999999999</c:v>
                </c:pt>
                <c:pt idx="13">
                  <c:v>1.1000000000000001</c:v>
                </c:pt>
                <c:pt idx="14">
                  <c:v>1.25</c:v>
                </c:pt>
                <c:pt idx="15">
                  <c:v>1.36</c:v>
                </c:pt>
                <c:pt idx="16">
                  <c:v>1.34</c:v>
                </c:pt>
                <c:pt idx="17">
                  <c:v>1.21</c:v>
                </c:pt>
                <c:pt idx="18">
                  <c:v>1.1399999999999999</c:v>
                </c:pt>
                <c:pt idx="19">
                  <c:v>1.1299999999999999</c:v>
                </c:pt>
                <c:pt idx="20">
                  <c:v>1.08</c:v>
                </c:pt>
                <c:pt idx="21">
                  <c:v>1.03</c:v>
                </c:pt>
                <c:pt idx="22">
                  <c:v>0.89</c:v>
                </c:pt>
                <c:pt idx="23">
                  <c:v>0.75</c:v>
                </c:pt>
                <c:pt idx="24">
                  <c:v>0.73</c:v>
                </c:pt>
                <c:pt idx="25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7-470E-8168-5FE1ED174BEB}"/>
            </c:ext>
          </c:extLst>
        </c:ser>
        <c:ser>
          <c:idx val="5"/>
          <c:order val="5"/>
          <c:tx>
            <c:strRef>
              <c:f>'8A'!$M$209</c:f>
              <c:strCache>
                <c:ptCount val="1"/>
                <c:pt idx="0">
                  <c:v>Affald, bionedbrydeligt</c:v>
                </c:pt>
              </c:strCache>
            </c:strRef>
          </c:tx>
          <c:spPr>
            <a:solidFill>
              <a:srgbClr val="4F67A5"/>
            </a:solidFill>
            <a:ln w="12700">
              <a:solidFill>
                <a:srgbClr val="3F5284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'8A'!$N$209:$AM$209</c:f>
              <c:numCache>
                <c:formatCode>General</c:formatCode>
                <c:ptCount val="26"/>
                <c:pt idx="0">
                  <c:v>0.91</c:v>
                </c:pt>
                <c:pt idx="1">
                  <c:v>0.95</c:v>
                </c:pt>
                <c:pt idx="2">
                  <c:v>0.89</c:v>
                </c:pt>
                <c:pt idx="3">
                  <c:v>0.87</c:v>
                </c:pt>
                <c:pt idx="4">
                  <c:v>0.89</c:v>
                </c:pt>
                <c:pt idx="5">
                  <c:v>0.92</c:v>
                </c:pt>
                <c:pt idx="6">
                  <c:v>0.86</c:v>
                </c:pt>
                <c:pt idx="7">
                  <c:v>0.88</c:v>
                </c:pt>
                <c:pt idx="8">
                  <c:v>0.86</c:v>
                </c:pt>
                <c:pt idx="9">
                  <c:v>0.96</c:v>
                </c:pt>
                <c:pt idx="10">
                  <c:v>0.94</c:v>
                </c:pt>
                <c:pt idx="11">
                  <c:v>0.97</c:v>
                </c:pt>
                <c:pt idx="12">
                  <c:v>0.9</c:v>
                </c:pt>
                <c:pt idx="13">
                  <c:v>0.88</c:v>
                </c:pt>
                <c:pt idx="14">
                  <c:v>0.88</c:v>
                </c:pt>
                <c:pt idx="15">
                  <c:v>0.85</c:v>
                </c:pt>
                <c:pt idx="16">
                  <c:v>0.83</c:v>
                </c:pt>
                <c:pt idx="17">
                  <c:v>0.76</c:v>
                </c:pt>
                <c:pt idx="18">
                  <c:v>0.76</c:v>
                </c:pt>
                <c:pt idx="19">
                  <c:v>0.71</c:v>
                </c:pt>
                <c:pt idx="20">
                  <c:v>0.69</c:v>
                </c:pt>
                <c:pt idx="21">
                  <c:v>0.66</c:v>
                </c:pt>
                <c:pt idx="22">
                  <c:v>0.66</c:v>
                </c:pt>
                <c:pt idx="23">
                  <c:v>0.66</c:v>
                </c:pt>
                <c:pt idx="24">
                  <c:v>0.65</c:v>
                </c:pt>
                <c:pt idx="25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97-470E-8168-5FE1ED174BEB}"/>
            </c:ext>
          </c:extLst>
        </c:ser>
        <c:ser>
          <c:idx val="6"/>
          <c:order val="6"/>
          <c:tx>
            <c:strRef>
              <c:f>'8A'!$M$210</c:f>
              <c:strCache>
                <c:ptCount val="1"/>
                <c:pt idx="0">
                  <c:v>Biomasse</c:v>
                </c:pt>
              </c:strCache>
            </c:strRef>
          </c:tx>
          <c:spPr>
            <a:solidFill>
              <a:srgbClr val="1DE2CD"/>
            </a:solidFill>
            <a:ln w="12700">
              <a:solidFill>
                <a:srgbClr val="17B5A4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'8A'!$N$210:$AM$210</c:f>
              <c:numCache>
                <c:formatCode>General</c:formatCode>
                <c:ptCount val="26"/>
                <c:pt idx="0">
                  <c:v>3.32</c:v>
                </c:pt>
                <c:pt idx="1">
                  <c:v>3.08</c:v>
                </c:pt>
                <c:pt idx="2">
                  <c:v>3.18</c:v>
                </c:pt>
                <c:pt idx="3">
                  <c:v>3.06</c:v>
                </c:pt>
                <c:pt idx="4">
                  <c:v>2.96</c:v>
                </c:pt>
                <c:pt idx="5">
                  <c:v>2.8</c:v>
                </c:pt>
                <c:pt idx="6">
                  <c:v>3.49</c:v>
                </c:pt>
                <c:pt idx="7">
                  <c:v>4.8</c:v>
                </c:pt>
                <c:pt idx="8">
                  <c:v>4.42</c:v>
                </c:pt>
                <c:pt idx="9">
                  <c:v>4.3499999999999996</c:v>
                </c:pt>
                <c:pt idx="10">
                  <c:v>4.3</c:v>
                </c:pt>
                <c:pt idx="11">
                  <c:v>7.13</c:v>
                </c:pt>
                <c:pt idx="12">
                  <c:v>8.73</c:v>
                </c:pt>
                <c:pt idx="13">
                  <c:v>5.7</c:v>
                </c:pt>
                <c:pt idx="14">
                  <c:v>6.96</c:v>
                </c:pt>
                <c:pt idx="15">
                  <c:v>7.32</c:v>
                </c:pt>
                <c:pt idx="16">
                  <c:v>5.91</c:v>
                </c:pt>
                <c:pt idx="17">
                  <c:v>5.31</c:v>
                </c:pt>
                <c:pt idx="18">
                  <c:v>4.71</c:v>
                </c:pt>
                <c:pt idx="19">
                  <c:v>4.08</c:v>
                </c:pt>
                <c:pt idx="20">
                  <c:v>3.02</c:v>
                </c:pt>
                <c:pt idx="21">
                  <c:v>2.4</c:v>
                </c:pt>
                <c:pt idx="22">
                  <c:v>2.35</c:v>
                </c:pt>
                <c:pt idx="23">
                  <c:v>2.1800000000000002</c:v>
                </c:pt>
                <c:pt idx="24">
                  <c:v>1.9</c:v>
                </c:pt>
                <c:pt idx="25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97-470E-8168-5FE1ED174BEB}"/>
            </c:ext>
          </c:extLst>
        </c:ser>
        <c:ser>
          <c:idx val="7"/>
          <c:order val="7"/>
          <c:tx>
            <c:strRef>
              <c:f>'8A'!$M$211</c:f>
              <c:strCache>
                <c:ptCount val="1"/>
                <c:pt idx="0">
                  <c:v>Vindkraft</c:v>
                </c:pt>
              </c:strCache>
            </c:strRef>
          </c:tx>
          <c:spPr>
            <a:solidFill>
              <a:srgbClr val="0091EA"/>
            </a:solidFill>
            <a:ln w="12700">
              <a:solidFill>
                <a:srgbClr val="0074BB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'8A'!$N$211:$AM$211</c:f>
              <c:numCache>
                <c:formatCode>General</c:formatCode>
                <c:ptCount val="26"/>
                <c:pt idx="0">
                  <c:v>7.81</c:v>
                </c:pt>
                <c:pt idx="1">
                  <c:v>9.77</c:v>
                </c:pt>
                <c:pt idx="2">
                  <c:v>10.27</c:v>
                </c:pt>
                <c:pt idx="3">
                  <c:v>11.12</c:v>
                </c:pt>
                <c:pt idx="4">
                  <c:v>13.08</c:v>
                </c:pt>
                <c:pt idx="5">
                  <c:v>14.13</c:v>
                </c:pt>
                <c:pt idx="6">
                  <c:v>12.78</c:v>
                </c:pt>
                <c:pt idx="7">
                  <c:v>14.78</c:v>
                </c:pt>
                <c:pt idx="8">
                  <c:v>13.9</c:v>
                </c:pt>
                <c:pt idx="9">
                  <c:v>16.149999999999999</c:v>
                </c:pt>
                <c:pt idx="10">
                  <c:v>16.329999999999998</c:v>
                </c:pt>
                <c:pt idx="11">
                  <c:v>16.05</c:v>
                </c:pt>
                <c:pt idx="12">
                  <c:v>21.04</c:v>
                </c:pt>
                <c:pt idx="13">
                  <c:v>21.9</c:v>
                </c:pt>
                <c:pt idx="14">
                  <c:v>23.1</c:v>
                </c:pt>
                <c:pt idx="15">
                  <c:v>24.31</c:v>
                </c:pt>
                <c:pt idx="16">
                  <c:v>28.9</c:v>
                </c:pt>
                <c:pt idx="17">
                  <c:v>33.32</c:v>
                </c:pt>
                <c:pt idx="18">
                  <c:v>33</c:v>
                </c:pt>
                <c:pt idx="19">
                  <c:v>34.39</c:v>
                </c:pt>
                <c:pt idx="20">
                  <c:v>50.09</c:v>
                </c:pt>
                <c:pt idx="21">
                  <c:v>52.55</c:v>
                </c:pt>
                <c:pt idx="22">
                  <c:v>54.17</c:v>
                </c:pt>
                <c:pt idx="23">
                  <c:v>54.16</c:v>
                </c:pt>
                <c:pt idx="24">
                  <c:v>54.58</c:v>
                </c:pt>
                <c:pt idx="25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97-470E-8168-5FE1ED174BEB}"/>
            </c:ext>
          </c:extLst>
        </c:ser>
        <c:ser>
          <c:idx val="8"/>
          <c:order val="8"/>
          <c:tx>
            <c:strRef>
              <c:f>'8A'!$M$212</c:f>
              <c:strCache>
                <c:ptCount val="1"/>
                <c:pt idx="0">
                  <c:v>Solenergi</c:v>
                </c:pt>
              </c:strCache>
            </c:strRef>
          </c:tx>
          <c:spPr>
            <a:solidFill>
              <a:srgbClr val="FFDA06"/>
            </a:solidFill>
            <a:ln w="12700">
              <a:solidFill>
                <a:srgbClr val="CCAE05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'8A'!$N$212:$AM$212</c:f>
              <c:numCache>
                <c:formatCode>General</c:formatCode>
                <c:ptCount val="26"/>
                <c:pt idx="0">
                  <c:v>0.01</c:v>
                </c:pt>
                <c:pt idx="1">
                  <c:v>0.02</c:v>
                </c:pt>
                <c:pt idx="2">
                  <c:v>0.1</c:v>
                </c:pt>
                <c:pt idx="3">
                  <c:v>0.52</c:v>
                </c:pt>
                <c:pt idx="4">
                  <c:v>0.6</c:v>
                </c:pt>
                <c:pt idx="5">
                  <c:v>0.6</c:v>
                </c:pt>
                <c:pt idx="6">
                  <c:v>0.74</c:v>
                </c:pt>
                <c:pt idx="7">
                  <c:v>0.75</c:v>
                </c:pt>
                <c:pt idx="8">
                  <c:v>0.95</c:v>
                </c:pt>
                <c:pt idx="9">
                  <c:v>0.96</c:v>
                </c:pt>
                <c:pt idx="10">
                  <c:v>1.18</c:v>
                </c:pt>
                <c:pt idx="11">
                  <c:v>1.31</c:v>
                </c:pt>
                <c:pt idx="12">
                  <c:v>2.23</c:v>
                </c:pt>
                <c:pt idx="13">
                  <c:v>3.89</c:v>
                </c:pt>
                <c:pt idx="14">
                  <c:v>5.04</c:v>
                </c:pt>
                <c:pt idx="15">
                  <c:v>7.16</c:v>
                </c:pt>
                <c:pt idx="16">
                  <c:v>9.33</c:v>
                </c:pt>
                <c:pt idx="17">
                  <c:v>10.95</c:v>
                </c:pt>
                <c:pt idx="18">
                  <c:v>12.69</c:v>
                </c:pt>
                <c:pt idx="19">
                  <c:v>14.48</c:v>
                </c:pt>
                <c:pt idx="20">
                  <c:v>16.3</c:v>
                </c:pt>
                <c:pt idx="21">
                  <c:v>18.16</c:v>
                </c:pt>
                <c:pt idx="22">
                  <c:v>20.059999999999999</c:v>
                </c:pt>
                <c:pt idx="23">
                  <c:v>21.98</c:v>
                </c:pt>
                <c:pt idx="24">
                  <c:v>23.92</c:v>
                </c:pt>
                <c:pt idx="25">
                  <c:v>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97-470E-8168-5FE1ED174BEB}"/>
            </c:ext>
          </c:extLst>
        </c:ser>
        <c:ser>
          <c:idx val="9"/>
          <c:order val="9"/>
          <c:tx>
            <c:strRef>
              <c:f>'8A'!$M$213</c:f>
              <c:strCache>
                <c:ptCount val="1"/>
                <c:pt idx="0">
                  <c:v>Øvrig VE</c:v>
                </c:pt>
              </c:strCache>
            </c:strRef>
          </c:tx>
          <c:spPr>
            <a:solidFill>
              <a:srgbClr val="FF8181"/>
            </a:solidFill>
            <a:ln w="12700">
              <a:solidFill>
                <a:srgbClr val="CC6767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'8A'!$N$213:$AM$213</c:f>
              <c:numCache>
                <c:formatCode>General</c:formatCode>
                <c:ptCount val="26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  <c:pt idx="24">
                  <c:v>0.02</c:v>
                </c:pt>
                <c:pt idx="2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97-470E-8168-5FE1ED174BEB}"/>
            </c:ext>
          </c:extLst>
        </c:ser>
        <c:ser>
          <c:idx val="10"/>
          <c:order val="10"/>
          <c:tx>
            <c:strRef>
              <c:f>'8A'!$M$214</c:f>
              <c:strCache>
                <c:ptCount val="1"/>
                <c:pt idx="0">
                  <c:v>Energiø Nordsøen og 4 GW radiel havvind</c:v>
                </c:pt>
              </c:strCache>
            </c:strRef>
          </c:tx>
          <c:spPr>
            <a:solidFill>
              <a:srgbClr val="0C2D83"/>
            </a:solidFill>
            <a:ln w="12700">
              <a:solidFill>
                <a:srgbClr val="0A2469"/>
              </a:solidFill>
            </a:ln>
            <a:effectLst/>
          </c:spPr>
          <c:invertIfNegative val="0"/>
          <c:cat>
            <c:strRef>
              <c:f>'8A'!$N$203:$AM$203</c:f>
              <c:strCach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strCache>
            </c:strRef>
          </c:cat>
          <c:val>
            <c:numRef>
              <c:f>'8A'!$N$214:$AM$214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8.39</c:v>
                </c:pt>
                <c:pt idx="21">
                  <c:v>17.809999999999999</c:v>
                </c:pt>
                <c:pt idx="22">
                  <c:v>18.010000000000002</c:v>
                </c:pt>
                <c:pt idx="23">
                  <c:v>31.04</c:v>
                </c:pt>
                <c:pt idx="24">
                  <c:v>31.03</c:v>
                </c:pt>
                <c:pt idx="25">
                  <c:v>30.97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97-470E-8168-5FE1ED174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30598616"/>
        <c:axId val="630605176"/>
      </c:barChart>
      <c:catAx>
        <c:axId val="63059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5176"/>
        <c:crosses val="autoZero"/>
        <c:auto val="1"/>
        <c:lblAlgn val="ctr"/>
        <c:lblOffset val="100"/>
        <c:tickLblSkip val="5"/>
        <c:noMultiLvlLbl val="0"/>
      </c:catAx>
      <c:valAx>
        <c:axId val="63060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TWh</a:t>
                </a:r>
              </a:p>
            </c:rich>
          </c:tx>
          <c:layout>
            <c:manualLayout>
              <c:xMode val="edge"/>
              <c:yMode val="edge"/>
              <c:x val="4.0638690898234874E-2"/>
              <c:y val="5.39443380570232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598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922472664850529"/>
          <c:y val="7.0330216994975325E-2"/>
          <c:w val="0.32655726387282158"/>
          <c:h val="0.929669783005024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rgbClr val="282828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>
                <a:solidFill>
                  <a:srgbClr val="282828"/>
                </a:solidFill>
                <a:latin typeface="Arial" panose="020B0604020202020204" pitchFamily="34" charset="0"/>
              </a:rPr>
              <a:t>Udledninger fra el- og fjernvarme (ekskl. affaldsforbrænding) samt biogene CO2-udledninger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282828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xMode val="edge"/>
          <c:yMode val="edge"/>
          <c:x val="2.132701421800948E-2"/>
          <c:y val="0.18453936642337801"/>
          <c:w val="0.70977012352128976"/>
          <c:h val="0.76912048920886456"/>
        </c:manualLayout>
      </c:layout>
      <c:areaChart>
        <c:grouping val="stacked"/>
        <c:varyColors val="0"/>
        <c:ser>
          <c:idx val="0"/>
          <c:order val="0"/>
          <c:tx>
            <c:strRef>
              <c:f>'8A'!$M$229</c:f>
              <c:strCache>
                <c:ptCount val="1"/>
                <c:pt idx="0">
                  <c:v>Biogas inkl. bionaturgas</c:v>
                </c:pt>
              </c:strCache>
            </c:strRef>
          </c:tx>
          <c:spPr>
            <a:solidFill>
              <a:srgbClr val="6FB5BD"/>
            </a:solidFill>
            <a:ln w="12700">
              <a:solidFill>
                <a:srgbClr val="599197"/>
              </a:solidFill>
            </a:ln>
            <a:effectLst/>
          </c:spPr>
          <c:cat>
            <c:strRef>
              <c:f>'8A'!$N$228:$BG$228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'8A'!$N$229:$BG$229</c:f>
              <c:numCache>
                <c:formatCode>General</c:formatCode>
                <c:ptCount val="46"/>
                <c:pt idx="0">
                  <c:v>0.04</c:v>
                </c:pt>
                <c:pt idx="1">
                  <c:v>0.06</c:v>
                </c:pt>
                <c:pt idx="2">
                  <c:v>0.06</c:v>
                </c:pt>
                <c:pt idx="3">
                  <c:v>0.08</c:v>
                </c:pt>
                <c:pt idx="4">
                  <c:v>0.09</c:v>
                </c:pt>
                <c:pt idx="5">
                  <c:v>0.12</c:v>
                </c:pt>
                <c:pt idx="6">
                  <c:v>0.13</c:v>
                </c:pt>
                <c:pt idx="7">
                  <c:v>0.16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0.19</c:v>
                </c:pt>
                <c:pt idx="12">
                  <c:v>0.2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0.25</c:v>
                </c:pt>
                <c:pt idx="21">
                  <c:v>0.24</c:v>
                </c:pt>
                <c:pt idx="22">
                  <c:v>0.27</c:v>
                </c:pt>
                <c:pt idx="23">
                  <c:v>0.27</c:v>
                </c:pt>
                <c:pt idx="24">
                  <c:v>0.35</c:v>
                </c:pt>
                <c:pt idx="25">
                  <c:v>0.37</c:v>
                </c:pt>
                <c:pt idx="26">
                  <c:v>0.4</c:v>
                </c:pt>
                <c:pt idx="27">
                  <c:v>0.45</c:v>
                </c:pt>
                <c:pt idx="28">
                  <c:v>0.47</c:v>
                </c:pt>
                <c:pt idx="29">
                  <c:v>0.5</c:v>
                </c:pt>
                <c:pt idx="30">
                  <c:v>0.54</c:v>
                </c:pt>
                <c:pt idx="31">
                  <c:v>0.62</c:v>
                </c:pt>
                <c:pt idx="32">
                  <c:v>0.72</c:v>
                </c:pt>
                <c:pt idx="33">
                  <c:v>0.71</c:v>
                </c:pt>
                <c:pt idx="34">
                  <c:v>0.78</c:v>
                </c:pt>
                <c:pt idx="35">
                  <c:v>0.85</c:v>
                </c:pt>
                <c:pt idx="36">
                  <c:v>0.8</c:v>
                </c:pt>
                <c:pt idx="37">
                  <c:v>0.69</c:v>
                </c:pt>
                <c:pt idx="38">
                  <c:v>0.65</c:v>
                </c:pt>
                <c:pt idx="39">
                  <c:v>0.62</c:v>
                </c:pt>
                <c:pt idx="40">
                  <c:v>0.55000000000000004</c:v>
                </c:pt>
                <c:pt idx="41">
                  <c:v>0.53</c:v>
                </c:pt>
                <c:pt idx="42">
                  <c:v>0.5</c:v>
                </c:pt>
                <c:pt idx="43">
                  <c:v>0.43</c:v>
                </c:pt>
                <c:pt idx="44">
                  <c:v>0.44</c:v>
                </c:pt>
                <c:pt idx="4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F-4D22-BEB9-A8A811346A1B}"/>
            </c:ext>
          </c:extLst>
        </c:ser>
        <c:ser>
          <c:idx val="1"/>
          <c:order val="1"/>
          <c:tx>
            <c:strRef>
              <c:f>'8A'!$M$230</c:f>
              <c:strCache>
                <c:ptCount val="1"/>
                <c:pt idx="0">
                  <c:v>Halm</c:v>
                </c:pt>
              </c:strCache>
            </c:strRef>
          </c:tx>
          <c:spPr>
            <a:solidFill>
              <a:srgbClr val="F5FE89"/>
            </a:solidFill>
            <a:ln w="12700">
              <a:solidFill>
                <a:srgbClr val="C4CB6E"/>
              </a:solidFill>
            </a:ln>
            <a:effectLst/>
          </c:spPr>
          <c:cat>
            <c:strRef>
              <c:f>'8A'!$N$228:$BG$228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'8A'!$N$230:$BG$230</c:f>
              <c:numCache>
                <c:formatCode>General</c:formatCode>
                <c:ptCount val="46"/>
                <c:pt idx="0">
                  <c:v>0.4</c:v>
                </c:pt>
                <c:pt idx="1">
                  <c:v>0.48</c:v>
                </c:pt>
                <c:pt idx="2">
                  <c:v>0.54</c:v>
                </c:pt>
                <c:pt idx="3">
                  <c:v>0.54</c:v>
                </c:pt>
                <c:pt idx="4">
                  <c:v>0.53</c:v>
                </c:pt>
                <c:pt idx="5">
                  <c:v>0.63</c:v>
                </c:pt>
                <c:pt idx="6">
                  <c:v>0.75</c:v>
                </c:pt>
                <c:pt idx="7">
                  <c:v>0.74</c:v>
                </c:pt>
                <c:pt idx="8">
                  <c:v>0.76</c:v>
                </c:pt>
                <c:pt idx="9">
                  <c:v>0.79</c:v>
                </c:pt>
                <c:pt idx="10">
                  <c:v>0.7</c:v>
                </c:pt>
                <c:pt idx="11">
                  <c:v>0.89</c:v>
                </c:pt>
                <c:pt idx="12">
                  <c:v>1.08</c:v>
                </c:pt>
                <c:pt idx="13">
                  <c:v>1.2</c:v>
                </c:pt>
                <c:pt idx="14">
                  <c:v>1.31</c:v>
                </c:pt>
                <c:pt idx="15">
                  <c:v>1.36</c:v>
                </c:pt>
                <c:pt idx="16">
                  <c:v>1.37</c:v>
                </c:pt>
                <c:pt idx="17">
                  <c:v>1.39</c:v>
                </c:pt>
                <c:pt idx="18">
                  <c:v>1.1000000000000001</c:v>
                </c:pt>
                <c:pt idx="19">
                  <c:v>1.25</c:v>
                </c:pt>
                <c:pt idx="20">
                  <c:v>1.85</c:v>
                </c:pt>
                <c:pt idx="21">
                  <c:v>1.54</c:v>
                </c:pt>
                <c:pt idx="22">
                  <c:v>1.35</c:v>
                </c:pt>
                <c:pt idx="23">
                  <c:v>1.55</c:v>
                </c:pt>
                <c:pt idx="24">
                  <c:v>1.37</c:v>
                </c:pt>
                <c:pt idx="25">
                  <c:v>1.49</c:v>
                </c:pt>
                <c:pt idx="26">
                  <c:v>1.47</c:v>
                </c:pt>
                <c:pt idx="27">
                  <c:v>1.52</c:v>
                </c:pt>
                <c:pt idx="28">
                  <c:v>1.27</c:v>
                </c:pt>
                <c:pt idx="29">
                  <c:v>1.31</c:v>
                </c:pt>
                <c:pt idx="30">
                  <c:v>1.42</c:v>
                </c:pt>
                <c:pt idx="31">
                  <c:v>1.64</c:v>
                </c:pt>
                <c:pt idx="32">
                  <c:v>1.82</c:v>
                </c:pt>
                <c:pt idx="33">
                  <c:v>1.72</c:v>
                </c:pt>
                <c:pt idx="34">
                  <c:v>1.65</c:v>
                </c:pt>
                <c:pt idx="35">
                  <c:v>1.52</c:v>
                </c:pt>
                <c:pt idx="36">
                  <c:v>1.34</c:v>
                </c:pt>
                <c:pt idx="37">
                  <c:v>1.18</c:v>
                </c:pt>
                <c:pt idx="38">
                  <c:v>1.08</c:v>
                </c:pt>
                <c:pt idx="39">
                  <c:v>0.95</c:v>
                </c:pt>
                <c:pt idx="40">
                  <c:v>0.78</c:v>
                </c:pt>
                <c:pt idx="41">
                  <c:v>0.75</c:v>
                </c:pt>
                <c:pt idx="42">
                  <c:v>0.72</c:v>
                </c:pt>
                <c:pt idx="43">
                  <c:v>0.7</c:v>
                </c:pt>
                <c:pt idx="44">
                  <c:v>0.7</c:v>
                </c:pt>
                <c:pt idx="45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F-4D22-BEB9-A8A811346A1B}"/>
            </c:ext>
          </c:extLst>
        </c:ser>
        <c:ser>
          <c:idx val="2"/>
          <c:order val="2"/>
          <c:tx>
            <c:strRef>
              <c:f>'8A'!$M$231</c:f>
              <c:strCache>
                <c:ptCount val="1"/>
                <c:pt idx="0">
                  <c:v>Træ Øvrig</c:v>
                </c:pt>
              </c:strCache>
            </c:strRef>
          </c:tx>
          <c:spPr>
            <a:solidFill>
              <a:srgbClr val="5BEADB"/>
            </a:solidFill>
            <a:ln w="12700">
              <a:solidFill>
                <a:srgbClr val="49BBAF"/>
              </a:solidFill>
            </a:ln>
            <a:effectLst/>
          </c:spPr>
          <c:cat>
            <c:strRef>
              <c:f>'8A'!$N$228:$BG$228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'8A'!$N$231:$BG$231</c:f>
              <c:numCache>
                <c:formatCode>General</c:formatCode>
                <c:ptCount val="4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7.0000000000000007E-2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0.08</c:v>
                </c:pt>
                <c:pt idx="8">
                  <c:v>0.09</c:v>
                </c:pt>
                <c:pt idx="9">
                  <c:v>0.11</c:v>
                </c:pt>
                <c:pt idx="10">
                  <c:v>0.08</c:v>
                </c:pt>
                <c:pt idx="11">
                  <c:v>0.09</c:v>
                </c:pt>
                <c:pt idx="12">
                  <c:v>0.3</c:v>
                </c:pt>
                <c:pt idx="13">
                  <c:v>0.32</c:v>
                </c:pt>
                <c:pt idx="14">
                  <c:v>0.34</c:v>
                </c:pt>
                <c:pt idx="15">
                  <c:v>0.37</c:v>
                </c:pt>
                <c:pt idx="16">
                  <c:v>0.39</c:v>
                </c:pt>
                <c:pt idx="17">
                  <c:v>0.38</c:v>
                </c:pt>
                <c:pt idx="18">
                  <c:v>0.24</c:v>
                </c:pt>
                <c:pt idx="19">
                  <c:v>0.21</c:v>
                </c:pt>
                <c:pt idx="20">
                  <c:v>0.35</c:v>
                </c:pt>
                <c:pt idx="21">
                  <c:v>0.23</c:v>
                </c:pt>
                <c:pt idx="22">
                  <c:v>0.33</c:v>
                </c:pt>
                <c:pt idx="23">
                  <c:v>0.37</c:v>
                </c:pt>
                <c:pt idx="24">
                  <c:v>0.42</c:v>
                </c:pt>
                <c:pt idx="25">
                  <c:v>0.52</c:v>
                </c:pt>
                <c:pt idx="26">
                  <c:v>0.42</c:v>
                </c:pt>
                <c:pt idx="27">
                  <c:v>0.28000000000000003</c:v>
                </c:pt>
                <c:pt idx="28">
                  <c:v>0.42</c:v>
                </c:pt>
                <c:pt idx="29">
                  <c:v>0.5</c:v>
                </c:pt>
                <c:pt idx="30">
                  <c:v>0.56000000000000005</c:v>
                </c:pt>
                <c:pt idx="31">
                  <c:v>0.57999999999999996</c:v>
                </c:pt>
                <c:pt idx="32">
                  <c:v>1.01</c:v>
                </c:pt>
                <c:pt idx="33">
                  <c:v>0.97</c:v>
                </c:pt>
                <c:pt idx="34">
                  <c:v>0.98</c:v>
                </c:pt>
                <c:pt idx="35">
                  <c:v>0.98</c:v>
                </c:pt>
                <c:pt idx="36">
                  <c:v>0.94</c:v>
                </c:pt>
                <c:pt idx="37">
                  <c:v>0.92</c:v>
                </c:pt>
                <c:pt idx="38">
                  <c:v>0.89</c:v>
                </c:pt>
                <c:pt idx="39">
                  <c:v>0.82</c:v>
                </c:pt>
                <c:pt idx="40">
                  <c:v>0.77</c:v>
                </c:pt>
                <c:pt idx="41">
                  <c:v>0.7</c:v>
                </c:pt>
                <c:pt idx="42">
                  <c:v>0.69</c:v>
                </c:pt>
                <c:pt idx="43">
                  <c:v>0.66</c:v>
                </c:pt>
                <c:pt idx="44">
                  <c:v>0.64</c:v>
                </c:pt>
                <c:pt idx="45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F-4D22-BEB9-A8A811346A1B}"/>
            </c:ext>
          </c:extLst>
        </c:ser>
        <c:ser>
          <c:idx val="3"/>
          <c:order val="3"/>
          <c:tx>
            <c:strRef>
              <c:f>'8A'!$M$232</c:f>
              <c:strCache>
                <c:ptCount val="1"/>
                <c:pt idx="0">
                  <c:v>Træflis</c:v>
                </c:pt>
              </c:strCache>
            </c:strRef>
          </c:tx>
          <c:spPr>
            <a:solidFill>
              <a:srgbClr val="0097A7"/>
            </a:solidFill>
            <a:ln w="12700">
              <a:solidFill>
                <a:srgbClr val="007986"/>
              </a:solidFill>
            </a:ln>
            <a:effectLst/>
          </c:spPr>
          <c:cat>
            <c:strRef>
              <c:f>'8A'!$N$228:$BG$228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'8A'!$N$232:$BG$232</c:f>
              <c:numCache>
                <c:formatCode>General</c:formatCode>
                <c:ptCount val="46"/>
                <c:pt idx="0">
                  <c:v>0.15</c:v>
                </c:pt>
                <c:pt idx="1">
                  <c:v>0.14000000000000001</c:v>
                </c:pt>
                <c:pt idx="2">
                  <c:v>0.16</c:v>
                </c:pt>
                <c:pt idx="3">
                  <c:v>0.17</c:v>
                </c:pt>
                <c:pt idx="4">
                  <c:v>0.21</c:v>
                </c:pt>
                <c:pt idx="5">
                  <c:v>0.22</c:v>
                </c:pt>
                <c:pt idx="6">
                  <c:v>0.26</c:v>
                </c:pt>
                <c:pt idx="7">
                  <c:v>0.25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0.34</c:v>
                </c:pt>
                <c:pt idx="12">
                  <c:v>0.4</c:v>
                </c:pt>
                <c:pt idx="13">
                  <c:v>0.7</c:v>
                </c:pt>
                <c:pt idx="14">
                  <c:v>0.77</c:v>
                </c:pt>
                <c:pt idx="15">
                  <c:v>0.76</c:v>
                </c:pt>
                <c:pt idx="16">
                  <c:v>0.85</c:v>
                </c:pt>
                <c:pt idx="17">
                  <c:v>0.84</c:v>
                </c:pt>
                <c:pt idx="18">
                  <c:v>1.02</c:v>
                </c:pt>
                <c:pt idx="19">
                  <c:v>1.26</c:v>
                </c:pt>
                <c:pt idx="20">
                  <c:v>1.47</c:v>
                </c:pt>
                <c:pt idx="21">
                  <c:v>1.56</c:v>
                </c:pt>
                <c:pt idx="22">
                  <c:v>1.71</c:v>
                </c:pt>
                <c:pt idx="23">
                  <c:v>1.64</c:v>
                </c:pt>
                <c:pt idx="24">
                  <c:v>1.74</c:v>
                </c:pt>
                <c:pt idx="25">
                  <c:v>1.77</c:v>
                </c:pt>
                <c:pt idx="26">
                  <c:v>2.04</c:v>
                </c:pt>
                <c:pt idx="27">
                  <c:v>2.4</c:v>
                </c:pt>
                <c:pt idx="28">
                  <c:v>2.75</c:v>
                </c:pt>
                <c:pt idx="29">
                  <c:v>2.96</c:v>
                </c:pt>
                <c:pt idx="30">
                  <c:v>3.54</c:v>
                </c:pt>
                <c:pt idx="31">
                  <c:v>4.17</c:v>
                </c:pt>
                <c:pt idx="32">
                  <c:v>4.74</c:v>
                </c:pt>
                <c:pt idx="33">
                  <c:v>4.88</c:v>
                </c:pt>
                <c:pt idx="34">
                  <c:v>5.23</c:v>
                </c:pt>
                <c:pt idx="35">
                  <c:v>5.36</c:v>
                </c:pt>
                <c:pt idx="36">
                  <c:v>5.04</c:v>
                </c:pt>
                <c:pt idx="37">
                  <c:v>4.88</c:v>
                </c:pt>
                <c:pt idx="38">
                  <c:v>4.5599999999999996</c:v>
                </c:pt>
                <c:pt idx="39">
                  <c:v>4.2</c:v>
                </c:pt>
                <c:pt idx="40">
                  <c:v>3.77</c:v>
                </c:pt>
                <c:pt idx="41">
                  <c:v>3.72</c:v>
                </c:pt>
                <c:pt idx="42">
                  <c:v>3.58</c:v>
                </c:pt>
                <c:pt idx="43">
                  <c:v>3.46</c:v>
                </c:pt>
                <c:pt idx="44">
                  <c:v>3.5</c:v>
                </c:pt>
                <c:pt idx="45">
                  <c:v>3.45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3F-4D22-BEB9-A8A811346A1B}"/>
            </c:ext>
          </c:extLst>
        </c:ser>
        <c:ser>
          <c:idx val="4"/>
          <c:order val="4"/>
          <c:tx>
            <c:strRef>
              <c:f>'8A'!$M$233</c:f>
              <c:strCache>
                <c:ptCount val="1"/>
                <c:pt idx="0">
                  <c:v>Træpiller</c:v>
                </c:pt>
              </c:strCache>
            </c:strRef>
          </c:tx>
          <c:spPr>
            <a:solidFill>
              <a:srgbClr val="46AFF0"/>
            </a:solidFill>
            <a:ln w="12700">
              <a:solidFill>
                <a:srgbClr val="388CC0"/>
              </a:solidFill>
            </a:ln>
            <a:effectLst/>
          </c:spPr>
          <c:cat>
            <c:strRef>
              <c:f>'8A'!$N$228:$BG$228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'8A'!$N$233:$BG$233</c:f>
              <c:numCache>
                <c:formatCode>General</c:formatCode>
                <c:ptCount val="46"/>
                <c:pt idx="0">
                  <c:v>0.14000000000000001</c:v>
                </c:pt>
                <c:pt idx="1">
                  <c:v>0.19</c:v>
                </c:pt>
                <c:pt idx="2">
                  <c:v>0.22</c:v>
                </c:pt>
                <c:pt idx="3">
                  <c:v>0.19</c:v>
                </c:pt>
                <c:pt idx="4">
                  <c:v>0.2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0.22</c:v>
                </c:pt>
                <c:pt idx="9">
                  <c:v>0.19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0.35</c:v>
                </c:pt>
                <c:pt idx="14">
                  <c:v>0.62</c:v>
                </c:pt>
                <c:pt idx="15">
                  <c:v>0.74</c:v>
                </c:pt>
                <c:pt idx="16">
                  <c:v>0.49</c:v>
                </c:pt>
                <c:pt idx="17">
                  <c:v>0.6</c:v>
                </c:pt>
                <c:pt idx="18">
                  <c:v>0.82</c:v>
                </c:pt>
                <c:pt idx="19">
                  <c:v>0.9</c:v>
                </c:pt>
                <c:pt idx="20">
                  <c:v>1.77</c:v>
                </c:pt>
                <c:pt idx="21">
                  <c:v>1.9</c:v>
                </c:pt>
                <c:pt idx="22">
                  <c:v>2.2599999999999998</c:v>
                </c:pt>
                <c:pt idx="23">
                  <c:v>2.27</c:v>
                </c:pt>
                <c:pt idx="24">
                  <c:v>2.2999999999999998</c:v>
                </c:pt>
                <c:pt idx="25">
                  <c:v>2.1</c:v>
                </c:pt>
                <c:pt idx="26">
                  <c:v>2.65</c:v>
                </c:pt>
                <c:pt idx="27">
                  <c:v>3.88</c:v>
                </c:pt>
                <c:pt idx="28">
                  <c:v>3.57</c:v>
                </c:pt>
                <c:pt idx="29">
                  <c:v>3.39</c:v>
                </c:pt>
                <c:pt idx="30">
                  <c:v>2.91</c:v>
                </c:pt>
                <c:pt idx="31">
                  <c:v>4.62</c:v>
                </c:pt>
                <c:pt idx="32">
                  <c:v>5.66</c:v>
                </c:pt>
                <c:pt idx="33">
                  <c:v>3.25</c:v>
                </c:pt>
                <c:pt idx="34">
                  <c:v>4.22</c:v>
                </c:pt>
                <c:pt idx="35">
                  <c:v>4.55</c:v>
                </c:pt>
                <c:pt idx="36">
                  <c:v>3.36</c:v>
                </c:pt>
                <c:pt idx="37">
                  <c:v>2.9</c:v>
                </c:pt>
                <c:pt idx="38">
                  <c:v>2.4900000000000002</c:v>
                </c:pt>
                <c:pt idx="39">
                  <c:v>2.15</c:v>
                </c:pt>
                <c:pt idx="40">
                  <c:v>1.61</c:v>
                </c:pt>
                <c:pt idx="41">
                  <c:v>1.1000000000000001</c:v>
                </c:pt>
                <c:pt idx="42">
                  <c:v>1.02</c:v>
                </c:pt>
                <c:pt idx="43">
                  <c:v>0.99</c:v>
                </c:pt>
                <c:pt idx="44">
                  <c:v>0.55000000000000004</c:v>
                </c:pt>
                <c:pt idx="45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3F-4D22-BEB9-A8A811346A1B}"/>
            </c:ext>
          </c:extLst>
        </c:ser>
        <c:ser>
          <c:idx val="5"/>
          <c:order val="5"/>
          <c:tx>
            <c:strRef>
              <c:f>'8A'!$M$234</c:f>
              <c:strCache>
                <c:ptCount val="1"/>
                <c:pt idx="0">
                  <c:v>Bioolie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666666"/>
              </a:solidFill>
            </a:ln>
            <a:effectLst/>
          </c:spPr>
          <c:cat>
            <c:strRef>
              <c:f>'8A'!$N$228:$BG$228</c:f>
              <c:strCach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strCache>
            </c:strRef>
          </c:cat>
          <c:val>
            <c:numRef>
              <c:f>'8A'!$N$234:$BG$234</c:f>
              <c:numCache>
                <c:formatCode>General</c:formatCode>
                <c:ptCount val="4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0.06</c:v>
                </c:pt>
                <c:pt idx="4">
                  <c:v>0.02</c:v>
                </c:pt>
                <c:pt idx="5">
                  <c:v>0.02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0.03</c:v>
                </c:pt>
                <c:pt idx="14">
                  <c:v>0.05</c:v>
                </c:pt>
                <c:pt idx="15">
                  <c:v>0.05</c:v>
                </c:pt>
                <c:pt idx="16">
                  <c:v>0.08</c:v>
                </c:pt>
                <c:pt idx="17">
                  <c:v>0.09</c:v>
                </c:pt>
                <c:pt idx="18">
                  <c:v>0.13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0.06</c:v>
                </c:pt>
                <c:pt idx="22">
                  <c:v>7.0000000000000007E-2</c:v>
                </c:pt>
                <c:pt idx="23">
                  <c:v>0.06</c:v>
                </c:pt>
                <c:pt idx="24">
                  <c:v>0.05</c:v>
                </c:pt>
                <c:pt idx="25">
                  <c:v>0.04</c:v>
                </c:pt>
                <c:pt idx="26">
                  <c:v>0.02</c:v>
                </c:pt>
                <c:pt idx="27">
                  <c:v>0.01</c:v>
                </c:pt>
                <c:pt idx="28">
                  <c:v>0.02</c:v>
                </c:pt>
                <c:pt idx="29">
                  <c:v>0.01</c:v>
                </c:pt>
                <c:pt idx="30">
                  <c:v>0.01</c:v>
                </c:pt>
                <c:pt idx="31">
                  <c:v>0.01</c:v>
                </c:pt>
                <c:pt idx="32">
                  <c:v>0</c:v>
                </c:pt>
                <c:pt idx="33">
                  <c:v>0.01</c:v>
                </c:pt>
                <c:pt idx="34">
                  <c:v>0.01</c:v>
                </c:pt>
                <c:pt idx="35">
                  <c:v>0.02</c:v>
                </c:pt>
                <c:pt idx="36">
                  <c:v>0.01</c:v>
                </c:pt>
                <c:pt idx="37">
                  <c:v>0.01</c:v>
                </c:pt>
                <c:pt idx="38">
                  <c:v>0.01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0.01</c:v>
                </c:pt>
                <c:pt idx="4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3F-4D22-BEB9-A8A811346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600584"/>
        <c:axId val="630601896"/>
      </c:areaChart>
      <c:catAx>
        <c:axId val="630600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1896"/>
        <c:crosses val="autoZero"/>
        <c:auto val="1"/>
        <c:lblAlgn val="ctr"/>
        <c:lblOffset val="100"/>
        <c:tickLblSkip val="5"/>
        <c:noMultiLvlLbl val="0"/>
      </c:catAx>
      <c:valAx>
        <c:axId val="630601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C8C8C8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82828"/>
                    </a:solidFill>
                    <a:latin typeface="8"/>
                    <a:ea typeface="+mn-ea"/>
                    <a:cs typeface="+mn-cs"/>
                  </a:defRPr>
                </a:pPr>
                <a:r>
                  <a:rPr lang="en-US" sz="800" b="0">
                    <a:solidFill>
                      <a:srgbClr val="282828"/>
                    </a:solidFill>
                    <a:latin typeface="8"/>
                  </a:rPr>
                  <a:t>mio. ton CO2e</a:t>
                </a:r>
              </a:p>
            </c:rich>
          </c:tx>
          <c:layout>
            <c:manualLayout>
              <c:xMode val="edge"/>
              <c:yMode val="edge"/>
              <c:x val="2.8778408030749707E-2"/>
              <c:y val="0.11210108725253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282828"/>
                  </a:solidFill>
                  <a:latin typeface="8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282828"/>
                </a:solidFill>
                <a:latin typeface="Arial"/>
                <a:ea typeface="Arial"/>
                <a:cs typeface="Arial"/>
              </a:defRPr>
            </a:pPr>
            <a:endParaRPr lang="da-DK"/>
          </a:p>
        </c:txPr>
        <c:crossAx val="630600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rgbClr val="EAF1EF"/>
    </a:solidFill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13" Type="http://schemas.openxmlformats.org/officeDocument/2006/relationships/chart" Target="../charts/chart70.xml"/><Relationship Id="rId18" Type="http://schemas.openxmlformats.org/officeDocument/2006/relationships/chart" Target="../charts/chart7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12" Type="http://schemas.openxmlformats.org/officeDocument/2006/relationships/chart" Target="../charts/chart69.xml"/><Relationship Id="rId17" Type="http://schemas.openxmlformats.org/officeDocument/2006/relationships/chart" Target="../charts/chart74.xml"/><Relationship Id="rId2" Type="http://schemas.openxmlformats.org/officeDocument/2006/relationships/chart" Target="../charts/chart59.xml"/><Relationship Id="rId16" Type="http://schemas.openxmlformats.org/officeDocument/2006/relationships/chart" Target="../charts/chart73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5" Type="http://schemas.openxmlformats.org/officeDocument/2006/relationships/chart" Target="../charts/chart62.xml"/><Relationship Id="rId15" Type="http://schemas.openxmlformats.org/officeDocument/2006/relationships/chart" Target="../charts/chart72.xml"/><Relationship Id="rId10" Type="http://schemas.openxmlformats.org/officeDocument/2006/relationships/chart" Target="../charts/chart67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Relationship Id="rId14" Type="http://schemas.openxmlformats.org/officeDocument/2006/relationships/chart" Target="../charts/chart7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4" Type="http://schemas.openxmlformats.org/officeDocument/2006/relationships/chart" Target="../charts/chart8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4" Type="http://schemas.openxmlformats.org/officeDocument/2006/relationships/chart" Target="../charts/chart89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chart" Target="../charts/chart91.xml"/><Relationship Id="rId1" Type="http://schemas.openxmlformats.org/officeDocument/2006/relationships/chart" Target="../charts/chart90.xml"/><Relationship Id="rId6" Type="http://schemas.openxmlformats.org/officeDocument/2006/relationships/chart" Target="../charts/chart95.xml"/><Relationship Id="rId11" Type="http://schemas.openxmlformats.org/officeDocument/2006/relationships/chart" Target="../charts/chart100.xml"/><Relationship Id="rId5" Type="http://schemas.openxmlformats.org/officeDocument/2006/relationships/chart" Target="../charts/chart94.xml"/><Relationship Id="rId10" Type="http://schemas.openxmlformats.org/officeDocument/2006/relationships/chart" Target="../charts/chart99.xml"/><Relationship Id="rId4" Type="http://schemas.openxmlformats.org/officeDocument/2006/relationships/chart" Target="../charts/chart93.xml"/><Relationship Id="rId9" Type="http://schemas.openxmlformats.org/officeDocument/2006/relationships/chart" Target="../charts/chart9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4" Type="http://schemas.openxmlformats.org/officeDocument/2006/relationships/chart" Target="../charts/chart10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7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6" Type="http://schemas.openxmlformats.org/officeDocument/2006/relationships/chart" Target="../charts/chart110.xml"/><Relationship Id="rId5" Type="http://schemas.openxmlformats.org/officeDocument/2006/relationships/chart" Target="../charts/chart109.xml"/><Relationship Id="rId4" Type="http://schemas.openxmlformats.org/officeDocument/2006/relationships/chart" Target="../charts/chart10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2.xml"/><Relationship Id="rId1" Type="http://schemas.openxmlformats.org/officeDocument/2006/relationships/chart" Target="../charts/chart111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8.xml"/><Relationship Id="rId3" Type="http://schemas.openxmlformats.org/officeDocument/2006/relationships/chart" Target="../charts/chart123.xml"/><Relationship Id="rId7" Type="http://schemas.openxmlformats.org/officeDocument/2006/relationships/chart" Target="../charts/chart127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11" Type="http://schemas.openxmlformats.org/officeDocument/2006/relationships/chart" Target="../charts/chart131.xml"/><Relationship Id="rId5" Type="http://schemas.openxmlformats.org/officeDocument/2006/relationships/chart" Target="../charts/chart125.xml"/><Relationship Id="rId10" Type="http://schemas.openxmlformats.org/officeDocument/2006/relationships/chart" Target="../charts/chart130.xml"/><Relationship Id="rId4" Type="http://schemas.openxmlformats.org/officeDocument/2006/relationships/chart" Target="../charts/chart124.xml"/><Relationship Id="rId9" Type="http://schemas.openxmlformats.org/officeDocument/2006/relationships/chart" Target="../charts/chart129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9.xml"/><Relationship Id="rId3" Type="http://schemas.openxmlformats.org/officeDocument/2006/relationships/chart" Target="../charts/chart134.xml"/><Relationship Id="rId7" Type="http://schemas.openxmlformats.org/officeDocument/2006/relationships/chart" Target="../charts/chart138.xml"/><Relationship Id="rId2" Type="http://schemas.openxmlformats.org/officeDocument/2006/relationships/chart" Target="../charts/chart133.xml"/><Relationship Id="rId1" Type="http://schemas.openxmlformats.org/officeDocument/2006/relationships/chart" Target="../charts/chart132.xml"/><Relationship Id="rId6" Type="http://schemas.openxmlformats.org/officeDocument/2006/relationships/chart" Target="../charts/chart137.xml"/><Relationship Id="rId5" Type="http://schemas.openxmlformats.org/officeDocument/2006/relationships/chart" Target="../charts/chart136.xml"/><Relationship Id="rId10" Type="http://schemas.openxmlformats.org/officeDocument/2006/relationships/chart" Target="../charts/chart141.xml"/><Relationship Id="rId4" Type="http://schemas.openxmlformats.org/officeDocument/2006/relationships/chart" Target="../charts/chart135.xml"/><Relationship Id="rId9" Type="http://schemas.openxmlformats.org/officeDocument/2006/relationships/chart" Target="../charts/chart140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3.xml"/><Relationship Id="rId1" Type="http://schemas.openxmlformats.org/officeDocument/2006/relationships/chart" Target="../charts/chart14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6.xml"/><Relationship Id="rId2" Type="http://schemas.openxmlformats.org/officeDocument/2006/relationships/chart" Target="../charts/chart145.xml"/><Relationship Id="rId1" Type="http://schemas.openxmlformats.org/officeDocument/2006/relationships/chart" Target="../charts/chart144.xml"/><Relationship Id="rId6" Type="http://schemas.openxmlformats.org/officeDocument/2006/relationships/chart" Target="../charts/chart149.xml"/><Relationship Id="rId5" Type="http://schemas.openxmlformats.org/officeDocument/2006/relationships/chart" Target="../charts/chart148.xml"/><Relationship Id="rId4" Type="http://schemas.openxmlformats.org/officeDocument/2006/relationships/chart" Target="../charts/chart14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18" Type="http://schemas.openxmlformats.org/officeDocument/2006/relationships/chart" Target="../charts/chart43.xml"/><Relationship Id="rId3" Type="http://schemas.openxmlformats.org/officeDocument/2006/relationships/chart" Target="../charts/chart28.xml"/><Relationship Id="rId21" Type="http://schemas.openxmlformats.org/officeDocument/2006/relationships/chart" Target="../charts/chart46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17" Type="http://schemas.openxmlformats.org/officeDocument/2006/relationships/chart" Target="../charts/chart42.xml"/><Relationship Id="rId2" Type="http://schemas.openxmlformats.org/officeDocument/2006/relationships/chart" Target="../charts/chart27.xml"/><Relationship Id="rId16" Type="http://schemas.openxmlformats.org/officeDocument/2006/relationships/chart" Target="../charts/chart41.xml"/><Relationship Id="rId20" Type="http://schemas.openxmlformats.org/officeDocument/2006/relationships/chart" Target="../charts/chart45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chart" Target="../charts/chart30.xml"/><Relationship Id="rId15" Type="http://schemas.openxmlformats.org/officeDocument/2006/relationships/chart" Target="../charts/chart40.xml"/><Relationship Id="rId23" Type="http://schemas.openxmlformats.org/officeDocument/2006/relationships/chart" Target="../charts/chart48.xml"/><Relationship Id="rId10" Type="http://schemas.openxmlformats.org/officeDocument/2006/relationships/chart" Target="../charts/chart35.xml"/><Relationship Id="rId19" Type="http://schemas.openxmlformats.org/officeDocument/2006/relationships/chart" Target="../charts/chart44.xml"/><Relationship Id="rId4" Type="http://schemas.openxmlformats.org/officeDocument/2006/relationships/chart" Target="../charts/chart29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Relationship Id="rId22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2_1" descr="{&#10;   &quot;fig_notat&quot;: 1,&#10;   &quot;fig_report&quot;: 1,&#10;   &quot;fig_title&quot;: &quot;De samlede netto-udledninger samt 2025 og 2030 reduktionsm\u00E5lene (f\u00F8r partiel manko-korrektion)&quot;,&#10;   &quot;plot_title&quot;: &quot;Samlede netto-udledninger ift reduktionsm\u00E5lene (f\u00F8r partiel manko-korrektion)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bge&quot;,&#10;   &quot;comment&quot;: &quot;Rettelse til label&quot;,&#10;   &quot;timestamp&quot;: &quot;2023-04-26 10:26:34&quot;,&#10;   &quot;archive&quot;: false,&#10;   &quot;notat&quot;: &quot;2&quot;,&#10;   &quot;chart&quot;: &quot;chart_2_1&quot;,&#10;   &quot;y_interval&quot;: 5,&#10;   &quot;ledger&quot;: [&#10;    {&#10;     &quot;Nettoudledning i CRF-opgørelse&quot;: {&#10;      &quot;sort_order&quot;: 4,&#10;      &quot;hex_color&quot;: &quot;#0097A7&quot;,&#10;      &quot;xlcharttype&quot;: &quot;xlLine&quot;,&#10;      &quot;sec_axis&quot;: false,&#10;      &quot;name&quot;: &quot;bge&quot;,&#10;      &quot;comment&quot;: &quot;Rettelse til label&quot;,&#10;      &quot;timestamp&quot;: &quot;2023-04-26 10:26:34&quot;&#10;     },&#10;     &quot;2025 - 50 pct. reduktionsmål&quot;: {&#10;      &quot;sort_order&quot;: 3,&#10;      &quot;hex_color&quot;: &quot;#46AFF0&quot;,&#10;      &quot;xlcharttype&quot;: &quot;xlColumnClustered&quot;,&#10;      &quot;sec_axis&quot;: false,&#10;      &quot;name&quot;: &quot;bge&quot;,&#10;      &quot;comment&quot;: &quot;Rettelse til label&quot;,&#10;      &quot;timestamp&quot;: &quot;2023-04-26 10:26:34&quot;&#10;     },&#10;     &quot;2025 - 54 pct. reduktionsmål&quot;: {&#10;      &quot;sort_order&quot;: 2,&#10;      &quot;hex_color&quot;: &quot;#9170CB&quot;,&#10;      &quot;xlcharttype&quot;: &quot;xlColumnClustered&quot;,&#10;      &quot;sec_axis&quot;: false,&#10;      &quot;name&quot;: &quot;bge&quot;,&#10;      &quot;comment&quot;: &quot;Rettelse til label&quot;,&#10;      &quot;timestamp&quot;: &quot;2023-04-26 10:26:34&quot;&#10;     },&#10;     &quot;2030 - 70 pct. reduktionsmål&quot;: {&#10;      &quot;sort_order&quot;: 1,&#10;      &quot;hex_color&quot;: &quot;#4F67A5&quot;,&#10;      &quot;xlcharttype&quot;: &quot;xlColumnClustered&quot;,&#10;      &quot;sec_axis&quot;: false,&#10;      &quot;name&quot;: &quot;bge&quot;,&#10;      &quot;comment&quot;: &quot;Rettelse til label&quot;,&#10;      &quot;timestamp&quot;: &quot;2023-04-26 10:26:34&quot;&#10;     },&#10;     &quot;Netto-udledning efter korrektion ift. metantabsregulering og biocovers&quot;: {&#10;      &quot;sort_order&quot;: 5,&#10;      &quot;hex_color&quot;: &quot;#0097A7&quot;,&#10;      &quot;xlcharttype&quot;: &quot;xlLine&quot;,&#10;      &quot;sec_axis&quot;: false,&#10;      &quot;name&quot;: &quot;bge&quot;,&#10;      &quot;comment&quot;: &quot;Rettelse til label&quot;,&#10;      &quot;timestamp&quot;: &quot;2023-04-26 10:26:34&quot;&#10;     }&#10;    }&#10;   ]&#10;  }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2_2" descr="{&#10;   &quot;fig_notat&quot;: 2,&#10;   &quot;fig_report&quot;: 2,&#10;   &quot;fig_title&quot;: &quot;Samlede nettoudledninger i KF23 sammenlignet med KF22&quot;,&#10;   &quot;plot_title&quot;: &quot;Samlede nettoudledninger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bge&quot;,&#10;   &quot;comment&quot;: &quot;Labels opdateret ift. metantabsregulering og biocovers&quot;,&#10;   &quot;timestamp&quot;: &quot;2023-04-26 10:38:57&quot;,&#10;   &quot;archive&quot;: false,&#10;   &quot;notat&quot;: &quot;2&quot;,&#10;   &quot;chart&quot;: &quot;chart_2_2&quot;,&#10;   &quot;y_interval&quot;: 5,&#10;   &quot;ledger&quot;: [&#10;    {&#10;     &quot;KF23 nettoudledning i CRF-opgørelse&quot;: {&#10;      &quot;sort_order&quot;: 2,&#10;      &quot;hex_color&quot;: &quot;#1D4C57&quot;,&#10;      &quot;xlcharttype&quot;: &quot;xlLine&quot;,&#10;      &quot;sec_axis&quot;: false,&#10;      &quot;name&quot;: &quot;bge&quot;,&#10;      &quot;comment&quot;: &quot;Labels opdateret ift. metantabsregulering og biocovers&quot;,&#10;      &quot;timestamp&quot;: &quot;2023-04-26 10:38:57&quot;&#10;     },&#10;     &quot;KF22 nettoudledning&quot;: {&#10;      &quot;sort_order&quot;: 1,&#10;      &quot;hex_color&quot;: &quot;#0097A7&quot;,&#10;      &quot;xlcharttype&quot;: &quot;xlLine&quot;,&#10;      &quot;sec_axis&quot;: false,&#10;      &quot;name&quot;: &quot;bge&quot;,&#10;      &quot;comment&quot;: &quot;Labels opdateret ift. metantabsregulering og biocovers&quot;,&#10;      &quot;timestamp&quot;: &quot;2023-04-26 10:38:57&quot;&#10;     },&#10;     &quot;KF23  nettoudledning efter korrektion ift. metantabsregulering og biocovers&quot;: {&#10;      &quot;sort_order&quot;: 3,&#10;      &quot;hex_color&quot;: &quot;#1D4C57&quot;,&#10;      &quot;xlcharttype&quot;: &quot;xlLine&quot;,&#10;      &quot;sec_axis&quot;: false,&#10;      &quot;name&quot;: &quot;bge&quot;,&#10;      &quot;comment&quot;: &quot;Labels opdateret ift. metantabsregulering og biocovers&quot;,&#10;      &quot;timestamp&quot;: &quot;2023-04-26 10:38:57&quot;&#10;     }&#10;    }&#10;   ]&#10;  }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2_3" descr="{&#10;   &quot;fig_notat&quot;: 3,&#10;   &quot;fig_report&quot;: 3,&#10;   &quot;fig_title&quot;: &quot;De samlede udledninger fordelt p\u00E5 sektorer samt CCS&quot;,&#10;   &quot;plot_title&quot;: &quot;Samlede 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bge&quot;,&#10;   &quot;comment&quot;: &quot;Labels opdateret igen&quot;,&#10;   &quot;timestamp&quot;: &quot;2023-04-26 11:11:00&quot;,&#10;   &quot;archive&quot;: false,&#10;   &quot;notat&quot;: &quot;2&quot;,&#10;   &quot;chart&quot;: &quot;chart_2_3&quot;,&#10;   &quot;y_interval&quot;: 5,&#10;   &quot;ledger&quot;: [&#10;    {&#10;     &quot;Affald (inkl. affaldsforbrænding samt korrektion ift. biocovers)&quot;: {&#10;      &quot;sort_order&quot;: 3,&#10;      &quot;hex_color&quot;: &quot;#5BEADB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El og fjernvarme&quot;: {&#10;      &quot;sort_order&quot;: 4,&#10;      &quot;hex_color&quot;: &quot;#46AFF0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Fremstillingserhverv og bygge-anlæg&quot;: {&#10;      &quot;sort_order&quot;: 6,&#10;      &quot;hex_color&quot;: &quot;#4F67A5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Husholdninger&quot;: {&#10;      &quot;sort_order&quot;: 9,&#10;      &quot;hex_color&quot;: &quot;#9170CB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Korrektion: Statistisk diff. ift. DCE i historiske år&quot;: {&#10;      &quot;sort_order&quot;: 12,&#10;      &quot;hex_color&quot;: &quot;#FFDA06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Landbrug, skove, gartneri og fiskeri&quot;: {&#10;      &quot;sort_order&quot;: 2,&#10;      &quot;hex_color&quot;: &quot;#6FB5BD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Produktion af olie, gas og VE-brændstoffer (inkl. korrektion ift. metantabsregulering)&quot;: {&#10;      &quot;sort_order&quot;: 5,&#10;      &quot;hex_color&quot;: &quot;#808080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Serviceerhverv&quot;: {&#10;      &quot;sort_order&quot;: 7,&#10;      &quot;hex_color&quot;: &quot;#0097A7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Transport&quot;: {&#10;      &quot;sort_order&quot;: 8,&#10;      &quot;hex_color&quot;: &quot;#673AB7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CCS&quot;: {&#10;      &quot;sort_order&quot;: 1,&#10;      &quot;hex_color&quot;: &quot;#FF8181&quot;,&#10;      &quot;xlcharttype&quot;: &quot;xlColumnStacked&quot;,&#10;      &quot;sec_axis&quot;: false,&#10;      &quot;name&quot;: &quot;bge&quot;,&#10;      &quot;comment&quot;: &quot;Labels opdateret igen&quot;,&#10;      &quot;timestamp&quot;: &quot;2023-04-26 11:11:00&quot;&#10;     },&#10;     &quot;Korrektion: Forventet reduktion fra biocovers&quot;: {&#10;      &quot;sort_order&quot;: 11,&#10;      &quot;hex_color&quot;: &quot;#5BEADB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,&#10;     &quot;Korrektion: Forventet reduktion fra metantabsregulering&quot;: {&#10;      &quot;sort_order&quot;: 10,&#10;      &quot;hex_color&quot;: &quot;#808080&quot;,&#10;      &quot;xlcharttype&quot;: &quot;xlAreaStacked&quot;,&#10;      &quot;sec_axis&quot;: false,&#10;      &quot;name&quot;: &quot;bge&quot;,&#10;      &quot;comment&quot;: &quot;Labels opdateret igen&quot;,&#10;      &quot;timestamp&quot;: &quot;2023-04-26 11:11:00&quot;&#10;     }&#10;    }&#10;   ]&#10;  }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2_5" descr="{&#10;   &quot;fig_notat&quot;: 5,&#10;   &quot;fig_report&quot;: 5,&#10;   &quot;fig_title&quot;: &quot;Udviklingen i sektorernes udledninger 2019-2035&quot;,&#10;   &quot;plot_title&quot;: &quot;Indeks for sektorernes udledninger&quot;,&#10;   &quot;year_on_xaxis&quot;: [&#10;    [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21 = 100)&quot;,&#10;   &quot;name&quot;: &quot;bge&quot;,&#10;   &quot;comment&quot;: &quot;Labels opdateret ift. partielle korrektioner&quot;,&#10;   &quot;timestamp&quot;: &quot;2023-04-26 09:46:16&quot;,&#10;   &quot;archive&quot;: false,&#10;   &quot;notat&quot;: &quot;2&quot;,&#10;   &quot;chart&quot;: &quot;chart_2_5&quot;,&#10;   &quot;y_interval&quot;: 1,&#10;   &quot;ledger&quot;: [&#10;    {&#10;     &quot;Affald (inkl. affaldsforbrænding samt korrekton ift. biocovers)&quot;: {&#10;      &quot;sort_order&quot;: 3,&#10;      &quot;hex_color&quot;: &quot;#5BEADB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El og fjernvarme&quot;: {&#10;      &quot;sort_order&quot;: 8,&#10;      &quot;hex_color&quot;: &quot;#46AFF0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Fremstillingserhverv og bygge-anlæg&quot;: {&#10;      &quot;sort_order&quot;: 5,&#10;      &quot;hex_color&quot;: &quot;#4F67A5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Husholdninger&quot;: {&#10;      &quot;sort_order&quot;: 7,&#10;      &quot;hex_color&quot;: &quot;#9170CB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Landbrug, skove, gartneri og fiskeri&quot;: {&#10;      &quot;sort_order&quot;: 1,&#10;      &quot;hex_color&quot;: &quot;#6FB5BD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Produktion af olie, gas og VE-brændstoffer (inkl. korrektion ift. metantabsregulering)&quot;: {&#10;      &quot;sort_order&quot;: 2,&#10;      &quot;hex_color&quot;: &quot;#808080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Serviceerhverv&quot;: {&#10;      &quot;sort_order&quot;: 6,&#10;      &quot;hex_color&quot;: &quot;#0097A7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,&#10;     &quot;Transport&quot;: {&#10;      &quot;sort_order&quot;: 4,&#10;      &quot;hex_color&quot;: &quot;#673AB7&quot;,&#10;      &quot;xlcharttype&quot;: &quot;xlLine&quot;,&#10;      &quot;sec_axis&quot;: false,&#10;      &quot;name&quot;: &quot;bge&quot;,&#10;      &quot;comment&quot;: &quot;Labels opdateret ift. partielle korrektioner&quot;,&#10;      &quot;timestamp&quot;: &quot;2023-04-26 09:46:16&quot;&#10;     }&#10;    }&#10;   ]&#10;  }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2_6" descr="{&#10;   &quot;fig_notat&quot;: 6,&#10;   &quot;fig_report&quot;: 6,&#10;   &quot;fig_title&quot;: &quot;Det samlede faktiske energiforbrug fordelt p\u00E5 energiformer&quot;,&#10;   &quot;plot_title&quot;: &quot;Samlet faktisk energiforbru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opdateret r\u00E6kkef\u00F8lge&quot;,&#10;   &quot;timestamp&quot;: &quot;2023-04-25 15:51:56&quot;,&#10;   &quot;archive&quot;: false,&#10;   &quot;notat&quot;: &quot;2&quot;,&#10;   &quot;chart&quot;: &quot;chart_2_6&quot;,&#10;   &quot;y_interval&quot;: 5,&#10;   &quot;ledger&quot;: [&#10;    {&#10;     &quot;Affald, ikke bionedbrydeligt&quot;: {&#10;      &quot;sort_order&quot;: 3,&#10;      &quot;hex_color&quot;: &quot;#1D4C57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Kul &amp; Koks&quot;: {&#10;      &quot;sort_order&quot;: 1,&#10;      &quot;hex_color&quot;: &quot;#808080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Naturgas&quot;: {&#10;      &quot;sort_order&quot;: 4,&#10;      &quot;hex_color&quot;: &quot;#9170CB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Olie&quot;: {&#10;      &quot;sort_order&quot;: 2,&#10;      &quot;hex_color&quot;: &quot;#404040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Biomasse og øvrig VE&quot;: {&#10;      &quot;sort_order&quot;: 7,&#10;      &quot;hex_color&quot;: &quot;#5BEADB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Biogas&quot;: {&#10;      &quot;sort_order&quot;: 5,&#10;      &quot;hex_color&quot;: &quot;#6FB5BD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Biobrændstoffer&quot;: {&#10;      &quot;sort_order&quot;: 6,&#10;      &quot;hex_color&quot;: &quot;#4F67A5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,&#10;     &quot;Vind og sol&quot;: {&#10;      &quot;sort_order&quot;: 8,&#10;      &quot;hex_color&quot;: &quot;#46AFF0&quot;,&#10;      &quot;xlcharttype&quot;: &quot;xlAreaStacked&quot;,&#10;      &quot;sec_axis&quot;: false,&#10;      &quot;name&quot;: &quot;vcqt&quot;,&#10;      &quot;comment&quot;: &quot;Rettet r\u00E6kkef\u00F8lge&quot;,&#10;      &quot;timestamp&quot;: &quot;2022-04-26 15:37:09&quot;&#10;     }&#10;    }&#10;   ]&#10;  }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247650</xdr:colOff>
      <xdr:row>77</xdr:row>
      <xdr:rowOff>133350</xdr:rowOff>
    </xdr:from>
    <xdr:to>
      <xdr:col>7</xdr:col>
      <xdr:colOff>273050</xdr:colOff>
      <xdr:row>93</xdr:row>
      <xdr:rowOff>100013</xdr:rowOff>
    </xdr:to>
    <xdr:graphicFrame macro="">
      <xdr:nvGraphicFramePr>
        <xdr:cNvPr id="8" name="chart_2_4" descr="{&#10;   &quot;fig_notat&quot;: 4,&#10;   &quot;fig_report&quot;: 4,&#10;   &quot;fig_title&quot;: &quot;Sektorernes andel af de samlede netto-udledninger i 2030&quot;,&#10;   &quot;plot_title&quot;: &quot;Sektorernes andel af udledningerne i 2030&quot;,&#10;   &quot;year_on_xaxis&quot;: [&#10;    2030&#10;   ],&#10;   &quot;unit_category&quot;: &quot;Udledninger&quot;,&#10;   &quot;unit_on_yaxis&quot;: &quot;mio. ton CO2e&quot;,&#10;   &quot;name&quot;: &quot;bge&quot;,&#10;   &quot;comment&quot;: &quot;Labels opdateret ift korrektion for metantabsregulering og biocovers&quot;,&#10;   &quot;timestamp&quot;: &quot;2023-04-26 09:51:06&quot;,&#10;   &quot;archive&quot;: false,&#10;   &quot;notat&quot;: &quot;2&quot;,&#10;   &quot;chart&quot;: &quot;chart_2_4&quot;,&#10;   &quot;y_interval&quot;: 1,&#10;   &quot;ledger&quot;: [&#10;    {&#10;     &quot;Affald (inkl. affaldsforbrænding samt korrektion ift. biocovers)&quot;: {&#10;      &quot;sort_order&quot;: 7,&#10;      &quot;hex_color&quot;: &quot;#5BEADB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CCS&quot;: {&#10;      &quot;sort_order&quot;: 9,&#10;      &quot;hex_color&quot;: &quot;#FF8181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El og fjernvarme&quot;: {&#10;      &quot;sort_order&quot;: 6,&#10;      &quot;hex_color&quot;: &quot;#46AFF0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Fremstillingserhverv og bygge-anlæg&quot;: {&#10;      &quot;sort_order&quot;: 4,&#10;      &quot;hex_color&quot;: &quot;#4F67A5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Husholdninger&quot;: {&#10;      &quot;sort_order&quot;: 1,&#10;      &quot;hex_color&quot;: &quot;#9170CB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Landbrug, skove, gartneri og fiskeri&quot;: {&#10;      &quot;sort_order&quot;: 8,&#10;      &quot;hex_color&quot;: &quot;#6FB5BD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Produktion af olie, gas og VE-brændstoffer (inkl. korrektion ift. metantabsregulering)&quot;: {&#10;      &quot;sort_order&quot;: 5,&#10;      &quot;hex_color&quot;: &quot;#808080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Serviceerhverv&quot;: {&#10;      &quot;sort_order&quot;: 3,&#10;      &quot;hex_color&quot;: &quot;#0097A7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,&#10;     &quot;Transport&quot;: {&#10;      &quot;sort_order&quot;: 2,&#10;      &quot;hex_color&quot;: &quot;#673AB7&quot;,&#10;      &quot;xlcharttype&quot;: &quot;xlDoughnut&quot;,&#10;      &quot;sec_axis&quot;: false,&#10;      &quot;name&quot;: &quot;bge&quot;,&#10;      &quot;comment&quot;: &quot;Labels opdateret ift korrektion for metantabsregulering og biocovers&quot;,&#10;      &quot;timestamp&quot;: &quot;2023-04-26 09:51:06&quot;&#10;     }&#10;    }&#10;   ]&#10;  }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4b_1" descr="{&#10;   &quot;fig_notat&quot;: 1,&#10;   &quot;fig_report&quot;: &quot;NA&quot;,&#10;   &quot;fig_title&quot;: &quot;Forbrug af flydende br\u00E6ndstoffer fordelt p\u00E5 fossile og VE-baserede br\u00E6ndstoffer&quot;,&#10;   &quot;plot_title&quot;: &quot;Forbrug af flydende br\u00E6ndstoff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libk&quot;,&#10;   &quot;comment&quot;: &quot;VE-andel til h\u00F8jre akse. Der er regnet en forkert iblanding i diesel til \&quot;\u00F8vrige\&quot; sektorer fra 2022. Er kommunikeret til Jonathan&quot;,&#10;   &quot;timestamp&quot;: &quot;2023-03-08 10:39:57&quot;,&#10;   &quot;archive&quot;: false,&#10;   &quot;notat&quot;: &quot;4B&quot;,&#10;   &quot;chart&quot;: &quot;chart_4b_1&quot;,&#10;   &quot;y_interval&quot;: 5,&#10;   &quot;ledger&quot;: [&#10;    {&#10;     &quot;VE-andel (højre akse)&quot;: {&#10;      &quot;sort_order&quot;: 6,&#10;      &quot;hex_color&quot;: &quot;#FF5252&quot;,&#10;      &quot;xlcharttype&quot;: &quot;xlLine&quot;,&#10;      &quot;sec_axis&quot;: true,&#10;      &quot;name&quot;: &quot;libk&quot;,&#10;      &quot;comment&quot;: &quot;VE-andel til h\u00F8jre akse. Der er regnet en forkert iblanding i diesel til \&quot;\u00F8vrige\&quot; sektorer fra 2022. Er kommunikeret til Jonathan&quot;,&#10;      &quot;timestamp&quot;: &quot;2023-03-08 10:39:57&quot;&#10;     },&#10;     &quot;VE-brændstof - Transport&quot;: {&#10;      &quot;sort_order&quot;: 3,&#10;      &quot;hex_color&quot;: &quot;#6FB5BD&quot;,&#10;      &quot;xlcharttype&quot;: &quot;xlAreaStacked&quot;,&#10;      &quot;sec_axis&quot;: false,&#10;      &quot;name&quot;: &quot;libk&quot;,&#10;      &quot;comment&quot;: &quot;VE-andel til h\u00F8jre akse. Der er regnet en forkert iblanding i diesel til \&quot;\u00F8vrige\&quot; sektorer fra 2022. Er kommunikeret til Jonathan&quot;,&#10;      &quot;timestamp&quot;: &quot;2023-03-08 10:39:57&quot;&#10;     },&#10;     &quot;Benzin &amp; Diesel - Transport&quot;: {&#10;      &quot;sort_order&quot;: 1,&#10;      &quot;hex_color&quot;: &quot;#4F67A5&quot;,&#10;      &quot;xlcharttype&quot;: &quot;xlAreaStacked&quot;,&#10;      &quot;sec_axis&quot;: false,&#10;      &quot;name&quot;: &quot;libk&quot;,&#10;      &quot;comment&quot;: &quot;VE-andel til h\u00F8jre akse. Der er regnet en forkert iblanding i diesel til \&quot;\u00F8vrige\&quot; sektorer fra 2022. Er kommunikeret til Jonathan&quot;,&#10;      &quot;timestamp&quot;: &quot;2023-03-08 10:39:57&quot;&#10;     },&#10;     &quot;Benzin &amp; Diesel - Øvrige&quot;: {&#10;      &quot;sort_order&quot;: 2,&#10;      &quot;hex_color&quot;: &quot;#46AFF0&quot;,&#10;      &quot;xlcharttype&quot;: &quot;xlAreaStacked&quot;,&#10;      &quot;sec_axis&quot;: false,&#10;      &quot;name&quot;: &quot;libk&quot;,&#10;      &quot;comment&quot;: &quot;VE-andel til h\u00F8jre akse. Der er regnet en forkert iblanding i diesel til \&quot;\u00F8vrige\&quot; sektorer fra 2022. Er kommunikeret til Jonathan&quot;,&#10;      &quot;timestamp&quot;: &quot;2023-03-08 10:39:57&quot;&#10;     },&#10;     &quot;Grænsehandel&quot;: {&#10;      &quot;sort_order&quot;: 5,&#10;      &quot;hex_color&quot;: &quot;#808080&quot;,&#10;      &quot;xlcharttype&quot;: &quot;xlAreaStacked&quot;,&#10;      &quot;sec_axis&quot;: false,&#10;      &quot;name&quot;: &quot;libk&quot;,&#10;      &quot;comment&quot;: &quot;VE-andel til h\u00F8jre akse. Der er regnet en forkert iblanding i diesel til \&quot;\u00F8vrige\&quot; sektorer fra 2022. Er kommunikeret til Jonathan&quot;,&#10;      &quot;timestamp&quot;: &quot;2023-03-08 10:39:57&quot;&#10;     },&#10;     &quot;VE-brændstof - Øvrige&quot;: {&#10;      &quot;sort_order&quot;: 4,&#10;      &quot;hex_color&quot;: &quot;#5BEADB&quot;,&#10;      &quot;xlcharttype&quot;: &quot;xlAreaStacked&quot;,&#10;      &quot;sec_axis&quot;: false,&#10;      &quot;name&quot;: &quot;libk&quot;,&#10;      &quot;comment&quot;: &quot;VE-andel til h\u00F8jre akse. Der er regnet en forkert iblanding i diesel til \&quot;\u00F8vrige\&quot; sektorer fra 2022. Er kommunikeret til Jonathan&quot;,&#10;      &quot;timestamp&quot;: &quot;2023-03-08 10:39:57&quot;&#10;     }&#10;    }&#10;   ]&#10;  }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4b_2" descr="{&#10;   &quot;fig_notat&quot;: 2,&#10;   &quot;fig_report&quot;: &quot;NA&quot;,&#10;   &quot;fig_title&quot;: &quot;Sammenligning med forbrug af flydende br\u00E6ndstof og VE-andel i KF23 og KF22&quot;,&#10;   &quot;plot_title&quot;: &quot;Flydende br\u00E6ndstof og VE andel i transport og intern transpor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skift til kf23&quot;,&#10;   &quot;timestamp&quot;: &quot;2023-03-16 20:24:32&quot;,&#10;   &quot;archive&quot;: false,&#10;   &quot;notat&quot;: &quot;4B&quot;,&#10;   &quot;chart&quot;: &quot;chart_4b_2&quot;,&#10;   &quot;y_interval&quot;: 5,&#10;   &quot;ledger&quot;: [&#10;    {&#10;     &quot;KF23 - VE andel (Højre akse)&quot;: {&#10;      &quot;sort_order&quot;: 3,&#10;      &quot;hex_color&quot;: &quot;#0091EA&quot;,&#10;      &quot;xlcharttype&quot;: &quot;xlLine&quot;,&#10;      &quot;sec_axis&quot;: true,&#10;      &quot;name&quot;: &quot;azh&quot;,&#10;      &quot;comment&quot;: &quot;skift til kf23&quot;,&#10;      &quot;timestamp&quot;: &quot;2023-03-16 20:24:32&quot;&#10;     },&#10;     &quot;KF23 - Samlet flydende brændstoffer&quot;: {&#10;      &quot;sort_order&quot;: 1,&#10;      &quot;hex_color&quot;: &quot;#1D4C57&quot;,&#10;      &quot;xlcharttype&quot;: &quot;xlLine&quot;,&#10;      &quot;sec_axis&quot;: false,&#10;      &quot;name&quot;: &quot;azh&quot;,&#10;      &quot;comment&quot;: &quot;skift til kf23&quot;,&#10;      &quot;timestamp&quot;: &quot;2023-03-16 20:24:32&quot;&#10;     },&#10;     &quot;KF22 - VE andel (Højre akse)&quot;: {&#10;      &quot;sort_order&quot;: 4,&#10;      &quot;hex_color&quot;: &quot;#0C2D83&quot;,&#10;      &quot;xlcharttype&quot;: &quot;xlLine&quot;,&#10;      &quot;sec_axis&quot;: true,&#10;      &quot;name&quot;: &quot;azh&quot;,&#10;      &quot;comment&quot;: &quot;skift til kf23&quot;,&#10;      &quot;timestamp&quot;: &quot;2023-03-16 20:24:32&quot;&#10;     },&#10;     &quot;KF22 - Samlet flydende brændstoffer&quot;: {&#10;      &quot;sort_order&quot;: 2,&#10;      &quot;hex_color&quot;: &quot;#6FB5BD&quot;,&#10;      &quot;xlcharttype&quot;: &quot;xlLine&quot;,&#10;      &quot;sec_axis&quot;: false,&#10;      &quot;name&quot;: &quot;azh&quot;,&#10;      &quot;comment&quot;: &quot;skift til kf23&quot;,&#10;      &quot;timestamp&quot;: &quot;2023-03-16 20:24:32&quot;&#10;     }&#10;    }&#10;   ]&#10;  }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5a_1" descr="{&#10;   &quot;fig_notat&quot;: 1,&#10;   &quot;fig_report&quot;: 1,&#10;   &quot;fig_title&quot;: &quot;Udledninger fra serviceerhvervene fordelt p\u00E5 undersektorer og F-gasser&quot;,&#10;   &quot;plot_title&quot;: &quot;Udledninger fra serviceerhvervene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5-11 12:32:00&quot;,&#10;   &quot;archive&quot;: false,&#10;   &quot;notat&quot;: &quot;5A&quot;,&#10;   &quot;chart&quot;: &quot;chart_5a_1&quot;,&#10;   &quot;y_interval&quot;: 5,&#10;   &quot;ledger&quot;: [&#10;    {&#10;     &quot;Metan, lattergas og indirekte CO2&quot;: {&#10;      &quot;sort_order&quot;: 4,&#10;      &quot;hex_color&quot;: &quot;#6FB5BD&quot;,&#10;      &quot;xlcharttype&quot;: &quot;xlAreaStacked&quot;,&#10;      &quot;sec_axis&quot;: false,&#10;      &quot;name&quot;: &quot;azh&quot;,&#10;      &quot;comment&quot;: &quot;opdateret lang titel&quot;,&#10;      &quot;timestamp&quot;: &quot;2022-05-11 12:32:00&quot;&#10;     },&#10;     &quot;F-gasser&quot;: {&#10;      &quot;sort_order&quot;: 5,&#10;      &quot;hex_color&quot;: &quot;#5BEADB&quot;,&#10;      &quot;xlcharttype&quot;: &quot;xlAreaStacked&quot;,&#10;      &quot;sec_axis&quot;: false,&#10;      &quot;name&quot;: &quot;azh&quot;,&#10;      &quot;comment&quot;: &quot;opdateret lang titel&quot;,&#10;      &quot;timestamp&quot;: &quot;2022-05-11 12:32:00&quot;&#10;     },&#10;     &quot;Detail- og engroshandel&quot;: {&#10;      &quot;sort_order&quot;: 1,&#10;      &quot;hex_color&quot;: &quot;#9170CB&quot;,&#10;      &quot;xlcharttype&quot;: &quot;xlAreaStacked&quot;,&#10;      &quot;sec_axis&quot;: false,&#10;      &quot;name&quot;: &quot;azh&quot;,&#10;      &quot;comment&quot;: &quot;opdateret lang titel&quot;,&#10;      &quot;timestamp&quot;: &quot;2022-05-11 12:32:00&quot;&#10;     },&#10;     &quot;Offentlig service&quot;: {&#10;      &quot;sort_order&quot;: 2,&#10;      &quot;hex_color&quot;: &quot;#46AFF0&quot;,&#10;      &quot;xlcharttype&quot;: &quot;xlAreaStacked&quot;,&#10;      &quot;sec_axis&quot;: false,&#10;      &quot;name&quot;: &quot;azh&quot;,&#10;      &quot;comment&quot;: &quot;opdateret lang titel&quot;,&#10;      &quot;timestamp&quot;: &quot;2022-05-11 12:32:00&quot;&#10;     },&#10;     &quot;Privat service&quot;: {&#10;      &quot;sort_order&quot;: 3,&#10;      &quot;hex_color&quot;: &quot;#4F67A5&quot;,&#10;      &quot;xlcharttype&quot;: &quot;xlAreaStacked&quot;,&#10;      &quot;sec_axis&quot;: false,&#10;      &quot;name&quot;: &quot;azh&quot;,&#10;      &quot;comment&quot;: &quot;opdateret lang titel&quot;,&#10;      &quot;timestamp&quot;: &quot;2022-05-11 12:32:00&quot;&#10;     }&#10;    }&#10;   ]&#10;  }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5a_2" descr="{&#10;   &quot;fig_notat&quot;: 2,&#10;   &quot;fig_report&quot;: &quot;NA&quot;,&#10;   &quot;fig_title&quot;: &quot;Endeligt energiforbrug i serviceerhvervene fordelt p\u00E5 energitjenester, 2022-2035&quot;,&#10;   &quot;plot_title&quot;: &quot;Energiforbrug i serviceerhvervene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titel&quot;,&#10;   &quot;timestamp&quot;: &quot;2023-03-24 08:40:13&quot;,&#10;   &quot;archive&quot;: false,&#10;   &quot;notat&quot;: &quot;5A&quot;,&#10;   &quot;chart&quot;: &quot;chart_5a_2&quot;,&#10;   &quot;y_interval&quot;: 1,&#10;   &quot;ledger&quot;: [&#10;    {&#10;     &quot;Belysning og elektronik&quot;: {&#10;      &quot;sort_order&quot;: 6,&#10;      &quot;hex_color&quot;: &quot;#46AFF0&quot;,&#10;      &quot;xlcharttype&quot;: &quot;xlAreaStacked&quot;,&#10;      &quot;sec_axis&quot;: false,&#10;      &quot;name&quot;: &quot;azh&quot;,&#10;      &quot;comment&quot;: &quot;titel&quot;,&#10;      &quot;timestamp&quot;: &quot;2023-03-24 08:40:13&quot;&#10;     },&#10;     &quot;Belysning og elektronik - Datacentre&quot;: {&#10;      &quot;sort_order&quot;: 7,&#10;      &quot;hex_color&quot;: &quot;#0C2D83&quot;,&#10;      &quot;xlcharttype&quot;: &quot;xlAreaStacked&quot;,&#10;      &quot;sec_axis&quot;: false,&#10;      &quot;name&quot;: &quot;azh&quot;,&#10;      &quot;comment&quot;: &quot;titel&quot;,&#10;      &quot;timestamp&quot;: &quot;2023-03-24 08:40:13&quot;&#10;     },&#10;     &quot;Elektriske motorer og ventilation/køling&quot;: {&#10;      &quot;sort_order&quot;: 4,&#10;      &quot;hex_color&quot;: &quot;#5BEADB&quot;,&#10;      &quot;xlcharttype&quot;: &quot;xlAreaStacked&quot;,&#10;      &quot;sec_axis&quot;: false,&#10;      &quot;name&quot;: &quot;azh&quot;,&#10;      &quot;comment&quot;: &quot;titel&quot;,&#10;      &quot;timestamp&quot;: &quot;2023-03-24 08:40:13&quot;&#10;     },&#10;     &quot;Privat kraftvarmeproduktion&quot;: {&#10;      &quot;sort_order&quot;: 5,&#10;      &quot;hex_color&quot;: &quot;#6FB5BD&quot;,&#10;      &quot;xlcharttype&quot;: &quot;xlAreaStacked&quot;,&#10;      &quot;sec_axis&quot;: false,&#10;      &quot;name&quot;: &quot;azh&quot;,&#10;      &quot;comment&quot;: &quot;titel&quot;,&#10;      &quot;timestamp&quot;: &quot;2023-03-24 08:40:13&quot;&#10;     },&#10;     &quot;Intern transport&quot;: {&#10;      &quot;sort_order&quot;: 3,&#10;      &quot;hex_color&quot;: &quot;#808080&quot;,&#10;      &quot;xlcharttype&quot;: &quot;xlAreaStacked&quot;,&#10;      &quot;sec_axis&quot;: false,&#10;      &quot;name&quot;: &quot;azh&quot;,&#10;      &quot;comment&quot;: &quot;titel&quot;,&#10;      &quot;timestamp&quot;: &quot;2023-03-24 08:40:13&quot;&#10;     },&#10;     &quot;Procesvarme&quot;: {&#10;      &quot;sort_order&quot;: 1,&#10;      &quot;hex_color&quot;: &quot;#0097A7&quot;,&#10;      &quot;xlcharttype&quot;: &quot;xlAreaStacked&quot;,&#10;      &quot;sec_axis&quot;: false,&#10;      &quot;name&quot;: &quot;azh&quot;,&#10;      &quot;comment&quot;: &quot;titel&quot;,&#10;      &quot;timestamp&quot;: &quot;2023-03-24 08:40:13&quot;&#10;     },&#10;     &quot;Rumvarme&quot;: {&#10;      &quot;sort_order&quot;: 2,&#10;      &quot;hex_color&quot;: &quot;#9170CB&quot;,&#10;      &quot;xlcharttype&quot;: &quot;xlAreaStacked&quot;,&#10;      &quot;sec_axis&quot;: false,&#10;      &quot;name&quot;: &quot;azh&quot;,&#10;      &quot;comment&quot;: &quot;titel&quot;,&#10;      &quot;timestamp&quot;: &quot;2023-03-24 08:40:13&quot;&#10;     }&#10;    }&#10;   ]&#10;  }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5a_3" descr="{&#10;   &quot;fig_notat&quot;: 3,&#10;   &quot;fig_report&quot;: 2,&#10;   &quot;fig_title&quot;: &quot;Endeligt energiforbrug i serviceerhvervene fordelt p\u00E5 energivarer&quot;,&#10;   &quot;plot_title&quot;: &quot;Energiforbrug i serviceerhvervene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bygas&quot;,&#10;   &quot;timestamp&quot;: &quot;2023-03-24 08:40:53&quot;,&#10;   &quot;archive&quot;: false,&#10;   &quot;notat&quot;: &quot;5A&quot;,&#10;   &quot;chart&quot;: &quot;chart_5a_3&quot;,&#10;   &quot;y_interval&quot;: 5,&#10;   &quot;ledger&quot;: [&#10;    {&#10;     &quot;Øvrig fossil&quot;: {&#10;      &quot;sort_order&quot;: 2,&#10;      &quot;hex_color&quot;: &quot;#808080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Øvrig VE&quot;: {&#10;      &quot;sort_order&quot;: 5,&#10;      &quot;hex_color&quot;: &quot;#5BEADB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Bygas&quot;: {&#10;      &quot;sort_order&quot;: 8,&#10;      &quot;hex_color&quot;: &quot;#F5FE89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Elektricititet&quot;: {&#10;      &quot;sort_order&quot;: 7,&#10;      &quot;hex_color&quot;: &quot;#46AFF0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Fjernvarme&quot;: {&#10;      &quot;sort_order&quot;: 6,&#10;      &quot;hex_color&quot;: &quot;#FF8181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Ledningsgas - fossil-del&quot;: {&#10;      &quot;sort_order&quot;: 3,&#10;      &quot;hex_color&quot;: &quot;#9170CB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Olie&quot;: {&#10;      &quot;sort_order&quot;: 1,&#10;      &quot;hex_color&quot;: &quot;#404040&quot;,&#10;      &quot;xlcharttype&quot;: &quot;xlAreaStacked&quot;,&#10;      &quot;sec_axis&quot;: false,&#10;      &quot;name&quot;: &quot;azh&quot;,&#10;      &quot;comment&quot;: &quot;bygas&quot;,&#10;      &quot;timestamp&quot;: &quot;2023-03-24 08:40:53&quot;&#10;     },&#10;     &quot;Ledningsgas - VE-del&quot;: {&#10;      &quot;sort_order&quot;: 4,&#10;      &quot;hex_color&quot;: &quot;#6FB5BD&quot;,&#10;      &quot;xlcharttype&quot;: &quot;xlAreaStacked&quot;,&#10;      &quot;sec_axis&quot;: false,&#10;      &quot;name&quot;: &quot;azh&quot;,&#10;      &quot;comment&quot;: &quot;bygas&quot;,&#10;      &quot;timestamp&quot;: &quot;2023-03-24 08:40:53&quot;&#10;     }&#10;    }&#10;   ]&#10;  }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5a_4" descr="{&#10;   &quot;fig_notat&quot;: 4,&#10;   &quot;fig_report&quot;: &quot;NA&quot;,&#10;   &quot;fig_title&quot;: &quot;Indeks for udledninger, energiforbrug og produktion for handel og privat service, uden datacentre&quot;,&#10;   &quot;plot_title&quot;: &quot;Udledninger, energiforbrug og produktion for handel og privat service, uden datacentre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lwn&quot;,&#10;   &quot;comment&quot;: &quot;\u00C6ndret \&quot;produktion\&quot; til \&quot;aktivitet\&quot; jf. MIS' \u00F8nske&quot;,&#10;   &quot;timestamp&quot;: &quot;2023-04-14 09:30:23&quot;,&#10;   &quot;archive&quot;: false,&#10;   &quot;notat&quot;: &quot;5A&quot;,&#10;   &quot;chart&quot;: &quot;chart_5a_4&quot;,&#10;   &quot;y_interval&quot;: 1,&#10;   &quot;ledger&quot;: [&#10;    {&#10;     &quot;Aktivitet&quot;: {&#10;      &quot;sort_order&quot;: 1,&#10;      &quot;hex_color&quot;: &quot;#673AB7&quot;,&#10;      &quot;xlcharttype&quot;: &quot;xlLine&quot;,&#10;      &quot;sec_axis&quot;: false,&#10;      &quot;name&quot;: &quot;alwn&quot;,&#10;      &quot;comment&quot;: &quot;\u00C6ndret \&quot;produktion\&quot; til \&quot;aktivitet\&quot; jf. MIS' \u00F8nske&quot;,&#10;      &quot;timestamp&quot;: &quot;2023-04-14 09:30:23&quot;&#10;     },&#10;     &quot;Energiforbrug&quot;: {&#10;      &quot;sort_order&quot;: 2,&#10;      &quot;hex_color&quot;: &quot;#0097A7&quot;,&#10;      &quot;xlcharttype&quot;: &quot;xlLine&quot;,&#10;      &quot;sec_axis&quot;: false,&#10;      &quot;name&quot;: &quot;alwn&quot;,&#10;      &quot;comment&quot;: &quot;\u00C6ndret \&quot;produktion\&quot; til \&quot;aktivitet\&quot; jf. MIS' \u00F8nske&quot;,&#10;      &quot;timestamp&quot;: &quot;2023-04-14 09:30:23&quot;&#10;     },&#10;     &quot;Udledning&quot;: {&#10;      &quot;sort_order&quot;: 3,&#10;      &quot;hex_color&quot;: &quot;#1D4C57&quot;,&#10;      &quot;xlcharttype&quot;: &quot;xlLine&quot;,&#10;      &quot;sec_axis&quot;: false,&#10;      &quot;name&quot;: &quot;alwn&quot;,&#10;      &quot;comment&quot;: &quot;\u00C6ndret \&quot;produktion\&quot; til \&quot;aktivitet\&quot; jf. MIS' \u00F8nske&quot;,&#10;      &quot;timestamp&quot;: &quot;2023-04-14 09:30:23&quot;&#10;     }&#10;    }&#10;   ]&#10;  }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5a_5" descr="{&#10;   &quot;fig_notat&quot;: 5,&#10;   &quot;fig_report&quot;: &quot;NA&quot;,&#10;   &quot;fig_title&quot;: &quot;Energi- og CO2-intensitet i handel og privat service, uden datacentre&quot;,&#10;   &quot;plot_title&quot;: &quot;Energi- og CO2-intensitet i handel og privat service, uden datacentre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zh&quot;,&#10;   &quot;comment&quot;: &quot;\u00E5rstal&quot;,&#10;   &quot;timestamp&quot;: &quot;2023-03-24 13:48:56&quot;,&#10;   &quot;archive&quot;: false,&#10;   &quot;notat&quot;: &quot;5A&quot;,&#10;   &quot;chart&quot;: &quot;chart_5a_5&quot;,&#10;   &quot;y_interval&quot;: 1,&#10;   &quot;ledger&quot;: [&#10;    {&#10;     &quot;Energiintensitet&quot;: {&#10;      &quot;sort_order&quot;: 1,&#10;      &quot;hex_color&quot;: &quot;#0097A7&quot;,&#10;      &quot;xlcharttype&quot;: &quot;xlLine&quot;,&#10;      &quot;sec_axis&quot;: false,&#10;      &quot;name&quot;: &quot;azh&quot;,&#10;      &quot;comment&quot;: &quot;\u00E5rstal&quot;,&#10;      &quot;timestamp&quot;: &quot;2023-03-24 13:48:56&quot;&#10;     },&#10;     &quot;CO2-intensitet&quot;: {&#10;      &quot;sort_order&quot;: 2,&#10;      &quot;hex_color&quot;: &quot;#1D4C57&quot;,&#10;      &quot;xlcharttype&quot;: &quot;xlLine&quot;,&#10;      &quot;sec_axis&quot;: false,&#10;      &quot;name&quot;: &quot;azh&quot;,&#10;      &quot;comment&quot;: &quot;\u00E5rstal&quot;,&#10;      &quot;timestamp&quot;: &quot;2023-03-24 13:48:56&quot;&#10;     }&#10;    }&#10;   ]&#10;  }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5a_6" descr="{&#10;   &quot;fig_notat&quot;: 6,&#10;   &quot;fig_report&quot;: &quot;NA&quot;,&#10;   &quot;fig_title&quot;: &quot;Servicesektorens udledningerne i KF23 sammenlignet med KF22&quot;,&#10;   &quot;plot_title&quot;: &quot;Servicesektorens udledninger i KF22 og KF23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Maht&quot;,&#10;   &quot;comment&quot;: &quot;\u00C6ndre figurnummer da tidligere figur udg\u00E5r&quot;,&#10;   &quot;timestamp&quot;: &quot;2023-04-26 09:14:02&quot;,&#10;   &quot;archive&quot;: false,&#10;   &quot;notat&quot;: &quot;5A&quot;,&#10;   &quot;chart&quot;: &quot;chart_5a_6&quot;,&#10;   &quot;y_interval&quot;: 5,&#10;   &quot;ledger&quot;: [&#10;    {&#10;     &quot;KF23&quot;: {&#10;      &quot;sort_order&quot;: 1,&#10;      &quot;hex_color&quot;: &quot;#1D4C57&quot;,&#10;      &quot;xlcharttype&quot;: &quot;xlLine&quot;,&#10;      &quot;sec_axis&quot;: false,&#10;      &quot;name&quot;: &quot;azh&quot;,&#10;      &quot;comment&quot;: &quot;skift til kf23&quot;,&#10;      &quot;timestamp&quot;: &quot;2023-03-16 21:05:03&quot;&#10;     },&#10;     &quot;KF22&quot;: {&#10;      &quot;sort_order&quot;: 2,&#10;      &quot;hex_color&quot;: &quot;#0097A7&quot;,&#10;      &quot;xlcharttype&quot;: &quot;xlLine&quot;,&#10;      &quot;sec_axis&quot;: false,&#10;      &quot;name&quot;: &quot;azh&quot;,&#10;      &quot;comment&quot;: &quot;skift til kf23&quot;,&#10;      &quot;timestamp&quot;: &quot;2023-03-16 21:05:03&quot;&#10;     }&#10;    }&#10;   ]&#10;  }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5a_7" descr="{&#10;   &quot;fig_notat&quot;: 7,&#10;   &quot;fig_report&quot;: &quot;NA&quot;,&#10;   &quot;fig_title&quot;: &quot;Biogene, energirelaterede CO2-udledninger fra servicesektoren&quot;,&#10;   &quot;plot_title&quot;: &quot;Servicesektorens biogene udlednin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maht&quot;,&#10;   &quot;comment&quot;: &quot;\u00C6ndre figurnummer da tidligere figur udg\u00E5r&quot;,&#10;   &quot;timestamp&quot;: &quot;2023-04-26 09:14:31&quot;,&#10;   &quot;archive&quot;: false,&#10;   &quot;notat&quot;: &quot;5A&quot;,&#10;   &quot;chart&quot;: &quot;chart_5a_7&quot;,&#10;   &quot;y_interval&quot;: 5,&#10;   &quot;ledger&quot;: [&#10;    {&#10;     &quot;Affald, bionedbrydeligt&quot;: {&#10;      &quot;sort_order&quot;: 2,&#10;      &quot;hex_color&quot;: &quot;#4F67A5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08 14:58:09&quot;&#10;     },&#10;     &quot;Biogas inkl. bionaturgas&quot;: {&#10;      &quot;sort_order&quot;: 1,&#10;      &quot;hex_color&quot;: &quot;#6FB5BD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08 14:58:09&quot;&#10;     },&#10;     &quot;Biomasse&quot;: {&#10;      &quot;sort_order&quot;: 4,&#10;      &quot;hex_color&quot;: &quot;#5BEADB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08 14:58:09&quot;&#10;     },&#10;     &quot;Træpiller&quot;: {&#10;      &quot;sort_order&quot;: 3,&#10;      &quot;hex_color&quot;: &quot;#0097A7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08 14:58:09&quot;&#10;     },&#10;     &quot;Biodiesel&quot;: {&#10;      &quot;sort_order&quot;: 5,&#10;      &quot;hex_color&quot;: &quot;#9170CB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08 14:58:09&quot;&#10;     }&#10;    }&#10;   ]&#10;  }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6a_1" descr="{&#10;   &quot;fig_notat&quot;: 1,&#10;   &quot;fig_report&quot;: 1,&#10;   &quot;fig_title&quot;: &quot;Fremstillings- og bygge-anl\u00E6gserhvervenes udledninger&quot;,&#10;   &quot;plot_title&quot;: &quot;Fremstillings- og bygge-anl\u00E6gserhvervene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sndo&quot;,&#10;   &quot;comment&quot;: &quot;Procesudledninger i cement rettet s\u00E5 fremskrivning passer med DCE og ikke hopper&quot;,&#10;   &quot;timestamp&quot;: &quot;2023-03-15 11:26:08&quot;,&#10;   &quot;archive&quot;: false,&#10;   &quot;notat&quot;: &quot;6A&quot;,&#10;   &quot;chart&quot;: &quot;chart_6a_1&quot;,&#10;   &quot;y_interval&quot;: 5,&#10;   &quot;ledger&quot;: [&#10;    {&#10;     &quot;Energirelateret CO2 - Bygge- og anlægssektoren&quot;: {&#10;      &quot;sort_order&quot;: 2,&#10;      &quot;hex_color&quot;: &quot;#808080&quot;,&#10;      &quot;xlcharttype&quot;: &quot;xlAreaStacked&quot;,&#10;      &quot;sec_axis&quot;: false,&#10;      &quot;name&quot;: &quot;sndo&quot;,&#10;      &quot;comment&quot;: &quot;Procesudledninger i cement rettet s\u00E5 fremskrivning passer med DCE og ikke hopper&quot;,&#10;      &quot;timestamp&quot;: &quot;2023-03-15 11:26:08&quot;&#10;     },&#10;     &quot;Energirelateret - Metan, lattergas og indirekte CO2&quot;: {&#10;      &quot;sort_order&quot;: 3,&#10;      &quot;hex_color&quot;: &quot;#6FB5BD&quot;,&#10;      &quot;xlcharttype&quot;: &quot;xlAreaStacked&quot;,&#10;      &quot;sec_axis&quot;: false,&#10;      &quot;name&quot;: &quot;sndo&quot;,&#10;      &quot;comment&quot;: &quot;Procesudledninger i cement rettet s\u00E5 fremskrivning passer med DCE og ikke hopper&quot;,&#10;      &quot;timestamp&quot;: &quot;2023-03-15 11:26:08&quot;&#10;     },&#10;     &quot;Procesudledninger - Cementproduktion&quot;: {&#10;      &quot;sort_order&quot;: 4,&#10;      &quot;hex_color&quot;: &quot;#9170CB&quot;,&#10;      &quot;xlcharttype&quot;: &quot;xlAreaStacked&quot;,&#10;      &quot;sec_axis&quot;: false,&#10;      &quot;name&quot;: &quot;sndo&quot;,&#10;      &quot;comment&quot;: &quot;Procesudledninger i cement rettet s\u00E5 fremskrivning passer med DCE og ikke hopper&quot;,&#10;      &quot;timestamp&quot;: &quot;2023-03-15 11:26:08&quot;&#10;     },&#10;     &quot;F-gasser&quot;: {&#10;      &quot;sort_order&quot;: 6,&#10;      &quot;hex_color&quot;: &quot;#5BEADB&quot;,&#10;      &quot;xlcharttype&quot;: &quot;xlAreaStacked&quot;,&#10;      &quot;sec_axis&quot;: false,&#10;      &quot;name&quot;: &quot;sndo&quot;,&#10;      &quot;comment&quot;: &quot;Procesudledninger i cement rettet s\u00E5 fremskrivning passer med DCE og ikke hopper&quot;,&#10;      &quot;timestamp&quot;: &quot;2023-03-15 11:26:08&quot;&#10;     },&#10;     &quot;Procesudledninger - Øvrige erhverv&quot;: {&#10;      &quot;sort_order&quot;: 5,&#10;      &quot;hex_color&quot;: &quot;#46AFF0&quot;,&#10;      &quot;xlcharttype&quot;: &quot;xlAreaStacked&quot;,&#10;      &quot;sec_axis&quot;: false,&#10;      &quot;name&quot;: &quot;sndo&quot;,&#10;      &quot;comment&quot;: &quot;Procesudledninger i cement rettet s\u00E5 fremskrivning passer med DCE og ikke hopper&quot;,&#10;      &quot;timestamp&quot;: &quot;2023-03-15 11:26:08&quot;&#10;     },&#10;     &quot;Energirelateret CO2 - Fremstillingserhverv&quot;: {&#10;      &quot;sort_order&quot;: 1,&#10;      &quot;hex_color&quot;: &quot;#0C2D83&quot;,&#10;      &quot;xlcharttype&quot;: &quot;xlAreaStacked&quot;,&#10;      &quot;sec_axis&quot;: false,&#10;      &quot;name&quot;: &quot;sndo&quot;,&#10;      &quot;comment&quot;: &quot;Procesudledninger i cement rettet s\u00E5 fremskrivning passer med DCE og ikke hopper&quot;,&#10;      &quot;timestamp&quot;: &quot;2023-03-15 11:26:08&quot;&#10;     }&#10;    }&#10;   ]&#10;  }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6a_2" descr="{&#10;   &quot;fig_notat&quot;: 2,&#10;   &quot;fig_report&quot;: &quot;NA&quot;,&#10;   &quot;fig_title&quot;: &quot;Udledninger fra de forskellige undersektorer  opdelt p\u00E5 energirelaterede og procesudledninger&quot;,&#10;   &quot;plot_title&quot;: &quot;Udledninger fra fremstillings- og bygge-anl\u00E6gserhverv&quot;,&#10;   &quot;year_on_xaxis&quot;: [&#10;    [&#10;     2022,&#10;     2030,&#10;     2035&#10;    ]&#10;   ],&#10;   &quot;unit_category&quot;: &quot;Udledninger&quot;,&#10;   &quot;unit_on_yaxis&quot;: &quot;mio. ton CO2e&quot;,&#10;   &quot;name&quot;: &quot;sndo&quot;,&#10;   &quot;comment&quot;: &quot;ROM aggregeret v\u00E6k under \u00F8vrig fremstilling&quot;,&#10;   &quot;timestamp&quot;: &quot;2023-03-15 13:24:13&quot;,&#10;   &quot;archive&quot;: false,&#10;   &quot;notat&quot;: &quot;6A&quot;,&#10;   &quot;chart&quot;: &quot;chart_6a_2&quot;,&#10;   &quot;y_interval&quot;: 1,&#10;   &quot;ledger&quot;: [&#10;    {&#10;     &quot;Cementproduktion - Energirelateret&quot;: {&#10;      &quot;sort_order&quot;: 1,&#10;      &quot;hex_color&quot;: &quot;#673AB7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,&#10;     &quot;Øvrige fremstillingserhverv - Energirelateret&quot;: {&#10;      &quot;sort_order&quot;: 5,&#10;      &quot;hex_color&quot;: &quot;#4F67A5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,&#10;     &quot;Bygge- og anlægssektoren - Energirelateret&quot;: {&#10;      &quot;sort_order&quot;: 7,&#10;      &quot;hex_color&quot;: &quot;#808080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,&#10;     &quot;Øvrige fremstillingserhverv - Procesudledninger&quot;: {&#10;      &quot;sort_order&quot;: 6,&#10;      &quot;hex_color&quot;: &quot;#46AFF0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,&#10;     &quot;Cementproduktion - Procesudledninger&quot;: {&#10;      &quot;sort_order&quot;: 2,&#10;      &quot;hex_color&quot;: &quot;#9170CB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,&#10;     &quot;F-gasser&quot;: {&#10;      &quot;sort_order&quot;: 11,&#10;      &quot;hex_color&quot;: &quot;#5BEADB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,&#10;     &quot;Metan, lattergas og indirekte CO2 - Energirelateret&quot;: {&#10;      &quot;sort_order&quot;: 8,&#10;      &quot;hex_color&quot;: &quot;#6FB5BD&quot;,&#10;      &quot;xlcharttype&quot;: &quot;xlColumnStacked&quot;,&#10;      &quot;sec_axis&quot;: false,&#10;      &quot;name&quot;: &quot;sndo&quot;,&#10;      &quot;comment&quot;: &quot;ROM aggregeret v\u00E6k under \u00F8vrig fremstilling&quot;,&#10;      &quot;timestamp&quot;: &quot;2023-03-15 13:24:13&quot;&#10;     }&#10;    }&#10;   ]&#10;  }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6a_3" descr="{&#10;   &quot;fig_notat&quot;: 3,&#10;   &quot;fig_report&quot;: &quot;NA&quot;,&#10;   &quot;fig_title&quot;: &quot;Indeks for produktionen i fremstillingserhverv og bygge-anl\u00E6g, 2019-2035&quot;,&#10;   &quot;plot_title&quot;: &quot;V\u00E6kst i fremstillings- og bygge-anl\u00E6gserhvervenes produktion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zh&quot;,&#10;   &quot;comment&quot;: &quot;opdateret data - farver og type&quot;,&#10;   &quot;timestamp&quot;: &quot;2023-04-24 14:40:55&quot;,&#10;   &quot;archive&quot;: false,&#10;   &quot;notat&quot;: &quot;6A&quot;,&#10;   &quot;chart&quot;: &quot;chart_6a_3&quot;,&#10;   &quot;y_interval&quot;: 1,&#10;   &quot;ledger&quot;: [&#10;    {&#10;     &quot;Bygge-anlæg&quot;: {&#10;      &quot;sort_order&quot;: 1,&#10;      &quot;hex_color&quot;: &quot;#808080&quot;,&#10;      &quot;xlcharttype&quot;: &quot;xlLine&quot;,&#10;      &quot;sec_axis&quot;: false,&#10;      &quot;name&quot;: &quot;azh&quot;,&#10;      &quot;comment&quot;: &quot;opdateret data - farver og type&quot;,&#10;      &quot;timestamp&quot;: &quot;2023-04-24 14:40:55&quot;&#10;     },&#10;     &quot;Cement&quot;: {&#10;      &quot;sort_order&quot;: 2,&#10;      &quot;hex_color&quot;: &quot;#0097A7&quot;,&#10;      &quot;xlcharttype&quot;: &quot;xlLine&quot;,&#10;      &quot;sec_axis&quot;: false,&#10;      &quot;name&quot;: &quot;azh&quot;,&#10;      &quot;comment&quot;: &quot;opdateret data - farver og type&quot;,&#10;      &quot;timestamp&quot;: &quot;2023-04-24 14:40:55&quot;&#10;     },&#10;     &quot;Øvrig fremstilling&quot;: {&#10;      &quot;sort_order&quot;: 3,&#10;      &quot;hex_color&quot;: &quot;#0091EA&quot;,&#10;      &quot;xlcharttype&quot;: &quot;xlLine&quot;,&#10;      &quot;sec_axis&quot;: false,&#10;      &quot;name&quot;: &quot;azh&quot;,&#10;      &quot;comment&quot;: &quot;opdateret data - farver og type&quot;,&#10;      &quot;timestamp&quot;: &quot;2023-04-24 14:40:55&quot;&#10;     }&#10;    }&#10;   ]&#10;  }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6a_4" descr="{&#10;   &quot;fig_notat&quot;: 4,&#10;   &quot;fig_report&quot;: &quot;NA&quot;,&#10;   &quot;fig_title&quot;: &quot;Energiforbrug i fremstillingserhvervene fordelt p\u00E5 energitjenester&quot;,&#10;   &quot;plot_title&quot;: &quot;Energiforbrug i fremstillingserhvervene&quot;,&#10;   &quot;year_on_xaxis&quot;: [&#10;    [&#10;     2022,&#10;     2025,&#10;     2030,&#10;     2035&#10;    ]&#10;   ],&#10;   &quot;unit_category&quot;: &quot;Energi&quot;,&#10;   &quot;unit_on_yaxis&quot;: &quot;PJ&quot;,&#10;   &quot;name&quot;: &quot;sndo&quot;,&#10;   &quot;comment&quot;: &quot;Aggregeret direkte/indirekte, samlet nye energitjenester og \u00E6ndret farver&quot;,&#10;   &quot;timestamp&quot;: &quot;2023-03-15 13:51:03&quot;,&#10;   &quot;archive&quot;: false,&#10;   &quot;notat&quot;: &quot;6A&quot;,&#10;   &quot;chart&quot;: &quot;chart_6a_4&quot;,&#10;   &quot;y_interval&quot;: 1,&#10;   &quot;ledger&quot;: [&#10;    {&#10;     &quot;Belysning og elektronik&quot;: {&#10;      &quot;sort_order&quot;: 6,&#10;      &quot;hex_color&quot;: &quot;#46AFF0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Elektriske motorer og ventilation/køling&quot;: {&#10;      &quot;sort_order&quot;: 7,&#10;      &quot;hex_color&quot;: &quot;#5BEADB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El- og fjernvarmeproduktion&quot;: {&#10;      &quot;sort_order&quot;: 8,&#10;      &quot;hex_color&quot;: &quot;#0097A7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Procesvarme - højtemperatur&quot;: {&#10;      &quot;sort_order&quot;: 3,&#10;      &quot;hex_color&quot;: &quot;#FF8181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Intern transport&quot;: {&#10;      &quot;sort_order&quot;: 5,&#10;      &quot;hex_color&quot;: &quot;#808080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Procesvarme - lavtemperatur&quot;: {&#10;      &quot;sort_order&quot;: 1,&#10;      &quot;hex_color&quot;: &quot;#6FB5BD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Procesvarme - mellemtemperatur&quot;: {&#10;      &quot;sort_order&quot;: 2,&#10;      &quot;hex_color&quot;: &quot;#4F67A5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,&#10;     &quot;Rumvarme&quot;: {&#10;      &quot;sort_order&quot;: 4,&#10;      &quot;hex_color&quot;: &quot;#9170CB&quot;,&#10;      &quot;xlcharttype&quot;: &quot;xlColumnStacked&quot;,&#10;      &quot;sec_axis&quot;: false,&#10;      &quot;name&quot;: &quot;sndo&quot;,&#10;      &quot;comment&quot;: &quot;Aggregeret direkte/indirekte, samlet nye energitjenester og \u00E6ndret farver&quot;,&#10;      &quot;timestamp&quot;: &quot;2023-03-15 13:51:03&quot;&#10;     }&#10;    }&#10;   ]&#10;  }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6a_5" descr="{&#10;   &quot;fig_notat&quot;: 5,&#10;   &quot;fig_report&quot;: &quot;NA&quot;,&#10;   &quot;fig_title&quot;: &quot;Energiforbrug i bygge- og anl\u00E6gserhvervene fordelt p\u00E5 energitjenester&quot;,&#10;   &quot;plot_title&quot;: &quot;Energiforbrug i bygge-anl\u00E6gserhvervene&quot;,&#10;   &quot;year_on_xaxis&quot;: [&#10;    [&#10;     2022,&#10;     2025,&#10;     2030,&#10;     2035&#10;    ]&#10;   ],&#10;   &quot;unit_category&quot;: &quot;Energi&quot;,&#10;   &quot;unit_on_yaxis&quot;: &quot;PJ&quot;,&#10;   &quot;name&quot;: &quot;sndo&quot;,&#10;   &quot;comment&quot;: &quot;Aggregeret ny energitjenesteopdeling og \u00E6ndret til 2022&quot;,&#10;   &quot;timestamp&quot;: &quot;2023-03-15 13:55:20&quot;,&#10;   &quot;archive&quot;: false,&#10;   &quot;notat&quot;: &quot;6A&quot;,&#10;   &quot;chart&quot;: &quot;chart_6a_5&quot;,&#10;   &quot;y_interval&quot;: 1,&#10;   &quot;ledger&quot;: [&#10;    {&#10;     &quot;Belysning og elektronik&quot;: {&#10;      &quot;sort_order&quot;: 6,&#10;      &quot;hex_color&quot;: &quot;#46AFF0&quot;,&#10;      &quot;xlcharttype&quot;: &quot;xlColumnStacked&quot;,&#10;      &quot;sec_axis&quot;: false,&#10;      &quot;name&quot;: &quot;sndo&quot;,&#10;      &quot;comment&quot;: &quot;Aggregeret ny energitjenesteopdeling og \u00E6ndret til 2022&quot;,&#10;      &quot;timestamp&quot;: &quot;2023-03-15 13:55:20&quot;&#10;     },&#10;     &quot;Elektriske motorer og ventilation/køling&quot;: {&#10;      &quot;sort_order&quot;: 5,&#10;      &quot;hex_color&quot;: &quot;#5BEADB&quot;,&#10;      &quot;xlcharttype&quot;: &quot;xlColumnStacked&quot;,&#10;      &quot;sec_axis&quot;: false,&#10;      &quot;name&quot;: &quot;sndo&quot;,&#10;      &quot;comment&quot;: &quot;Aggregeret ny energitjenesteopdeling og \u00E6ndret til 2022&quot;,&#10;      &quot;timestamp&quot;: &quot;2023-03-15 13:55:20&quot;&#10;     },&#10;     &quot;Procesvarme&quot;: {&#10;      &quot;sort_order&quot;: 1,&#10;      &quot;hex_color&quot;: &quot;#6FB5BD&quot;,&#10;      &quot;xlcharttype&quot;: &quot;xlColumnStacked&quot;,&#10;      &quot;sec_axis&quot;: false,&#10;      &quot;name&quot;: &quot;sndo&quot;,&#10;      &quot;comment&quot;: &quot;Aggregeret ny energitjenesteopdeling og \u00E6ndret til 2022&quot;,&#10;      &quot;timestamp&quot;: &quot;2023-03-15 13:55:20&quot;&#10;     },&#10;     &quot;Intern transport&quot;: {&#10;      &quot;sort_order&quot;: 4,&#10;      &quot;hex_color&quot;: &quot;#808080&quot;,&#10;      &quot;xlcharttype&quot;: &quot;xlColumnStacked&quot;,&#10;      &quot;sec_axis&quot;: false,&#10;      &quot;name&quot;: &quot;sndo&quot;,&#10;      &quot;comment&quot;: &quot;Aggregeret ny energitjenesteopdeling og \u00E6ndret til 2022&quot;,&#10;      &quot;timestamp&quot;: &quot;2023-03-15 13:55:20&quot;&#10;     },&#10;     &quot;Rumvarme&quot;: {&#10;      &quot;sort_order&quot;: 3,&#10;      &quot;hex_color&quot;: &quot;#9170CB&quot;,&#10;      &quot;xlcharttype&quot;: &quot;xlColumnStacked&quot;,&#10;      &quot;sec_axis&quot;: false,&#10;      &quot;name&quot;: &quot;sndo&quot;,&#10;      &quot;comment&quot;: &quot;Aggregeret ny energitjenesteopdeling og \u00E6ndret til 2022&quot;,&#10;      &quot;timestamp&quot;: &quot;2023-03-15 13:55:20&quot;&#10;     }&#10;    }&#10;   ]&#10;  }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6a_6" descr="{&#10;   &quot;fig_notat&quot;: 6,&#10;   &quot;fig_report&quot;: &quot;NA&quot;,&#10;   &quot;fig_title&quot;: &quot;Energiforbrug i fremstillingserhvervene  fordelt p\u00E5 br\u00E6ndsler&quot;,&#10;   &quot;plot_title&quot;: &quot;Energiforbrug i fremstillingserhvervene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bygas&quot;,&#10;   &quot;timestamp&quot;: &quot;2023-03-24 08:44:43&quot;,&#10;   &quot;archive&quot;: false,&#10;   &quot;notat&quot;: &quot;6A&quot;,&#10;   &quot;chart&quot;: &quot;chart_6a_6&quot;,&#10;   &quot;y_interval&quot;: 5,&#10;   &quot;ledger&quot;: [&#10;    {&#10;     &quot;Affald, ikke bionedbrydeligt&quot;: {&#10;      &quot;sort_order&quot;: 3,&#10;      &quot;hex_color&quot;: &quot;#1D4C57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Biomasse&quot;: {&#10;      &quot;sort_order&quot;: 6,&#10;      &quot;hex_color&quot;: &quot;#5BEADB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Bygas&quot;: {&#10;      &quot;sort_order&quot;: 10,&#10;      &quot;hex_color&quot;: &quot;#F5FE89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Elektricititet&quot;: {&#10;      &quot;sort_order&quot;: 8,&#10;      &quot;hex_color&quot;: &quot;#46AFF0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Fjernvarme&quot;: {&#10;      &quot;sort_order&quot;: 9,&#10;      &quot;hex_color&quot;: &quot;#FF8181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Kul &amp; Koks&quot;: {&#10;      &quot;sort_order&quot;: 2,&#10;      &quot;hex_color&quot;: &quot;#808080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Ledningsgas - fossil-del&quot;: {&#10;      &quot;sort_order&quot;: 4,&#10;      &quot;hex_color&quot;: &quot;#9170CB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Olie&quot;: {&#10;      &quot;sort_order&quot;: 1,&#10;      &quot;hex_color&quot;: &quot;#404040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Øvrig VE&quot;: {&#10;      &quot;sort_order&quot;: 7,&#10;      &quot;hex_color&quot;: &quot;#4F67A5&quot;,&#10;      &quot;xlcharttype&quot;: &quot;xlAreaStacked&quot;,&#10;      &quot;sec_axis&quot;: false,&#10;      &quot;name&quot;: &quot;azh&quot;,&#10;      &quot;comment&quot;: &quot;bygas&quot;,&#10;      &quot;timestamp&quot;: &quot;2023-03-24 08:44:43&quot;&#10;     },&#10;     &quot;Ledningsgas -VE-del&quot;: {&#10;      &quot;sort_order&quot;: 5,&#10;      &quot;hex_color&quot;: &quot;#6FB5BD&quot;,&#10;      &quot;xlcharttype&quot;: &quot;xlAreaStacked&quot;,&#10;      &quot;sec_axis&quot;: false,&#10;      &quot;name&quot;: &quot;azh&quot;,&#10;      &quot;comment&quot;: &quot;bygas&quot;,&#10;      &quot;timestamp&quot;: &quot;2023-03-24 08:44:43&quot;&#10;     }&#10;    }&#10;   ]&#10;  }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6a_7" descr="{&#10;   &quot;fig_notat&quot;: 7,&#10;   &quot;fig_report&quot;: &quot;NA&quot;,&#10;   &quot;fig_title&quot;: &quot;Energiforbrug i bygge-anl\u00E6g fordelt p\u00E5 br\u00E6ndsler&quot;,&#10;   &quot;plot_title&quot;: &quot;Energiforbrug i bygge-anl\u00E6g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KF22&quot;,&#10;   &quot;comment&quot;: &quot;Figur fra KF22&quot;,&#10;   &quot;timestamp&quot;: &quot;2022-05-09 13:46:18&quot;,&#10;   &quot;archive&quot;: false,&#10;   &quot;notat&quot;: &quot;6A&quot;,&#10;   &quot;chart&quot;: &quot;chart_6a_7&quot;,&#10;   &quot;y_interval&quot;: 5,&#10;   &quot;ledger&quot;: [&#10;    {&#10;     &quot;Elektricititet&quot;: {&#10;      &quot;sort_order&quot;: 5,&#10;      &quot;hex_color&quot;: &quot;#46AFF0&quot;,&#10;      &quot;xlcharttype&quot;: &quot;xlAreaStacked&quot;,&#10;      &quot;sec_axis&quot;: false,&#10;      &quot;name&quot;: &quot;azh&quot;,&#10;      &quot;comment&quot;: &quot;rettet kort titel&quot;,&#10;      &quot;timestamp&quot;: &quot;2022-05-09 13:46:18&quot;&#10;     },&#10;     &quot;Ledningsgas - fossil-del&quot;: {&#10;      &quot;sort_order&quot;: 2,&#10;      &quot;hex_color&quot;: &quot;#9170CB&quot;,&#10;      &quot;xlcharttype&quot;: &quot;xlAreaStacked&quot;,&#10;      &quot;sec_axis&quot;: false,&#10;      &quot;name&quot;: &quot;azh&quot;,&#10;      &quot;comment&quot;: &quot;rettet kort titel&quot;,&#10;      &quot;timestamp&quot;: &quot;2022-05-09 13:46:18&quot;&#10;     },&#10;     &quot;Olie&quot;: {&#10;      &quot;sort_order&quot;: 1,&#10;      &quot;hex_color&quot;: &quot;#404040&quot;,&#10;      &quot;xlcharttype&quot;: &quot;xlAreaStacked&quot;,&#10;      &quot;sec_axis&quot;: false,&#10;      &quot;name&quot;: &quot;azh&quot;,&#10;      &quot;comment&quot;: &quot;rettet kort titel&quot;,&#10;      &quot;timestamp&quot;: &quot;2022-05-09 13:46:18&quot;&#10;     },&#10;     &quot;Ledningsgas - VE-del&quot;: {&#10;      &quot;sort_order&quot;: 3,&#10;      &quot;hex_color&quot;: &quot;#6FB5BD&quot;,&#10;      &quot;xlcharttype&quot;: &quot;xlAreaStacked&quot;,&#10;      &quot;sec_axis&quot;: false,&#10;      &quot;name&quot;: &quot;azh&quot;,&#10;      &quot;comment&quot;: &quot;rettet kort titel&quot;,&#10;      &quot;timestamp&quot;: &quot;2022-05-09 13:46:18&quot;&#10;     },&#10;     &quot;Øvrig VE&quot;: {&#10;      &quot;sort_order&quot;: 4,&#10;      &quot;hex_color&quot;: &quot;#4F67A5&quot;,&#10;      &quot;xlcharttype&quot;: &quot;xlAreaStacked&quot;,&#10;      &quot;sec_axis&quot;: false,&#10;      &quot;name&quot;: &quot;azh&quot;,&#10;      &quot;comment&quot;: &quot;rettet kort titel&quot;,&#10;      &quot;timestamp&quot;: &quot;2022-05-09 13:46:18&quot;&#10;     }&#10;    }&#10;   ]&#10;  }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6a_8" descr="{&#10;   &quot;fig_notat&quot;: 8,&#10;   &quot;fig_report&quot;: &quot;NA&quot;,&#10;   &quot;fig_title&quot;: &quot;Tilbagev\u00E6rende udledninger fra fremstillings- og bygge-anl\u00E6gssektoren i 2030 og 2035 opdelt p\u00E5 proces- og energirelateret og fordelt p\u00E5 energitjenester..  &quot;,&#10;   &quot;plot_title&quot;: &quot;Tilbagev\u00E6rende udledninger i 2030 og 2035&quot;,&#10;   &quot;year_on_xaxis&quot;: [&#10;    [&#10;     2030,&#10;     2035&#10;    ]&#10;   ],&#10;   &quot;unit_category&quot;: &quot;Udledninger&quot;,&#10;   &quot;unit_on_yaxis&quot;: &quot;mio. ton CO2e&quot;,&#10;   &quot;name&quot;: &quot;ingeborg&quot;,&#10;   &quot;comment&quot;: &quot;inkl udledninger i titel&quot;,&#10;   &quot;timestamp&quot;: &quot;2023-03-17 14:19:15&quot;,&#10;   &quot;archive&quot;: false,&#10;   &quot;notat&quot;: &quot;6A&quot;,&#10;   &quot;chart&quot;: &quot;chart_6a_8&quot;,&#10;   &quot;y_interval&quot;: 1,&#10;   &quot;ledger&quot;: [&#10;    {&#10;     &quot;Øvrige energirelaterede &quot;: {&#10;      &quot;sort_order&quot;: 11,&#10;      &quot;hex_color&quot;: &quot;#F5FE89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Procesvarme - højtemperatur&quot;: {&#10;      &quot;sort_order&quot;: 3,&#10;      &quot;hex_color&quot;: &quot;#FF8181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Intern transport&quot;: {&#10;      &quot;sort_order&quot;: 5,&#10;      &quot;hex_color&quot;: &quot;#808080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Procesvarme - lavtemperatur&quot;: {&#10;      &quot;sort_order&quot;: 1,&#10;      &quot;hex_color&quot;: &quot;#6FB5BD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Procesvarme - mellemtemperatur&quot;: {&#10;      &quot;sort_order&quot;: 2,&#10;      &quot;hex_color&quot;: &quot;#4F67A5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Rumvarme&quot;: {&#10;      &quot;sort_order&quot;: 4,&#10;      &quot;hex_color&quot;: &quot;#9170CB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Glas- og teglfremstilling -procesudledninger&quot;: {&#10;      &quot;sort_order&quot;: 8,&#10;      &quot;hex_color&quot;: &quot;#404040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Cementindustrien -procesudledninger&quot;: {&#10;      &quot;sort_order&quot;: 7,&#10;      &quot;hex_color&quot;: &quot;#673AB7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Øvrige fremstillingserhverv -procesudledninger&quot;: {&#10;      &quot;sort_order&quot;: 9,&#10;      &quot;hex_color&quot;: &quot;#46AFF0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,&#10;     &quot;F-gasser&quot;: {&#10;      &quot;sort_order&quot;: 10,&#10;      &quot;hex_color&quot;: &quot;#5BEADB&quot;,&#10;      &quot;xlcharttype&quot;: &quot;xlColumnStacked&quot;,&#10;      &quot;sec_axis&quot;: false,&#10;      &quot;name&quot;: &quot;ingeborg&quot;,&#10;      &quot;comment&quot;: &quot;inkl udledninger i titel&quot;,&#10;      &quot;timestamp&quot;: &quot;2023-03-17 14:19:15&quot;&#10;     }&#10;    }&#10;   ]&#10;  }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10" name="chart_6a_9" descr="{&#10;   &quot;fig_notat&quot;: 9,&#10;   &quot;fig_report&quot;: &quot;NA&quot;,&#10;   &quot;fig_title&quot;: &quot;Energiforbrug ved udnyttelse af overskuds- og omgivelsesvarme&quot;,&#10;   &quot;plot_title&quot;: &quot;Udnyttelse af overskuds- og omgivelsesvarme&quot;,&#10;   &quot;year_on_xaxis&quot;: [&#10;    [&#10;     2022,&#10;     2025,&#10;     2030,&#10;     2035&#10;    ]&#10;   ],&#10;   &quot;unit_category&quot;: &quot;Energi&quot;,&#10;   &quot;unit_on_yaxis&quot;: &quot;PJ&quot;,&#10;   &quot;name&quot;: &quot;ingeborg&quot;,&#10;   &quot;comment&quot;: &quot;2022 medtages&quot;,&#10;   &quot;timestamp&quot;: &quot;2023-03-17 12:50:29&quot;,&#10;   &quot;archive&quot;: false,&#10;   &quot;notat&quot;: &quot;6A&quot;,&#10;   &quot;chart&quot;: &quot;chart_6a_9&quot;,&#10;   &quot;y_interval&quot;: 1,&#10;   &quot;ledger&quot;: [&#10;    {&#10;     &quot;Elektricitet&quot;: {&#10;      &quot;sort_order&quot;: 1,&#10;      &quot;hex_color&quot;: &quot;#46AFF0&quot;,&#10;      &quot;xlcharttype&quot;: &quot;xlColumnStacked&quot;,&#10;      &quot;sec_axis&quot;: false,&#10;      &quot;name&quot;: &quot;ingeborg&quot;,&#10;      &quot;comment&quot;: &quot;2022 medtages&quot;,&#10;      &quot;timestamp&quot;: &quot;2023-03-17 12:50:29&quot;&#10;     },&#10;     &quot;Omgivelsesvarme&quot;: {&#10;      &quot;sort_order&quot;: 3,&#10;      &quot;hex_color&quot;: &quot;#5BEADB&quot;,&#10;      &quot;xlcharttype&quot;: &quot;xlColumnStacked&quot;,&#10;      &quot;sec_axis&quot;: false,&#10;      &quot;name&quot;: &quot;ingeborg&quot;,&#10;      &quot;comment&quot;: &quot;2022 medtages&quot;,&#10;      &quot;timestamp&quot;: &quot;2023-03-17 12:50:29&quot;&#10;     },&#10;     &quot;Overskudsvarme&quot;: {&#10;      &quot;sort_order&quot;: 2,&#10;      &quot;hex_color&quot;: &quot;#FF8181&quot;,&#10;      &quot;xlcharttype&quot;: &quot;xlColumnStacked&quot;,&#10;      &quot;sec_axis&quot;: false,&#10;      &quot;name&quot;: &quot;ingeborg&quot;,&#10;      &quot;comment&quot;: &quot;2022 medtages&quot;,&#10;      &quot;timestamp&quot;: &quot;2023-03-17 12:50:29&quot;&#10;     }&#10;    }&#10;   ]&#10;  }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1" name="chart_6a_10" descr="{&#10;   &quot;fig_notat&quot;: 10,&#10;   &quot;fig_report&quot;: 2,&#10;   &quot;fig_title&quot;: &quot;Udledninger fra cementproduktion opdelt p\u00E5 br\u00E6ndsler og proces&quot;,&#10;   &quot;plot_title&quot;: &quot;Udledninger fra cementproduktion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rettet efter kapitel&quot;,&#10;   &quot;timestamp&quot;: &quot;2023-04-24 14:59:46&quot;,&#10;   &quot;archive&quot;: false,&#10;   &quot;notat&quot;: &quot;6A&quot;,&#10;   &quot;chart&quot;: &quot;chart_6a_10&quot;,&#10;   &quot;y_interval&quot;: 1,&#10;   &quot;ledger&quot;: [&#10;    {&#10;     &quot;Affald, ikke bionedbrydeligt&quot;: {&#10;      &quot;sort_order&quot;: 4,&#10;      &quot;hex_color&quot;: &quot;#1D4C57&quot;,&#10;      &quot;xlcharttype&quot;: &quot;xlAreaStacked&quot;,&#10;      &quot;sec_axis&quot;: false,&#10;      &quot;name&quot;: &quot;azh&quot;,&#10;      &quot;comment&quot;: &quot;x-akse&quot;,&#10;      &quot;timestamp&quot;: &quot;2023-03-24 08:46:07&quot;&#10;     },&#10;     &quot;Petrokoks mm.&quot;: {&#10;      &quot;sort_order&quot;: 3,&#10;      &quot;hex_color&quot;: &quot;#000000&quot;,&#10;      &quot;xlcharttype&quot;: &quot;xlAreaStacked&quot;,&#10;      &quot;sec_axis&quot;: false,&#10;      &quot;name&quot;: &quot;azh&quot;,&#10;      &quot;comment&quot;: &quot;x-akse&quot;,&#10;      &quot;timestamp&quot;: &quot;2023-03-24 08:46:07&quot;&#10;     },&#10;     &quot;Procesudledninger&quot;: {&#10;      &quot;sort_order&quot;: 1,&#10;      &quot;hex_color&quot;: &quot;#9170CB&quot;,&#10;      &quot;xlcharttype&quot;: &quot;xlAreaStacked&quot;,&#10;      &quot;sec_axis&quot;: false,&#10;      &quot;name&quot;: &quot;azh&quot;,&#10;      &quot;comment&quot;: &quot;x-akse&quot;,&#10;      &quot;timestamp&quot;: &quot;2023-03-24 08:46:07&quot;&#10;     },&#10;     &quot;Kul &amp; Koks&quot;: {&#10;      &quot;sort_order&quot;: 2,&#10;      &quot;hex_color&quot;: &quot;#404040&quot;,&#10;      &quot;xlcharttype&quot;: &quot;xlAreaStacked&quot;,&#10;      &quot;sec_axis&quot;: false,&#10;      &quot;name&quot;: &quot;azh&quot;,&#10;      &quot;comment&quot;: &quot;x-akse&quot;,&#10;      &quot;timestamp&quot;: &quot;2023-03-24 08:46:07&quot;&#10;     },&#10;     &quot;Ledningsgas - fossil-del&quot;: {&#10;      &quot;sort_order&quot;: 5,&#10;      &quot;hex_color&quot;: &quot;#6FB5BD&quot;,&#10;      &quot;xlcharttype&quot;: &quot;xlAreaStacked&quot;,&#10;      &quot;sec_axis&quot;: false,&#10;      &quot;name&quot;: &quot;azh&quot;,&#10;      &quot;comment&quot;: &quot;x-akse&quot;,&#10;      &quot;timestamp&quot;: &quot;2023-03-24 08:46:07&quot;&#10;     }&#10;    }&#10;   ]&#10;  }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254000</xdr:colOff>
      <xdr:row>253</xdr:row>
      <xdr:rowOff>0</xdr:rowOff>
    </xdr:from>
    <xdr:to>
      <xdr:col>7</xdr:col>
      <xdr:colOff>279400</xdr:colOff>
      <xdr:row>268</xdr:row>
      <xdr:rowOff>157163</xdr:rowOff>
    </xdr:to>
    <xdr:graphicFrame macro="">
      <xdr:nvGraphicFramePr>
        <xdr:cNvPr id="12" name="chart_6a_11" descr="{&#10;   &quot;fig_notat&quot;: 11,&#10;   &quot;fig_report&quot;: &quot;NA&quot;,&#10;   &quot;fig_title&quot;: &quot;Br\u00E6ndselsforbruget til h\u00F8jtemperaturprocesser i cementproduktionen&quot;,&#10;   &quot;plot_title&quot;: &quot;Br\u00E6ndselsforbruget til h\u00F8jtemperaturprocesser i cementproduktionen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x-akse&quot;,&#10;   &quot;timestamp&quot;: &quot;2023-03-24 08:46:39&quot;,&#10;   &quot;archive&quot;: false,&#10;   &quot;notat&quot;: &quot;6A&quot;,&#10;   &quot;chart&quot;: &quot;chart_6a_11&quot;,&#10;   &quot;y_interval&quot;: 1,&#10;   &quot;ledger&quot;: [&#10;    {&#10;     &quot;Affald&quot;: {&#10;      &quot;sort_order&quot;: 3,&#10;      &quot;hex_color&quot;: &quot;#1D4C57&quot;,&#10;      &quot;xlcharttype&quot;: &quot;xlAreaStacked&quot;,&#10;      &quot;sec_axis&quot;: false,&#10;      &quot;name&quot;: &quot;azh&quot;,&#10;      &quot;comment&quot;: &quot;x-akse&quot;,&#10;      &quot;timestamp&quot;: &quot;2023-03-24 08:46:39&quot;&#10;     },&#10;     &quot;Petrokoks mm.&quot;: {&#10;      &quot;sort_order&quot;: 2,&#10;      &quot;hex_color&quot;: &quot;#000000&quot;,&#10;      &quot;xlcharttype&quot;: &quot;xlAreaStacked&quot;,&#10;      &quot;sec_axis&quot;: false,&#10;      &quot;name&quot;: &quot;azh&quot;,&#10;      &quot;comment&quot;: &quot;x-akse&quot;,&#10;      &quot;timestamp&quot;: &quot;2023-03-24 08:46:39&quot;&#10;     },&#10;     &quot;Kul &amp; Koks&quot;: {&#10;      &quot;sort_order&quot;: 1,&#10;      &quot;hex_color&quot;: &quot;#404040&quot;,&#10;      &quot;xlcharttype&quot;: &quot;xlAreaStacked&quot;,&#10;      &quot;sec_axis&quot;: false,&#10;      &quot;name&quot;: &quot;azh&quot;,&#10;      &quot;comment&quot;: &quot;x-akse&quot;,&#10;      &quot;timestamp&quot;: &quot;2023-03-24 08:46:39&quot;&#10;     },&#10;     &quot;Biomasse&quot;: {&#10;      &quot;sort_order&quot;: 6,&#10;      &quot;hex_color&quot;: &quot;#5BEADB&quot;,&#10;      &quot;xlcharttype&quot;: &quot;xlAreaStacked&quot;,&#10;      &quot;sec_axis&quot;: false,&#10;      &quot;name&quot;: &quot;azh&quot;,&#10;      &quot;comment&quot;: &quot;x-akse&quot;,&#10;      &quot;timestamp&quot;: &quot;2023-03-24 08:46:39&quot;&#10;     },&#10;     &quot;Ledningsgas - VE-del&quot;: {&#10;      &quot;sort_order&quot;: 5,&#10;      &quot;hex_color&quot;: &quot;#6FB5BD&quot;,&#10;      &quot;xlcharttype&quot;: &quot;xlAreaStacked&quot;,&#10;      &quot;sec_axis&quot;: false,&#10;      &quot;name&quot;: &quot;azh&quot;,&#10;      &quot;comment&quot;: &quot;x-akse&quot;,&#10;      &quot;timestamp&quot;: &quot;2023-03-24 08:46:39&quot;&#10;     },&#10;     &quot;Ledningsgas - fossil-del&quot;: {&#10;      &quot;sort_order&quot;: 4,&#10;      &quot;hex_color&quot;: &quot;#9170CB&quot;,&#10;      &quot;xlcharttype&quot;: &quot;xlAreaStacked&quot;,&#10;      &quot;sec_axis&quot;: false,&#10;      &quot;name&quot;: &quot;azh&quot;,&#10;      &quot;comment&quot;: &quot;x-akse&quot;,&#10;      &quot;timestamp&quot;: &quot;2023-03-24 08:46:39&quot;&#10;     }&#10;    }&#10;   ]&#10;  }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254000</xdr:colOff>
      <xdr:row>278</xdr:row>
      <xdr:rowOff>0</xdr:rowOff>
    </xdr:from>
    <xdr:to>
      <xdr:col>7</xdr:col>
      <xdr:colOff>279400</xdr:colOff>
      <xdr:row>293</xdr:row>
      <xdr:rowOff>157163</xdr:rowOff>
    </xdr:to>
    <xdr:graphicFrame macro="">
      <xdr:nvGraphicFramePr>
        <xdr:cNvPr id="13" name="chart_6a_12" descr="{&#10;   &quot;fig_notat&quot;: 12,&#10;   &quot;fig_report&quot;: &quot;NA&quot;,&#10;   &quot;fig_title&quot;: &quot;Gasforbrug til cementproduktion som andel af samlede gasforbrug i Danmark &quot;,&#10;   &quot;plot_title&quot;: &quot;Gasforbrug til cementproduktion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Procent&quot;,&#10;   &quot;unit_on_yaxis&quot;: &quot;pct.&quot;,&#10;   &quot;name&quot;: &quot;KF22&quot;,&#10;   &quot;comment&quot;: &quot;Figur fra KF22&quot;,&#10;   &quot;timestamp&quot;: &quot;2022-05-10 15:48:09&quot;,&#10;   &quot;archive&quot;: false,&#10;   &quot;notat&quot;: &quot;6A&quot;,&#10;   &quot;chart&quot;: &quot;chart_6a_12&quot;,&#10;   &quot;y_interval&quot;: 1,&#10;   &quot;ledger&quot;: [&#10;    {&#10;     &quot;Andel af samlet ledningsgas&quot;: {&#10;      &quot;sort_order&quot;: 1,&#10;      &quot;hex_color&quot;: &quot;#1D4C57&quot;,&#10;      &quot;xlcharttype&quot;: &quot;xlLine&quot;,&#10;      &quot;sec_axis&quot;: false,&#10;      &quot;name&quot;: &quot;ingeborg&quot;,&#10;      &quot;comment&quot;: &quot;titler&quot;,&#10;      &quot;timestamp&quot;: &quot;2022-05-10 15:48:09&quot;&#10;     }&#10;    }&#10;   ]&#10;  }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254000</xdr:colOff>
      <xdr:row>303</xdr:row>
      <xdr:rowOff>0</xdr:rowOff>
    </xdr:from>
    <xdr:to>
      <xdr:col>7</xdr:col>
      <xdr:colOff>279400</xdr:colOff>
      <xdr:row>318</xdr:row>
      <xdr:rowOff>157163</xdr:rowOff>
    </xdr:to>
    <xdr:graphicFrame macro="">
      <xdr:nvGraphicFramePr>
        <xdr:cNvPr id="14" name="chart_6a_13" descr="{&#10;   &quot;fig_notat&quot;: 13,&#10;   &quot;fig_report&quot;: &quot;NA&quot;,&#10;   &quot;fig_title&quot;: &quot;Samlede udledninger i fremstillings- og bygge-anl\u00E6gserhvervene i KF23 og KF22&quot;,&#10;   &quot;plot_title&quot;: &quot;Udledninger i KF23 og KF22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sndo&quot;,&#10;   &quot;comment&quot;: &quot;Opdateret til KF23 vs KF22&quot;,&#10;   &quot;timestamp&quot;: &quot;2023-03-15 11:44:10&quot;,&#10;   &quot;archive&quot;: false,&#10;   &quot;notat&quot;: &quot;6A&quot;,&#10;   &quot;chart&quot;: &quot;chart_6a_13&quot;,&#10;   &quot;y_interval&quot;: 5,&#10;   &quot;ledger&quot;: [&#10;    {&#10;     &quot;KF23&quot;: {&#10;      &quot;sort_order&quot;: 1,&#10;      &quot;hex_color&quot;: &quot;#1D4C57&quot;,&#10;      &quot;xlcharttype&quot;: &quot;xlLine&quot;,&#10;      &quot;sec_axis&quot;: false,&#10;      &quot;name&quot;: &quot;sndo&quot;,&#10;      &quot;comment&quot;: &quot;Opdateret til KF23 vs KF22&quot;,&#10;      &quot;timestamp&quot;: &quot;2023-03-15 11:44:10&quot;&#10;     },&#10;     &quot;KF22&quot;: {&#10;      &quot;sort_order&quot;: 2,&#10;      &quot;hex_color&quot;: &quot;#0097A7&quot;,&#10;      &quot;xlcharttype&quot;: &quot;xlLine&quot;,&#10;      &quot;sec_axis&quot;: false,&#10;      &quot;name&quot;: &quot;sndo&quot;,&#10;      &quot;comment&quot;: &quot;Opdateret til KF23 vs KF22&quot;,&#10;      &quot;timestamp&quot;: &quot;2023-03-15 11:44:10&quot;&#10;     }&#10;    }&#10;   ]&#10;  }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254000</xdr:colOff>
      <xdr:row>328</xdr:row>
      <xdr:rowOff>0</xdr:rowOff>
    </xdr:from>
    <xdr:to>
      <xdr:col>7</xdr:col>
      <xdr:colOff>279400</xdr:colOff>
      <xdr:row>343</xdr:row>
      <xdr:rowOff>157163</xdr:rowOff>
    </xdr:to>
    <xdr:graphicFrame macro="">
      <xdr:nvGraphicFramePr>
        <xdr:cNvPr id="15" name="chart_6a_14" descr="{&#10;   &quot;fig_notat&quot;: 14,&#10;   &quot;fig_report&quot;: &quot;NA&quot;,&#10;   &quot;fig_title&quot;: &quot;Sammenligning af proces- og energirelaterede udledninger mellem KF22 og KF23&quot;,&#10;   &quot;plot_title&quot;: &quot;Sammenligning af cementudledninger KF22 vs KF23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sndo&quot;,&#10;   &quot;comment&quot;: &quot;ny figur f?r nr 14&quot;,&#10;   &quot;timestamp&quot;: &quot;2023-03-21 13:17:22&quot;,&#10;   &quot;archive&quot;: false,&#10;   &quot;notat&quot;: &quot;6A&quot;,&#10;   &quot;chart&quot;: &quot;chart_6a_14&quot;,&#10;   &quot;y_interval&quot;: 1,&#10;   &quot;ledger&quot;: [&#10;    {&#10;     &quot;KF23 - energirelaterede&quot;: {&#10;      &quot;sort_order&quot;: 1,&#10;      &quot;hex_color&quot;: &quot;#1D4C57&quot;,&#10;      &quot;xlcharttype&quot;: &quot;xlLine&quot;,&#10;      &quot;sec_axis&quot;: false,&#10;      &quot;name&quot;: &quot;sndo&quot;,&#10;      &quot;comment&quot;: &quot;Farver osv.&quot;,&#10;      &quot;timestamp&quot;: &quot;2023-03-20 08:23:08&quot;&#10;     },&#10;     &quot;KF23 - proces&quot;: {&#10;      &quot;sort_order&quot;: 4,&#10;      &quot;hex_color&quot;: &quot;#673AB7&quot;,&#10;      &quot;xlcharttype&quot;: &quot;xlLine&quot;,&#10;      &quot;sec_axis&quot;: false,&#10;      &quot;name&quot;: &quot;sndo&quot;,&#10;      &quot;comment&quot;: &quot;Farver osv.&quot;,&#10;      &quot;timestamp&quot;: &quot;2023-03-20 08:23:08&quot;&#10;     },&#10;     &quot;KF22 - energirelaterede&quot;: {&#10;      &quot;sort_order&quot;: 9,&#10;      &quot;hex_color&quot;: &quot;#6FB5BD&quot;,&#10;      &quot;xlcharttype&quot;: &quot;xlLine&quot;,&#10;      &quot;sec_axis&quot;: false,&#10;      &quot;name&quot;: &quot;sndo&quot;,&#10;      &quot;comment&quot;: &quot;Farver osv.&quot;,&#10;      &quot;timestamp&quot;: &quot;2023-03-20 08:23:08&quot;&#10;     },&#10;     &quot;KF22 - proces&quot;: {&#10;      &quot;sort_order&quot;: 15,&#10;      &quot;hex_color&quot;: &quot;#5BEADB&quot;,&#10;      &quot;xlcharttype&quot;: &quot;xlLine&quot;,&#10;      &quot;sec_axis&quot;: false,&#10;      &quot;name&quot;: &quot;sndo&quot;,&#10;      &quot;comment&quot;: &quot;Farver osv.&quot;,&#10;      &quot;timestamp&quot;: &quot;2023-03-20 08:23:08&quot;&#10;     }&#10;    }&#10;   ]&#10;  }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254000</xdr:colOff>
      <xdr:row>353</xdr:row>
      <xdr:rowOff>0</xdr:rowOff>
    </xdr:from>
    <xdr:to>
      <xdr:col>7</xdr:col>
      <xdr:colOff>279400</xdr:colOff>
      <xdr:row>368</xdr:row>
      <xdr:rowOff>157163</xdr:rowOff>
    </xdr:to>
    <xdr:graphicFrame macro="">
      <xdr:nvGraphicFramePr>
        <xdr:cNvPr id="16" name="chart_6a_15" descr="{&#10;   &quot;fig_notat&quot;: 15,&#10;   &quot;fig_report&quot;: &quot;NA&quot;,&#10;   &quot;fig_title&quot;: &quot;Sammenligning af brug af varmepumper i fremstillings- og bygge-anl\u00E6gserhververvene, KF23 og KF22&quot;,&#10;   &quot;plot_title&quot;: &quot;Energiforbrug til varmepumper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sndo&quot;,&#10;   &quot;comment&quot;: &quot;Opdateret til KF23 vs KF22&quot;,&#10;   &quot;timestamp&quot;: &quot;2023-03-15 11:46:58&quot;,&#10;   &quot;archive&quot;: false,&#10;   &quot;notat&quot;: &quot;6A&quot;,&#10;   &quot;chart&quot;: &quot;chart_6a_15&quot;,&#10;   &quot;y_interval&quot;: 5,&#10;   &quot;ledger&quot;: [&#10;    {&#10;     &quot;KF23&quot;: {&#10;      &quot;sort_order&quot;: 2,&#10;      &quot;hex_color&quot;: &quot;#1D4C57&quot;,&#10;      &quot;xlcharttype&quot;: &quot;xlLine&quot;,&#10;      &quot;sec_axis&quot;: false,&#10;      &quot;name&quot;: &quot;sndo&quot;,&#10;      &quot;comment&quot;: &quot;Opdateret til KF23 vs KF22&quot;,&#10;      &quot;timestamp&quot;: &quot;2023-03-15 11:46:58&quot;&#10;     },&#10;     &quot;KF22&quot;: {&#10;      &quot;sort_order&quot;: 1,&#10;      &quot;hex_color&quot;: &quot;#0097A7&quot;,&#10;      &quot;xlcharttype&quot;: &quot;xlLine&quot;,&#10;      &quot;sec_axis&quot;: false,&#10;      &quot;name&quot;: &quot;sndo&quot;,&#10;      &quot;comment&quot;: &quot;Opdateret til KF23 vs KF22&quot;,&#10;      &quot;timestamp&quot;: &quot;2023-03-15 11:46:58&quot;&#10;     }&#10;    }&#10;   ]&#10;  }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254000</xdr:colOff>
      <xdr:row>378</xdr:row>
      <xdr:rowOff>0</xdr:rowOff>
    </xdr:from>
    <xdr:to>
      <xdr:col>7</xdr:col>
      <xdr:colOff>279400</xdr:colOff>
      <xdr:row>393</xdr:row>
      <xdr:rowOff>157163</xdr:rowOff>
    </xdr:to>
    <xdr:graphicFrame macro="">
      <xdr:nvGraphicFramePr>
        <xdr:cNvPr id="17" name="chart_6a_16" descr="{&#10;   &quot;fig_notat&quot;: 16,&#10;   &quot;fig_report&quot;: &quot;NA&quot;,&#10;   &quot;fig_title&quot;: &quot;Biogene, energirelaterede CO2-udledninger fra fremstillings- og bygge-anl\u00E6gserhvervene&quot;,&#10;   &quot;plot_title&quot;: &quot;Biogene CO2-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5-11 12:33:47&quot;,&#10;   &quot;archive&quot;: false,&#10;   &quot;notat&quot;: &quot;6A&quot;,&#10;   &quot;chart&quot;: &quot;chart_6a_16&quot;,&#10;   &quot;y_interval&quot;: 5,&#10;   &quot;ledger&quot;: [&#10;    {&#10;     &quot;Affald, bionedbrydeligt&quot;: {&#10;      &quot;sort_order&quot;: 2,&#10;      &quot;hex_color&quot;: &quot;#4F67A5&quot;,&#10;      &quot;xlcharttype&quot;: &quot;xlAreaStacked&quot;,&#10;      &quot;sec_axis&quot;: false,&#10;      &quot;name&quot;: &quot;azh&quot;,&#10;      &quot;comment&quot;: &quot;opdateret lang titel&quot;,&#10;      &quot;timestamp&quot;: &quot;2022-05-11 12:33:47&quot;&#10;     },&#10;     &quot;Biogas inkl. bionaturgas&quot;: {&#10;      &quot;sort_order&quot;: 1,&#10;      &quot;hex_color&quot;: &quot;#6FB5BD&quot;,&#10;      &quot;xlcharttype&quot;: &quot;xlAreaStacked&quot;,&#10;      &quot;sec_axis&quot;: false,&#10;      &quot;name&quot;: &quot;azh&quot;,&#10;      &quot;comment&quot;: &quot;opdateret lang titel&quot;,&#10;      &quot;timestamp&quot;: &quot;2022-05-11 12:33:47&quot;&#10;     },&#10;     &quot;Biomasse&quot;: {&#10;      &quot;sort_order&quot;: 4,&#10;      &quot;hex_color&quot;: &quot;#5BEADB&quot;,&#10;      &quot;xlcharttype&quot;: &quot;xlAreaStacked&quot;,&#10;      &quot;sec_axis&quot;: false,&#10;      &quot;name&quot;: &quot;azh&quot;,&#10;      &quot;comment&quot;: &quot;opdateret lang titel&quot;,&#10;      &quot;timestamp&quot;: &quot;2022-05-11 12:33:47&quot;&#10;     },&#10;     &quot;Træpiller&quot;: {&#10;      &quot;sort_order&quot;: 3,&#10;      &quot;hex_color&quot;: &quot;#0097A7&quot;,&#10;      &quot;xlcharttype&quot;: &quot;xlAreaStacked&quot;,&#10;      &quot;sec_axis&quot;: false,&#10;      &quot;name&quot;: &quot;azh&quot;,&#10;      &quot;comment&quot;: &quot;opdateret lang titel&quot;,&#10;      &quot;timestamp&quot;: &quot;2022-05-11 12:33:47&quot;&#10;     },&#10;     &quot;VE-brændstoffer&quot;: {&#10;      &quot;sort_order&quot;: 5,&#10;      &quot;hex_color&quot;: &quot;#9170CB&quot;,&#10;      &quot;xlcharttype&quot;: &quot;xlAreaStacked&quot;,&#10;      &quot;sec_axis&quot;: false,&#10;      &quot;name&quot;: &quot;azh&quot;,&#10;      &quot;comment&quot;: &quot;opdateret lang titel&quot;,&#10;      &quot;timestamp&quot;: &quot;2022-05-11 12:33:47&quot;&#10;     }&#10;    }&#10;   ]&#10;  }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254000</xdr:colOff>
      <xdr:row>403</xdr:row>
      <xdr:rowOff>0</xdr:rowOff>
    </xdr:from>
    <xdr:to>
      <xdr:col>7</xdr:col>
      <xdr:colOff>279400</xdr:colOff>
      <xdr:row>418</xdr:row>
      <xdr:rowOff>157163</xdr:rowOff>
    </xdr:to>
    <xdr:graphicFrame macro="">
      <xdr:nvGraphicFramePr>
        <xdr:cNvPr id="18" name="chart_6a_17" descr="{&#10;   &quot;fig_notat&quot;: 17,&#10;   &quot;fig_report&quot;: &quot;NA&quot;,&#10;   &quot;fig_title&quot;: &quot;Energi- og CO2-intensitet i fremstillingserhvervene \r\n&quot;,&#10;   &quot;plot_title&quot;: &quot;Energi- og CO2-intensitet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zh&quot;,&#10;   &quot;comment&quot;: &quot;\u00E5rstal&quot;,&#10;   &quot;timestamp&quot;: &quot;2023-03-24 13:45:36&quot;,&#10;   &quot;archive&quot;: false,&#10;   &quot;notat&quot;: &quot;6A&quot;,&#10;   &quot;chart&quot;: &quot;chart_6a_17&quot;,&#10;   &quot;y_interval&quot;: 1,&#10;   &quot;ledger&quot;: [&#10;    {&#10;     &quot;CO2-intensitet&quot;: {&#10;      &quot;sort_order&quot;: 1,&#10;      &quot;hex_color&quot;: &quot;#1D4C57&quot;,&#10;      &quot;xlcharttype&quot;: &quot;xlLine&quot;,&#10;      &quot;sec_axis&quot;: false,&#10;      &quot;name&quot;: &quot;azh&quot;,&#10;      &quot;comment&quot;: &quot;\u00E5rstal&quot;,&#10;      &quot;timestamp&quot;: &quot;2023-03-24 13:45:36&quot;&#10;     },&#10;     &quot;Energiintensitet&quot;: {&#10;      &quot;sort_order&quot;: 2,&#10;      &quot;hex_color&quot;: &quot;#0097A7&quot;,&#10;      &quot;xlcharttype&quot;: &quot;xlLine&quot;,&#10;      &quot;sec_axis&quot;: false,&#10;      &quot;name&quot;: &quot;azh&quot;,&#10;      &quot;comment&quot;: &quot;\u00E5rstal&quot;,&#10;      &quot;timestamp&quot;: &quot;2023-03-24 13:45:36&quot;&#10;     }&#10;    }&#10;   ]&#10;  }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254000</xdr:colOff>
      <xdr:row>428</xdr:row>
      <xdr:rowOff>0</xdr:rowOff>
    </xdr:from>
    <xdr:to>
      <xdr:col>7</xdr:col>
      <xdr:colOff>279400</xdr:colOff>
      <xdr:row>443</xdr:row>
      <xdr:rowOff>157163</xdr:rowOff>
    </xdr:to>
    <xdr:graphicFrame macro="">
      <xdr:nvGraphicFramePr>
        <xdr:cNvPr id="19" name="chart_6a_18" descr="{&#10;   &quot;fig_notat&quot;: 18,&#10;   &quot;fig_report&quot;: &quot;NA&quot;,&#10;   &quot;fig_title&quot;: &quot;Energi- og CO2-intensitet i bygge-anl\u00E6gserhvervene&quot;,&#10;   &quot;plot_title&quot;: &quot;Energi- og CO2-intensitet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zh&quot;,&#10;   &quot;comment&quot;: &quot;farver&quot;,&#10;   &quot;timestamp&quot;: &quot;2023-03-24 13:46:41&quot;,&#10;   &quot;archive&quot;: false,&#10;   &quot;notat&quot;: &quot;6A&quot;,&#10;   &quot;chart&quot;: &quot;chart_6a_18&quot;,&#10;   &quot;y_interval&quot;: 1,&#10;   &quot;ledger&quot;: [&#10;    {&#10;     &quot;CO2-intensitet&quot;: {&#10;      &quot;sort_order&quot;: 1,&#10;      &quot;hex_color&quot;: &quot;#1D4C57&quot;,&#10;      &quot;xlcharttype&quot;: &quot;xlLine&quot;,&#10;      &quot;sec_axis&quot;: false,&#10;      &quot;name&quot;: &quot;azh&quot;,&#10;      &quot;comment&quot;: &quot;farver&quot;,&#10;      &quot;timestamp&quot;: &quot;2023-03-24 13:46:41&quot;&#10;     },&#10;     &quot;Energiintensitet&quot;: {&#10;      &quot;sort_order&quot;: 2,&#10;      &quot;hex_color&quot;: &quot;#0097A7&quot;,&#10;      &quot;xlcharttype&quot;: &quot;xlLine&quot;,&#10;      &quot;sec_axis&quot;: false,&#10;      &quot;name&quot;: &quot;azh&quot;,&#10;      &quot;comment&quot;: &quot;farver&quot;,&#10;      &quot;timestamp&quot;: &quot;2023-03-24 13:46:41&quot;&#10;     }&#10;    }&#10;   ]&#10;  }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7a_1" descr="{&#10;   &quot;fig_notat&quot;: 1,&#10;   &quot;fig_report&quot;: &quot;NA&quot;,&#10;   &quot;fig_title&quot;: &quot;Udledninger fra br\u00E6ndstofproduktion fordelt p\u00E5 egetforbrug af fossile br\u00E6ndsler, flaring og flygtige udledninger&quot;,&#10;   &quot;plot_title&quot;: &quot;Udledninger fra br\u00E6ndstofproduktio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test&quot;,&#10;   &quot;timestamp&quot;: &quot;2023-03-30 10:59:05&quot;,&#10;   &quot;archive&quot;: false,&#10;   &quot;notat&quot;: &quot;7A&quot;,&#10;   &quot;chart&quot;: &quot;chart_7a_1&quot;,&#10;   &quot;y_interval&quot;: 5,&#10;   &quot;ledger&quot;: [&#10;    {&#10;     &quot;Flaring&quot;: {&#10;      &quot;sort_order&quot;: 4,&#10;      &quot;hex_color&quot;: &quot;#F5FE89&quot;,&#10;      &quot;xlcharttype&quot;: &quot;xlAreaStacked&quot;,&#10;      &quot;sec_axis&quot;: false,&#10;      &quot;name&quot;: &quot;azh&quot;,&#10;      &quot;comment&quot;: &quot;test&quot;,&#10;      &quot;timestamp&quot;: &quot;2023-03-30 10:59:05&quot;&#10;     },&#10;     &quot;Flygtige udledninger fra olie og gas&quot;: {&#10;      &quot;sort_order&quot;: 3,&#10;      &quot;hex_color&quot;: &quot;#9170CB&quot;,&#10;      &quot;xlcharttype&quot;: &quot;xlAreaStacked&quot;,&#10;      &quot;sec_axis&quot;: false,&#10;      &quot;name&quot;: &quot;azh&quot;,&#10;      &quot;comment&quot;: &quot;test&quot;,&#10;      &quot;timestamp&quot;: &quot;2023-03-30 10:59:05&quot;&#10;     },&#10;     &quot;Egetforbrug af fossile brændsler på raffinaderier&quot;: {&#10;      &quot;sort_order&quot;: 1,&#10;      &quot;hex_color&quot;: &quot;#4F67A5&quot;,&#10;      &quot;xlcharttype&quot;: &quot;xlAreaStacked&quot;,&#10;      &quot;sec_axis&quot;: false,&#10;      &quot;name&quot;: &quot;azh&quot;,&#10;      &quot;comment&quot;: &quot;test&quot;,&#10;      &quot;timestamp&quot;: &quot;2023-03-30 10:59:05&quot;&#10;     },&#10;     &quot;Egetforbrug af fossile brændsler til olie- og gasindvinding&quot;: {&#10;      &quot;sort_order&quot;: 2,&#10;      &quot;hex_color&quot;: &quot;#808080&quot;,&#10;      &quot;xlcharttype&quot;: &quot;xlAreaStacked&quot;,&#10;      &quot;sec_axis&quot;: false,&#10;      &quot;name&quot;: &quot;azh&quot;,&#10;      &quot;comment&quot;: &quot;test&quot;,&#10;      &quot;timestamp&quot;: &quot;2023-03-30 10:59:05&quot;&#10;     }&#10;    }&#10;   ]&#10;  }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7a_2" descr="{&#10;   &quot;fig_notat&quot;: 2,&#10;   &quot;fig_report&quot;: &quot;NA&quot;,&#10;   &quot;fig_title&quot;: &quot;Udledninger fra indvinding af olie og gas i Nords\u00F8en fordelt p\u00E5 egetforbrug af fossile br\u00E6ndsler og flaring&quot;,&#10;   &quot;plot_title&quot;: &quot;Udledninger fra indvinding af olie og gas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3-22 14:04:59&quot;,&#10;   &quot;archive&quot;: false,&#10;   &quot;notat&quot;: &quot;7A&quot;,&#10;   &quot;chart&quot;: &quot;chart_7a_2&quot;,&#10;   &quot;y_interval&quot;: 5,&#10;   &quot;ledger&quot;: [&#10;    {&#10;     &quot;Egetforbrug af fossile brændsler&quot;: {&#10;      &quot;sort_order&quot;: 1,&#10;      &quot;hex_color&quot;: &quot;#808080&quot;,&#10;      &quot;xlcharttype&quot;: &quot;xlAreaStacked&quot;,&#10;      &quot;sec_axis&quot;: false,&#10;      &quot;name&quot;: &quot;mhvd&quot;,&#10;      &quot;comment&quot;: &quot;labels&quot;,&#10;      &quot;timestamp&quot;: &quot;2022-03-22 14:04:59&quot;&#10;     },&#10;     &quot;Flaring&quot;: {&#10;      &quot;sort_order&quot;: 2,&#10;      &quot;hex_color&quot;: &quot;#F5FE89&quot;,&#10;      &quot;xlcharttype&quot;: &quot;xlAreaStacked&quot;,&#10;      &quot;sec_axis&quot;: false,&#10;      &quot;name&quot;: &quot;mhvd&quot;,&#10;      &quot;comment&quot;: &quot;labels&quot;,&#10;      &quot;timestamp&quot;: &quot;2022-03-22 14:04:59&quot;&#10;     }&#10;    }&#10;   ]&#10;  }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7a_3" descr="{&#10;   &quot;fig_notat&quot;: 3,&#10;   &quot;fig_report&quot;: 2,&#10;   &quot;fig_title&quot;: &quot;Indvinding af olie og gas i Nords\u00F8en&quot;,&#10;   &quot;plot_title&quot;: &quot;Indvinding af olie og gas i Nords\u00F8e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KF22&quot;,&#10;   &quot;comment&quot;: &quot;Figur fra KF22&quot;,&#10;   &quot;timestamp&quot;: &quot;2022-04-25 09:27:53&quot;,&#10;   &quot;archive&quot;: false,&#10;   &quot;notat&quot;: &quot;7A&quot;,&#10;   &quot;chart&quot;: &quot;chart_7a_3&quot;,&#10;   &quot;y_interval&quot;: 5,&#10;   &quot;ledger&quot;: [&#10;    {&#10;     &quot;Naturgas&quot;: {&#10;      &quot;sort_order&quot;: 2,&#10;      &quot;hex_color&quot;: &quot;#9170CB&quot;,&#10;      &quot;xlcharttype&quot;: &quot;xlAreaStacked&quot;,&#10;      &quot;sec_axis&quot;: false,&#10;      &quot;name&quot;: &quot;vcqt&quot;,&#10;      &quot;comment&quot;: &quot;Rettet overskrift&quot;,&#10;      &quot;timestamp&quot;: &quot;2022-04-25 09:27:53&quot;&#10;     },&#10;     &quot;Råolie&quot;: {&#10;      &quot;sort_order&quot;: 1,&#10;      &quot;hex_color&quot;: &quot;#808080&quot;,&#10;      &quot;xlcharttype&quot;: &quot;xlAreaStacked&quot;,&#10;      &quot;sec_axis&quot;: false,&#10;      &quot;name&quot;: &quot;vcqt&quot;,&#10;      &quot;comment&quot;: &quot;Rettet overskrift&quot;,&#10;      &quot;timestamp&quot;: &quot;2022-04-25 09:27:53&quot;&#10;     }&#10;    }&#10;   ]&#10;  }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7a_4" descr="{&#10;   &quot;fig_notat&quot;: 4,&#10;   &quot;fig_report&quot;: &quot;NA&quot;,&#10;   &quot;fig_title&quot;: &quot;Udledninger fra raffinaderivirksomhed&quot;,&#10;   &quot;plot_title&quot;: &quot;Udledninger fra raffinaderivirksomhed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3-22 14:29:21&quot;,&#10;   &quot;archive&quot;: false,&#10;   &quot;notat&quot;: &quot;7A&quot;,&#10;   &quot;chart&quot;: &quot;chart_7a_4&quot;,&#10;   &quot;y_interval&quot;: 5,&#10;   &quot;ledger&quot;: [&#10;    {&#10;     &quot;Egetforbrug af fossile brændsler&quot;: {&#10;      &quot;sort_order&quot;: 1,&#10;      &quot;hex_color&quot;: &quot;#4F67A5&quot;,&#10;      &quot;xlcharttype&quot;: &quot;xlAreaStacked&quot;,&#10;      &quot;sec_axis&quot;: false,&#10;      &quot;name&quot;: &quot;mhvd&quot;,&#10;      &quot;comment&quot;: &quot;labels&quot;,&#10;      &quot;timestamp&quot;: &quot;2022-03-22 14:29:21&quot;&#10;     },&#10;     &quot;El- og fjernvarmeproduktion&quot;: {&#10;      &quot;sort_order&quot;: 2,&#10;      &quot;hex_color&quot;: &quot;#6FB5BD&quot;,&#10;      &quot;xlcharttype&quot;: &quot;xlAreaStacked&quot;,&#10;      &quot;sec_axis&quot;: false,&#10;      &quot;name&quot;: &quot;mhvd&quot;,&#10;      &quot;comment&quot;: &quot;labels&quot;,&#10;      &quot;timestamp&quot;: &quot;2022-03-22 14:29:21&quot;&#10;     },&#10;     &quot;Flaring&quot;: {&#10;      &quot;sort_order&quot;: 3,&#10;      &quot;hex_color&quot;: &quot;#F5FE89&quot;,&#10;      &quot;xlcharttype&quot;: &quot;xlAreaStacked&quot;,&#10;      &quot;sec_axis&quot;: false,&#10;      &quot;name&quot;: &quot;mhvd&quot;,&#10;      &quot;comment&quot;: &quot;labels&quot;,&#10;      &quot;timestamp&quot;: &quot;2022-03-22 14:29:21&quot;&#10;     }&#10;    }&#10;   ]&#10;  }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7a_5" descr="{&#10;   &quot;fig_notat&quot;: 5,&#10;   &quot;fig_report&quot;: &quot;NA&quot;,&#10;   &quot;fig_title&quot;: &quot;Sammenligning af udledninger ifm. br\u00E6ndstofproduktion i KF22 og KF23&quot;,&#10;   &quot;plot_title&quot;: &quot;Sammenligning af KF22 og KF23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Maht&quot;,&#10;   &quot;comment&quot;: &quot;\u00C6ndre figurnummer da tidligere figur udg\u00E5r&quot;,&#10;   &quot;timestamp&quot;: &quot;2023-04-26 09:18:56&quot;,&#10;   &quot;archive&quot;: false,&#10;   &quot;notat&quot;: &quot;7A&quot;,&#10;   &quot;chart&quot;: &quot;chart_7a_5&quot;,&#10;   &quot;y_interval&quot;: 5,&#10;   &quot;ledger&quot;: [&#10;    {&#10;     &quot;KF23&quot;: {&#10;      &quot;sort_order&quot;: 2,&#10;      &quot;hex_color&quot;: &quot;#1D4C57&quot;,&#10;      &quot;xlcharttype&quot;: &quot;xlLine&quot;,&#10;      &quot;sec_axis&quot;: false,&#10;      &quot;name&quot;: &quot;azh&quot;,&#10;      &quot;comment&quot;: &quot;rettet danske bogstaver&quot;,&#10;      &quot;timestamp&quot;: &quot;2023-03-16 08:03:02&quot;&#10;     },&#10;     &quot;KF22&quot;: {&#10;      &quot;sort_order&quot;: 1,&#10;      &quot;hex_color&quot;: &quot;#0097A7&quot;,&#10;      &quot;xlcharttype&quot;: &quot;xlLine&quot;,&#10;      &quot;sec_axis&quot;: false,&#10;      &quot;name&quot;: &quot;azh&quot;,&#10;      &quot;comment&quot;: &quot;rettet danske bogstaver&quot;,&#10;      &quot;timestamp&quot;: &quot;2023-03-16 08:03:02&quot;&#10;     }&#10;    }&#10;   ]&#10;  }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7a_6" descr="{&#10;   &quot;fig_notat&quot;: 6,&#10;   &quot;fig_report&quot;: &quot;NA&quot;,&#10;   &quot;fig_title&quot;: &quot;F\u00F8lsomhedsberegninger p\u00E5 udledninger fra raffinaderiernes egetforbrug ved forskellige lukkesandsynligheder&quot;,&#10;   &quot;plot_title&quot;: &quot;Sammenligning af udledninger fra egetforbrug, 2022-2035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Maht&quot;,&#10;   &quot;comment&quot;: &quot;\u00C6ndre figurnummer da tidligere figur udg\u00E5r&quot;,&#10;   &quot;timestamp&quot;: &quot;2023-04-26 09:20:29&quot;,&#10;   &quot;archive&quot;: false,&#10;   &quot;notat&quot;: &quot;7A&quot;,&#10;   &quot;chart&quot;: &quot;chart_7a_6&quot;,&#10;   &quot;y_interval&quot;: 1,&#10;   &quot;ledger&quot;: [&#10;    {&#10;     &quot;KF23&quot;: {&#10;      &quot;sort_order&quot;: 1,&#10;      &quot;hex_color&quot;: &quot;#1D4C57&quot;,&#10;      &quot;xlcharttype&quot;: &quot;xlLine&quot;,&#10;      &quot;sec_axis&quot;: false,&#10;      &quot;name&quot;: &quot;azh&quot;,&#10;      &quot;comment&quot;: &quot;farver og type&quot;,&#10;      &quot;timestamp&quot;: &quot;2023-03-30 14:30:42&quot;&#10;     },&#10;     &quot;Et raffinaderi lukker i 2025&quot;: {&#10;      &quot;sort_order&quot;: 2,&#10;      &quot;hex_color&quot;: &quot;#673AB7&quot;,&#10;      &quot;xlcharttype&quot;: &quot;xlLine&quot;,&#10;      &quot;sec_axis&quot;: false,&#10;      &quot;name&quot;: &quot;azh&quot;,&#10;      &quot;comment&quot;: &quot;farver og type&quot;,&#10;      &quot;timestamp&quot;: &quot;2023-03-30 14:30:42&quot;&#10;     },&#10;     &quot;Et raffinaderi lukker i 2030&quot;: {&#10;      &quot;sort_order&quot;: 3,&#10;      &quot;hex_color&quot;: &quot;#0097A7&quot;,&#10;      &quot;xlcharttype&quot;: &quot;xlLine&quot;,&#10;      &quot;sec_axis&quot;: false,&#10;      &quot;name&quot;: &quot;azh&quot;,&#10;      &quot;comment&quot;: &quot;farver og type&quot;,&#10;      &quot;timestamp&quot;: &quot;2023-03-30 14:30:42&quot;&#10;     },&#10;     &quot;Raffinaderierne fortsætter fuld produktion&quot;: {&#10;      &quot;sort_order&quot;: 4,&#10;      &quot;hex_color&quot;: &quot;#0091EA&quot;,&#10;      &quot;xlcharttype&quot;: &quot;xlLine&quot;,&#10;      &quot;sec_axis&quot;: false,&#10;      &quot;name&quot;: &quot;azh&quot;,&#10;      &quot;comment&quot;: &quot;farver og type&quot;,&#10;      &quot;timestamp&quot;: &quot;2023-03-30 14:30:42&quot;&#10;     }&#10;    }&#10;   ]&#10;  }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7b_1" descr="{&#10;   &quot;fig_notat&quot;: 1,&#10;   &quot;fig_report&quot;: &quot;NA&quot;,&#10;   &quot;fig_title&quot;: &quot;Udledninger fra VE-br\u00E6ndstofproduktion\tinkl. partiel mankokorrektion&quot;,&#10;   &quot;plot_title&quot;: &quot;Udledninger fra VE-br\u00E6ndstofproduktion\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ens farver - stiplet i excel&quot;,&#10;   &quot;timestamp&quot;: &quot;2023-04-26 22:03:39&quot;,&#10;   &quot;archive&quot;: false,&#10;   &quot;notat&quot;: &quot;7B&quot;,&#10;   &quot;chart&quot;: &quot;chart_7b_1&quot;,&#10;   &quot;y_interval&quot;: 5,&#10;   &quot;ledger&quot;: [&#10;    {&#10;     &quot;Metantab fra biogas i CRF-opgørelsen&quot;: {&#10;      &quot;sort_order&quot;: 2,&#10;      &quot;hex_color&quot;: &quot;#0097A7&quot;,&#10;      &quot;xlcharttype&quot;: &quot;xlLine&quot;,&#10;      &quot;sec_axis&quot;: false,&#10;      &quot;name&quot;: &quot;azh&quot;,&#10;      &quot;comment&quot;: &quot;ens farver - stiplet i excel&quot;,&#10;      &quot;timestamp&quot;: &quot;2023-04-26 22:03:39&quot;&#10;     },&#10;     &quot;Metantab fra biogas inkl. korrektion for metantabsregulering&quot;: {&#10;      &quot;sort_order&quot;: 1,&#10;      &quot;hex_color&quot;: &quot;#0097A7&quot;,&#10;      &quot;xlcharttype&quot;: &quot;xlLine&quot;,&#10;      &quot;sec_axis&quot;: false,&#10;      &quot;name&quot;: &quot;azh&quot;,&#10;      &quot;comment&quot;: &quot;ens farver - stiplet i excel&quot;,&#10;      &quot;timestamp&quot;: &quot;2023-04-26 22:03:39&quot;&#10;     }&#10;    }&#10;   ]&#10;  }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7b_2" descr="{&#10;   &quot;fig_notat&quot;: 2,&#10;   &quot;fig_report&quot;: &quot;NA&quot;,&#10;   &quot;fig_title&quot;: &quot;Produktion af biogas fordelt p\u00E5 anvendelse   &quot;,&#10;   &quot;plot_title&quot;: &quot;Biogasproduktion fordelt p\u00E5 anvendelse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fig 3.3 udg\u00E5r&quot;,&#10;   &quot;timestamp&quot;: &quot;2023-04-25 10:40:06&quot;,&#10;   &quot;archive&quot;: false,&#10;   &quot;notat&quot;: &quot;7B&quot;,&#10;   &quot;chart&quot;: &quot;chart_7b_2&quot;,&#10;   &quot;y_interval&quot;: 5,&#10;   &quot;ledger&quot;: [&#10;    {&#10;     &quot;Elproduktion&quot;: {&#10;      &quot;sort_order&quot;: 2,&#10;      &quot;hex_color&quot;: &quot;#46AFF0&quot;,&#10;      &quot;xlcharttype&quot;: &quot;xlAreaStacked&quot;,&#10;      &quot;sec_axis&quot;: false,&#10;      &quot;name&quot;: &quot;azh&quot;,&#10;      &quot;comment&quot;: &quot;dansk bogstav&quot;,&#10;      &quot;timestamp&quot;: &quot;2023-03-27 16:19:13&quot;&#10;     },&#10;     &quot;Proces og varme&quot;: {&#10;      &quot;sort_order&quot;: 1,&#10;      &quot;hex_color&quot;: &quot;#4F67A5&quot;,&#10;      &quot;xlcharttype&quot;: &quot;xlAreaStacked&quot;,&#10;      &quot;sec_axis&quot;: false,&#10;      &quot;name&quot;: &quot;azh&quot;,&#10;      &quot;comment&quot;: &quot;dansk bogstav&quot;,&#10;      &quot;timestamp&quot;: &quot;2023-03-27 16:19:13&quot;&#10;     },&#10;     &quot;Opgradering til bionaturgas&quot;: {&#10;      &quot;sort_order&quot;: 3,&#10;      &quot;hex_color&quot;: &quot;#0097A7&quot;,&#10;      &quot;xlcharttype&quot;: &quot;xlAreaStacked&quot;,&#10;      &quot;sec_axis&quot;: false,&#10;      &quot;name&quot;: &quot;azh&quot;,&#10;      &quot;comment&quot;: &quot;dansk bogstav&quot;,&#10;      &quot;timestamp&quot;: &quot;2023-03-27 16:19:13&quot;&#10;     }&#10;    }&#10;   ]&#10;  }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7b_3" descr="{&#10;   &quot;fig_notat&quot;: 3,&#10;   &quot;fig_report&quot;: &quot;NA&quot;,&#10;   &quot;fig_title&quot;: &quot;Produktion af brint&quot;,&#10;   &quot;plot_title&quot;: &quot;Brintproduktion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figur 3 udg\u00E5r&quot;,&#10;   &quot;timestamp&quot;: &quot;2023-04-26 14:33:19&quot;,&#10;   &quot;archive&quot;: false,&#10;   &quot;notat&quot;: &quot;7B&quot;,&#10;   &quot;chart&quot;: &quot;chart_7b_3&quot;,&#10;   &quot;y_interval&quot;: 5,&#10;   &quot;ledger&quot;: [&#10;    {&#10;     &quot;Brint&quot;: {&#10;      &quot;sort_order&quot;: 1,&#10;      &quot;hex_color&quot;: &quot;#1D4C57&quot;,&#10;      &quot;xlcharttype&quot;: &quot;xlLine&quot;,&#10;      &quot;sec_axis&quot;: false,&#10;      &quot;name&quot;: &quot;chwo&quot;,&#10;      &quot;comment&quot;: &quot;Enhed blev vist dobbelt i caption&quot;,&#10;      &quot;timestamp&quot;: &quot;2023-03-27 21:42:04&quot;&#10;     }&#10;    }&#10;   ]&#10;  }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7b_4" descr="{&#10;   &quot;fig_notat&quot;: 4,&#10;   &quot;fig_report&quot;: &quot;NA&quot;,&#10;   &quot;fig_title&quot;: &quot;Sammenligning af udledninger fra VE-br\u00E6ndstofproduktion i KF23 med KF22&quot;,&#10;   &quot;plot_title&quot;: &quot;Sammenligning af 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arver og forklaring - stiplet i excel&quot;,&#10;   &quot;timestamp&quot;: &quot;2023-04-26 22:04:42&quot;,&#10;   &quot;archive&quot;: false,&#10;   &quot;notat&quot;: &quot;7B&quot;,&#10;   &quot;chart&quot;: &quot;chart_7b_4&quot;,&#10;   &quot;y_interval&quot;: 5,&#10;   &quot;ledger&quot;: [&#10;    {&#10;     &quot;KF23 metantab fra biogas i CRF-opgørelse&quot;: {&#10;      &quot;sort_order&quot;: 1,&#10;      &quot;hex_color&quot;: &quot;#1D4C57&quot;,&#10;      &quot;xlcharttype&quot;: &quot;xlLine&quot;,&#10;      &quot;sec_axis&quot;: false,&#10;      &quot;name&quot;: &quot;azh&quot;,&#10;      &quot;comment&quot;: &quot;farver og forklaring - stiplet i excel&quot;,&#10;      &quot;timestamp&quot;: &quot;2023-04-26 22:04:42&quot;&#10;     },&#10;     &quot;KF22 metantab fra biogas&quot;: {&#10;      &quot;sort_order&quot;: 3,&#10;      &quot;hex_color&quot;: &quot;#0097A7&quot;,&#10;      &quot;xlcharttype&quot;: &quot;xlLine&quot;,&#10;      &quot;sec_axis&quot;: false,&#10;      &quot;name&quot;: &quot;azh&quot;,&#10;      &quot;comment&quot;: &quot;farver og forklaring - stiplet i excel&quot;,&#10;      &quot;timestamp&quot;: &quot;2023-04-26 22:04:42&quot;&#10;     },&#10;     &quot;KF23 metantab fra biogas inkl. korrektion ift. metantabsregulering&quot;: {&#10;      &quot;sort_order&quot;: 2,&#10;      &quot;hex_color&quot;: &quot;#1D4C57&quot;,&#10;      &quot;xlcharttype&quot;: &quot;xlLine&quot;,&#10;      &quot;sec_axis&quot;: false,&#10;      &quot;name&quot;: &quot;azh&quot;,&#10;      &quot;comment&quot;: &quot;farver og forklaring - stiplet i excel&quot;,&#10;      &quot;timestamp&quot;: &quot;2023-04-26 22:04:42&quot;&#10;     }&#10;    }&#10;   ]&#10;  }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7c_1" descr="{&#10;   &quot;fig_notat&quot;: 1,&#10;   &quot;fig_report&quot;: &quot;NA&quot;,&#10;   &quot;fig_title&quot;: &quot;Samlet forbrug af ledningsgas, sammenholdt med produktion af bionaturgas og VE-andel&quot;,&#10;   &quot;plot_title&quot;: &quot;Gasforbrug, bionaturgas og VE-andel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kort titel&quot;,&#10;   &quot;timestamp&quot;: &quot;2023-03-29 16:46:47&quot;,&#10;   &quot;archive&quot;: false,&#10;   &quot;notat&quot;: &quot;7C&quot;,&#10;   &quot;chart&quot;: &quot;chart_7c_1&quot;,&#10;   &quot;y_interval&quot;: 5,&#10;   &quot;ledger&quot;: [&#10;    {&#10;     &quot;Forbrug af ledningsgas&quot;: {&#10;      &quot;sort_order&quot;: 1,&#10;      &quot;hex_color&quot;: &quot;#808080&quot;,&#10;      &quot;xlcharttype&quot;: &quot;xlLine&quot;,&#10;      &quot;sec_axis&quot;: false,&#10;      &quot;name&quot;: &quot;azh&quot;,&#10;      &quot;comment&quot;: &quot;kort titel&quot;,&#10;      &quot;timestamp&quot;: &quot;2023-03-29 16:46:47&quot;&#10;     },&#10;     &quot;Forbrug af naturgas&quot;: {&#10;      &quot;sort_order&quot;: 2,&#10;      &quot;hex_color&quot;: &quot;#9170CB&quot;,&#10;      &quot;xlcharttype&quot;: &quot;xlAreaStacked&quot;,&#10;      &quot;sec_axis&quot;: false,&#10;      &quot;name&quot;: &quot;azh&quot;,&#10;      &quot;comment&quot;: &quot;kort titel&quot;,&#10;      &quot;timestamp&quot;: &quot;2023-03-29 16:46:47&quot;&#10;     },&#10;     &quot;Produktion af bionaturgas&quot;: {&#10;      &quot;sort_order&quot;: 3,&#10;      &quot;hex_color&quot;: &quot;#6FB5BD&quot;,&#10;      &quot;xlcharttype&quot;: &quot;xlAreaStacked&quot;,&#10;      &quot;sec_axis&quot;: false,&#10;      &quot;name&quot;: &quot;azh&quot;,&#10;      &quot;comment&quot;: &quot;kort titel&quot;,&#10;      &quot;timestamp&quot;: &quot;2023-03-29 16:46:47&quot;&#10;     },&#10;     &quot;VE-andel (højre akse)&quot;: {&#10;      &quot;sort_order&quot;: 4,&#10;      &quot;hex_color&quot;: &quot;#FF5252&quot;,&#10;      &quot;xlcharttype&quot;: &quot;xlLine&quot;,&#10;      &quot;sec_axis&quot;: true,&#10;      &quot;name&quot;: &quot;azh&quot;,&#10;      &quot;comment&quot;: &quot;kort titel&quot;,&#10;      &quot;timestamp&quot;: &quot;2023-03-29 16:46:47&quot;&#10;     }&#10;    }&#10;   ]&#10;  }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7c_2" descr="{&#10;   &quot;fig_notat&quot;: 2,&#10;   &quot;fig_report&quot;: &quot;NA&quot;,&#10;   &quot;fig_title&quot;: &quot;Ledningsgasforbrug fordelt p\u00E5 energitjenester indenfor forbrugssektorerne&quot;,&#10;   &quot;plot_title&quot;: &quot;Forbrug fordelt p\u00E5 energitjenester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marianne nielsen / mni&quot;,&#10;   &quot;comment&quot;: &quot;Rettet forklarende tekst for forbrug til el og fjernvarme&quot;,&#10;   &quot;timestamp&quot;: &quot;2023-04-21 13:05:19&quot;,&#10;   &quot;archive&quot;: false,&#10;   &quot;notat&quot;: &quot;7C&quot;,&#10;   &quot;chart&quot;: &quot;chart_7c_2&quot;,&#10;   &quot;y_interval&quot;: 1,&#10;   &quot;ledger&quot;: [&#10;    {&#10;     &quot;Energiforbrug - elproduktion&quot;: {&#10;      &quot;sort_order&quot;: 5,&#10;      &quot;hex_color&quot;: &quot;#46AFF0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Energiforbrug - fjernvarmeproduktion&quot;: {&#10;      &quot;sort_order&quot;: 6,&#10;      &quot;hex_color&quot;: &quot;#FF8181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Procesvarme - højtemperatur&quot;: {&#10;      &quot;sort_order&quot;: 3,&#10;      &quot;hex_color&quot;: &quot;#6FB5BD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Øvrige&quot;: {&#10;      &quot;sort_order&quot;: 7,&#10;      &quot;hex_color&quot;: &quot;#5BEADB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Procesvarme - lavtemperatur&quot;: {&#10;      &quot;sort_order&quot;: 1,&#10;      &quot;hex_color&quot;: &quot;#808080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Procesvarme - mellemtemperatur&quot;: {&#10;      &quot;sort_order&quot;: 2,&#10;      &quot;hex_color&quot;: &quot;#4F67A5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Rumvarme&quot;: {&#10;      &quot;sort_order&quot;: 4,&#10;      &quot;hex_color&quot;: &quot;#9170CB&quot;,&#10;      &quot;xlcharttype&quot;: &quot;xlColumnStacked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,&#10;     &quot;Produktion af bionaturgas&quot;: {&#10;      &quot;sort_order&quot;: 8,&#10;      &quot;hex_color&quot;: &quot;#FFDA06&quot;,&#10;      &quot;xlcharttype&quot;: &quot;xlLine&quot;,&#10;      &quot;sec_axis&quot;: false,&#10;      &quot;name&quot;: &quot;marianne nielsen / mni&quot;,&#10;      &quot;comment&quot;: &quot;Rettet forklarende tekst for forbrug til el og fjernvarme&quot;,&#10;      &quot;timestamp&quot;: &quot;2023-04-21 13:05:19&quot;&#10;     }&#10;    }&#10;   ]&#10;  }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7c_3" descr="{&#10;   &quot;fig_notat&quot;: 3,&#10;   &quot;fig_report&quot;: &quot;NA&quot;,&#10;   &quot;fig_title&quot;: &quot;Sammenligning af ledningsgasforbrug og af VE-andel &quot;,&#10;   &quot;plot_title&quot;: &quot;Sammenligning af gasforbrug og af VE-andel 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marianne nielsen / mni&quot;,&#10;   &quot;comment&quot;: &quot;Figuroverskrifter og forklaringstekst \u00E6ndret&quot;,&#10;   &quot;timestamp&quot;: &quot;2023-04-21 13:27:39&quot;,&#10;   &quot;archive&quot;: false,&#10;   &quot;notat&quot;: &quot;7C&quot;,&#10;   &quot;chart&quot;: &quot;chart_7c_3&quot;,&#10;   &quot;y_interval&quot;: 5,&#10;   &quot;ledger&quot;: [&#10;    {&#10;     &quot;KF22 - VE-andel (højre)&quot;: {&#10;      &quot;sort_order&quot;: 1,&#10;      &quot;hex_color&quot;: &quot;#0097A7&quot;,&#10;      &quot;xlcharttype&quot;: &quot;xlLine&quot;,&#10;      &quot;sec_axis&quot;: true,&#10;      &quot;name&quot;: &quot;marianne nielsen / mni&quot;,&#10;      &quot;comment&quot;: &quot;Figuroverskrifter og forklaringstekst \u00E6ndret&quot;,&#10;      &quot;timestamp&quot;: &quot;2023-04-21 13:27:39&quot;&#10;     },&#10;     &quot;KF23 - VE-andel (højre)&quot;: {&#10;      &quot;sort_order&quot;: 2,&#10;      &quot;hex_color&quot;: &quot;#1D4C57&quot;,&#10;      &quot;xlcharttype&quot;: &quot;xlLine&quot;,&#10;      &quot;sec_axis&quot;: true,&#10;      &quot;name&quot;: &quot;marianne nielsen / mni&quot;,&#10;      &quot;comment&quot;: &quot;Figuroverskrifter og forklaringstekst \u00E6ndret&quot;,&#10;      &quot;timestamp&quot;: &quot;2023-04-21 13:27:39&quot;&#10;     },&#10;     &quot;KF23 - Forbrug af ledningsgas&quot;: {&#10;      &quot;sort_order&quot;: 4,&#10;      &quot;hex_color&quot;: &quot;#0C2D83&quot;,&#10;      &quot;xlcharttype&quot;: &quot;xlLine&quot;,&#10;      &quot;sec_axis&quot;: false,&#10;      &quot;name&quot;: &quot;marianne nielsen / mni&quot;,&#10;      &quot;comment&quot;: &quot;Figuroverskrifter og forklaringstekst \u00E6ndret&quot;,&#10;      &quot;timestamp&quot;: &quot;2023-04-21 13:27:39&quot;&#10;     },&#10;     &quot;KF22 - Forbrug af ledningsgas&quot;: {&#10;      &quot;sort_order&quot;: 3,&#10;      &quot;hex_color&quot;: &quot;#0091EA&quot;,&#10;      &quot;xlcharttype&quot;: &quot;xlLine&quot;,&#10;      &quot;sec_axis&quot;: false,&#10;      &quot;name&quot;: &quot;marianne nielsen / mni&quot;,&#10;      &quot;comment&quot;: &quot;Figuroverskrifter og forklaringstekst \u00E6ndret&quot;,&#10;      &quot;timestamp&quot;: &quot;2023-04-21 13:27:39&quot;&#10;     }&#10;    }&#10;   ]&#10;  }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7c_4" descr="{&#10;   &quot;fig_notat&quot;: 4,&#10;   &quot;fig_report&quot;: &quot;NA&quot;,&#10;   &quot;fig_title&quot;: &quot;F\u00F8lsomhed af VE-andel i gasnettet baseret p\u00E5 usikkerhed i produktion af biogas og usikkerhed i forbrug af gas. &quot;,&#10;   &quot;plot_title&quot;: &quot;F\u00F8lsomhed for VE-andel i gasnettet 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Procent&quot;,&#10;   &quot;unit_on_yaxis&quot;: &quot;pct.&quot;,&#10;   &quot;name&quot;: &quot;azh&quot;,&#10;   &quot;comment&quot;: &quot;r\u00E6kkef\u00F8lge&quot;,&#10;   &quot;timestamp&quot;: &quot;2023-04-27 13:07:33&quot;,&#10;   &quot;archive&quot;: false,&#10;   &quot;notat&quot;: &quot;7C&quot;,&#10;   &quot;chart&quot;: &quot;chart_7c_4&quot;,&#10;   &quot;y_interval&quot;: 1,&#10;   &quot;ledger&quot;: [&#10;    {&#10;     &quot;KF23-forløb&quot;: {&#10;      &quot;sort_order&quot;: 3,&#10;      &quot;hex_color&quot;: &quot;#1D4C57&quot;,&#10;      &quot;xlcharttype&quot;: &quot;xlLine&quot;,&#10;      &quot;sec_axis&quot;: false,&#10;      &quot;name&quot;: &quot;azh&quot;,&#10;      &quot;comment&quot;: &quot;r\u00E6kkef\u00F8lge&quot;,&#10;      &quot;timestamp&quot;: &quot;2023-04-27 13:07:33&quot;&#10;     },&#10;     &quot;10 pct. øgning af VE-gasproduktion&quot;: {&#10;      &quot;sort_order&quot;: 2,&#10;      &quot;hex_color&quot;: &quot;#0091EA&quot;,&#10;      &quot;xlcharttype&quot;: &quot;xlLine&quot;,&#10;      &quot;sec_axis&quot;: false,&#10;      &quot;name&quot;: &quot;azh&quot;,&#10;      &quot;comment&quot;: &quot;r\u00E6kkef\u00F8lge&quot;,&#10;      &quot;timestamp&quot;: &quot;2023-04-27 13:07:33&quot;&#10;     },&#10;     &quot;10 pct. reduktion af VE-gasproduktion&quot;: {&#10;      &quot;sort_order&quot;: 4,&#10;      &quot;hex_color&quot;: &quot;#1DE2CD&quot;,&#10;      &quot;xlcharttype&quot;: &quot;xlLine&quot;,&#10;      &quot;sec_axis&quot;: false,&#10;      &quot;name&quot;: &quot;azh&quot;,&#10;      &quot;comment&quot;: &quot;r\u00E6kkef\u00F8lge&quot;,&#10;      &quot;timestamp&quot;: &quot;2023-04-27 13:07:33&quot;&#10;     },&#10;     &quot;Øget forbrug til rumvarme og proces&quot;: {&#10;      &quot;sort_order&quot;: 5,&#10;      &quot;hex_color&quot;: &quot;#673AB7&quot;,&#10;      &quot;xlcharttype&quot;: &quot;xlLine&quot;,&#10;      &quot;sec_axis&quot;: false,&#10;      &quot;name&quot;: &quot;azh&quot;,&#10;      &quot;comment&quot;: &quot;r\u00E6kkef\u00F8lge&quot;,&#10;      &quot;timestamp&quot;: &quot;2023-04-27 13:07:33&quot;&#10;     },&#10;     &quot;Indenlandsk cementproduktion ophører&quot;: {&#10;      &quot;sort_order&quot;: 1,&#10;      &quot;hex_color&quot;: &quot;#FF5252&quot;,&#10;      &quot;xlcharttype&quot;: &quot;xlLine&quot;,&#10;      &quot;sec_axis&quot;: false,&#10;      &quot;name&quot;: &quot;azh&quot;,&#10;      &quot;comment&quot;: &quot;r\u00E6kkef\u00F8lge&quot;,&#10;      &quot;timestamp&quot;: &quot;2023-04-27 13:07:33&quot;&#10;     }&#10;    }&#10;   ]&#10;  }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8a_1" descr="{&#10;   &quot;fig_notat&quot;: 1,&#10;   &quot;fig_report&quot;: &quot;NA&quot;,&#10;   &quot;fig_title&quot;: &quot;Udledninger i el-og fjernvarmesektoren samt udledninger fra affaldsforbr\u00E6nding og sekund\u00E6re producenter&quot;,&#10;   &quot;plot_title&quot;: &quot;Udledninger fra el- og fjernvarme inkl. affaldsforbr\u00E6nding og sekund\u00E6re producent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4-21 09:50:41&quot;,&#10;   &quot;archive&quot;: false,&#10;   &quot;notat&quot;: &quot;8A&quot;,&#10;   &quot;chart&quot;: &quot;chart_8a_1&quot;,&#10;   &quot;y_interval&quot;: 5,&#10;   &quot;ledger&quot;: [&#10;    {&#10;     &quot;Affaldsforbrænding og sekundære producenter&quot;: {&#10;      &quot;sort_order&quot;: 2,&#10;      &quot;hex_color&quot;: &quot;#6FB5BD&quot;,&#10;      &quot;xlcharttype&quot;: &quot;xlAreaStacked&quot;,&#10;      &quot;sec_axis&quot;: false,&#10;      &quot;name&quot;: &quot;vcqt&quot;,&#10;      &quot;comment&quot;: &quot;Rettet aggregering &quot;,&#10;      &quot;timestamp&quot;: &quot;2022-04-21 09:50:41&quot;&#10;     },&#10;     &quot;El- og fjernvarme&quot;: {&#10;      &quot;sort_order&quot;: 1,&#10;      &quot;hex_color&quot;: &quot;#46AFF0&quot;,&#10;      &quot;xlcharttype&quot;: &quot;xlAreaStacked&quot;,&#10;      &quot;sec_axis&quot;: false,&#10;      &quot;name&quot;: &quot;vcqt&quot;,&#10;      &quot;comment&quot;: &quot;Rettet aggregering &quot;,&#10;      &quot;timestamp&quot;: &quot;2022-04-21 09:50:41&quot;&#10;     }&#10;    }&#10;   ]&#10;  }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273439</xdr:colOff>
      <xdr:row>28</xdr:row>
      <xdr:rowOff>0</xdr:rowOff>
    </xdr:from>
    <xdr:to>
      <xdr:col>7</xdr:col>
      <xdr:colOff>298839</xdr:colOff>
      <xdr:row>43</xdr:row>
      <xdr:rowOff>157163</xdr:rowOff>
    </xdr:to>
    <xdr:graphicFrame macro="">
      <xdr:nvGraphicFramePr>
        <xdr:cNvPr id="3" name="chart_8a_2" descr="{&#10;   &quot;fig_notat&quot;: 2,&#10;   &quot;fig_report&quot;: &quot;NA&quot;,&#10;   &quot;fig_title&quot;: &quot;Fjernvarmeforbrug inkl. distributionstab og elforbrug inkl. nettab&quot;,&#10;   &quot;plot_title&quot;: &quot;Fjernvarmeforbrug og elforbrug inkl. tab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To akser&quot;,&#10;   &quot;unit_on_yaxis&quot;: &quot;PJ + TWh&quot;,&#10;   &quot;name&quot;: &quot;vcqt&quot;,&#10;   &quot;comment&quot;: &quot;Tilf\u00F8jet to akser&quot;,&#10;   &quot;timestamp&quot;: &quot;2022-09-29 11:02:44&quot;,&#10;   &quot;archive&quot;: false,&#10;   &quot;notat&quot;: &quot;8A&quot;,&#10;   &quot;chart&quot;: &quot;chart_8a_2&quot;,&#10;   &quot;y_interval&quot;: 5,&#10;   &quot;ledger&quot;: [&#10;    {&#10;     &quot;Elforbrug inkl. nettab (højre akse)&quot;: {&#10;      &quot;sort_order&quot;: 2,&#10;      &quot;hex_color&quot;: &quot;#0091EA&quot;,&#10;      &quot;xlcharttype&quot;: &quot;xlLine&quot;,&#10;      &quot;sec_axis&quot;: true,&#10;      &quot;name&quot;: &quot;vcqt&quot;,&#10;      &quot;comment&quot;: &quot;Tilf\u00F8jet to akser&quot;,&#10;      &quot;timestamp&quot;: &quot;2022-09-29 11:02:44&quot;&#10;     },&#10;     &quot;Fjernvarme inkl. distributionstab&quot;: {&#10;      &quot;sort_order&quot;: 1,&#10;      &quot;hex_color&quot;: &quot;#FF5252&quot;,&#10;      &quot;xlcharttype&quot;: &quot;xlLine&quot;,&#10;      &quot;sec_axis&quot;: false,&#10;      &quot;name&quot;: &quot;vcqt&quot;,&#10;      &quot;comment&quot;: &quot;Tilf\u00F8jet to akser&quot;,&#10;      &quot;timestamp&quot;: &quot;2022-09-29 11:02:44&quot;&#10;     }&#10;    }&#10;   ]&#10;  }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8a_3" descr="{&#10;   &quot;fig_notat&quot;: 3,&#10;   &quot;fig_report&quot;: 2,&#10;   &quot;fig_title&quot;: &quot;El- og fjernvarmesektorens energiforbrug fordelt p\u00E5 energiformer&quot;,&#10;   &quot;plot_title&quot;: &quot;Energiforbrug i el og fjernvarme (inkl. affaldsforbr\u00E6nding)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KF22&quot;,&#10;   &quot;comment&quot;: &quot;Figur fra KF22&quot;,&#10;   &quot;timestamp&quot;: &quot;2022-04-26 15:44:31&quot;,&#10;   &quot;archive&quot;: false,&#10;   &quot;notat&quot;: &quot;8A&quot;,&#10;   &quot;chart&quot;: &quot;chart_8a_3&quot;,&#10;   &quot;y_interval&quot;: 5,&#10;   &quot;ledger&quot;: [&#10;    {&#10;     &quot;Affald, bionedbrydeligt&quot;: {&#10;      &quot;sort_order&quot;: 6,&#10;      &quot;hex_color&quot;: &quot;#4F67A5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Affald, ikke-bionedbrydeligt&quot;: {&#10;      &quot;sort_order&quot;: 3,&#10;      &quot;hex_color&quot;: &quot;#1D4C57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Ledningsgas - VE-del og biogas&quot;: {&#10;      &quot;sort_order&quot;: 5,&#10;      &quot;hex_color&quot;: &quot;#6FB5BD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Kul&quot;: {&#10;      &quot;sort_order&quot;: 1,&#10;      &quot;hex_color&quot;: &quot;#808080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Ledningsgas - fossil-del&quot;: {&#10;      &quot;sort_order&quot;: 4,&#10;      &quot;hex_color&quot;: &quot;#9170CB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Olie&quot;: {&#10;      &quot;sort_order&quot;: 2,&#10;      &quot;hex_color&quot;: &quot;#404040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Omgivelsesvarme&quot;: {&#10;      &quot;sort_order&quot;: 10,&#10;      &quot;hex_color&quot;: &quot;#FF8181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Solenergi&quot;: {&#10;      &quot;sort_order&quot;: 9,&#10;      &quot;hex_color&quot;: &quot;#F5FE89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Biomasse m.m.&quot;: {&#10;      &quot;sort_order&quot;: 7,&#10;      &quot;hex_color&quot;: &quot;#5BEADB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,&#10;     &quot;Vindenergi&quot;: {&#10;      &quot;sort_order&quot;: 8,&#10;      &quot;hex_color&quot;: &quot;#46AFF0&quot;,&#10;      &quot;xlcharttype&quot;: &quot;xlAreaStacked&quot;,&#10;      &quot;sec_axis&quot;: false,&#10;      &quot;name&quot;: &quot;vcqt&quot;,&#10;      &quot;comment&quot;: &quot;Rettet forklaring&quot;,&#10;      &quot;timestamp&quot;: &quot;2022-04-26 15:44:31&quot;&#10;     }&#10;    }&#10;   ]&#10;  }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8a_4" descr="{&#10;   &quot;fig_notat&quot;: 4,&#10;   &quot;fig_report&quot;: &quot;NA&quot;,&#10;   &quot;fig_title&quot;: &quot;Indenlandsk elproduktion fordelt p\u00E5 produktionstyper samt elforbrug inkl. nettab&quot;,&#10;   &quot;plot_title&quot;: &quot;Elproduktion fordelt p\u00E5 typer samt elforbrug inkl. nettab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azh&quot;,&#10;   &quot;comment&quot;: &quot;farve mm.&quot;,&#10;   &quot;timestamp&quot;: &quot;2023-03-30 11:11:12&quot;,&#10;   &quot;archive&quot;: false,&#10;   &quot;notat&quot;: &quot;8A&quot;,&#10;   &quot;chart&quot;: &quot;chart_8a_4&quot;,&#10;   &quot;y_interval&quot;: 5,&#10;   &quot;ledger&quot;: [&#10;    {&#10;     &quot;Elforbrug inkl. nettab&quot;: {&#10;      &quot;sort_order&quot;: 3,&#10;      &quot;hex_color&quot;: &quot;#FF5252&quot;,&#10;      &quot;xlcharttype&quot;: &quot;xlLine&quot;,&#10;      &quot;sec_axis&quot;: false,&#10;      &quot;name&quot;: &quot;azh&quot;,&#10;      &quot;comment&quot;: &quot;farve mm.&quot;,&#10;      &quot;timestamp&quot;: &quot;2023-03-30 11:11:12&quot;&#10;     },&#10;     &quot;Termiske anlæg&quot;: {&#10;      &quot;sort_order&quot;: 1,&#10;      &quot;hex_color&quot;: &quot;#808080&quot;,&#10;      &quot;xlcharttype&quot;: &quot;xlColumnStacked&quot;,&#10;      &quot;sec_axis&quot;: false,&#10;      &quot;name&quot;: &quot;azh&quot;,&#10;      &quot;comment&quot;: &quot;farve mm.&quot;,&#10;      &quot;timestamp&quot;: &quot;2023-03-30 11:11:12&quot;&#10;     },&#10;     &quot;Sol- og vindkraft&quot;: {&#10;      &quot;sort_order&quot;: 2,&#10;      &quot;hex_color&quot;: &quot;#6FB5BD&quot;,&#10;      &quot;xlcharttype&quot;: &quot;xlColumnStacked&quot;,&#10;      &quot;sec_axis&quot;: false,&#10;      &quot;name&quot;: &quot;azh&quot;,&#10;      &quot;comment&quot;: &quot;farve mm.&quot;,&#10;      &quot;timestamp&quot;: &quot;2023-03-30 11:11:12&quot;&#10;     }&#10;    }&#10;   ]&#10;  }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8a_5" descr="{&#10;   &quot;fig_notat&quot;: 5,&#10;   &quot;fig_report&quot;: &quot;NA&quot;,&#10;   &quot;fig_title&quot;: &quot;Elproduktion fordelt p\u00E5 typer samt nettoimport af el, 2010-2035&quot;,&#10;   &quot;plot_title&quot;: &quot;Elproduktion fordelt p\u00E5 typer samt nettoimport af el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azh&quot;,&#10;   &quot;comment&quot;: &quot;farve&quot;,&#10;   &quot;timestamp&quot;: &quot;2023-03-22 12:58:18&quot;,&#10;   &quot;archive&quot;: false,&#10;   &quot;notat&quot;: &quot;8A&quot;,&#10;   &quot;chart&quot;: &quot;chart_8a_5&quot;,&#10;   &quot;y_interval&quot;: 5,&#10;   &quot;ledger&quot;: [&#10;    {&#10;     &quot;Netto elimport&quot;: {&#10;      &quot;sort_order&quot;: 12,&#10;      &quot;hex_color&quot;: &quot;#FF5252&quot;,&#10;      &quot;xlcharttype&quot;: &quot;xlLine&quot;,&#10;      &quot;sec_axis&quot;: false,&#10;      &quot;name&quot;: &quot;azh&quot;,&#10;      &quot;comment&quot;: &quot;farve&quot;,&#10;      &quot;timestamp&quot;: &quot;2023-03-22 12:58:18&quot;&#10;     },&#10;     &quot;Biogas inkl. bionaturgas&quot;: {&#10;      &quot;sort_order&quot;: 5,&#10;      &quot;hex_color&quot;: &quot;#6FB5BD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Vindkraft&quot;: {&#10;      &quot;sort_order&quot;: 9,&#10;      &quot;hex_color&quot;: &quot;#0091EA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Solenergi&quot;: {&#10;      &quot;sort_order&quot;: 10,&#10;      &quot;hex_color&quot;: &quot;#FFDA06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Øvrig VE&quot;: {&#10;      &quot;sort_order&quot;: 11,&#10;      &quot;hex_color&quot;: &quot;#FF8181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Kul&quot;: {&#10;      &quot;sort_order&quot;: 1,&#10;      &quot;hex_color&quot;: &quot;#808080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Olie&quot;: {&#10;      &quot;sort_order&quot;: 2,&#10;      &quot;hex_color&quot;: &quot;#404040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Naturgas&quot;: {&#10;      &quot;sort_order&quot;: 4,&#10;      &quot;hex_color&quot;: &quot;#673AB7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Affald, ikke-bionedbrydeligt&quot;: {&#10;      &quot;sort_order&quot;: 3,&#10;      &quot;hex_color&quot;: &quot;#1D4C57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Affald, bionedbrydeligt&quot;: {&#10;      &quot;sort_order&quot;: 7,&#10;      &quot;hex_color&quot;: &quot;#4F67A5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,&#10;     &quot;Biomasse&quot;: {&#10;      &quot;sort_order&quot;: 8,&#10;      &quot;hex_color&quot;: &quot;#1DE2CD&quot;,&#10;      &quot;xlcharttype&quot;: &quot;xlColumnStacked&quot;,&#10;      &quot;sec_axis&quot;: false,&#10;      &quot;name&quot;: &quot;azh&quot;,&#10;      &quot;comment&quot;: &quot;farve&quot;,&#10;      &quot;timestamp&quot;: &quot;2023-03-22 12:58:18&quot;&#10;     }&#10;    }&#10;   ]&#10;  }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8a_6" descr="{&#10;   &quot;fig_notat&quot;: 6,&#10;   &quot;fig_report&quot;: &quot;NA&quot;,&#10;   &quot;fig_title&quot;: &quot;Spotmarkedspriser for el i Danmark og Danmarks nabolande&quot;,&#10;   &quot;plot_title&quot;: &quot;Spotmarkedspriser for el i Danmark og Danmarks nabolande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Andet&quot;,&#10;   &quot;unit_on_yaxis&quot;: &quot;2022-kr./MWh&quot;,&#10;   &quot;name&quot;: &quot;azh&quot;,&#10;   &quot;comment&quot;: &quot;farver p\u00E5 nye omr\u00E5der&quot;,&#10;   &quot;timestamp&quot;: &quot;2023-04-27 12:35:31&quot;,&#10;   &quot;archive&quot;: false,&#10;   &quot;notat&quot;: &quot;8A&quot;,&#10;   &quot;chart&quot;: &quot;chart_8a_6&quot;,&#10;   &quot;y_interval&quot;: 1,&#10;   &quot;ledger&quot;: [&#10;    {&#10;     &quot;DELU&quot;: {&#10;      &quot;sort_order&quot;: 1,&#10;      &quot;hex_color&quot;: &quot;#FFDA06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DK1&quot;: {&#10;      &quot;sort_order&quot;: 12,&#10;      &quot;hex_color&quot;: &quot;#FF5252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DK2&quot;: {&#10;      &quot;sort_order&quot;: 13,&#10;      &quot;hex_color&quot;: &quot;#0097A7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GBNIIE&quot;: {&#10;      &quot;sort_order&quot;: 4,&#10;      &quot;hex_color&quot;: &quot;#9170CB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NL&quot;: {&#10;      &quot;sort_order&quot;: 5,&#10;      &quot;hex_color&quot;: &quot;#808080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NOS&quot;: {&#10;      &quot;sort_order&quot;: 6,&#10;      &quot;hex_color&quot;: &quot;#1DE2CD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SE3&quot;: {&#10;      &quot;sort_order&quot;: 7,&#10;      &quot;hex_color&quot;: &quot;#0091EA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,&#10;     &quot;SE4&quot;: {&#10;      &quot;sort_order&quot;: 8,&#10;      &quot;hex_color&quot;: &quot;#0C2D83&quot;,&#10;      &quot;xlcharttype&quot;: &quot;xlLine&quot;,&#10;      &quot;sec_axis&quot;: false,&#10;      &quot;name&quot;: &quot;azh&quot;,&#10;      &quot;comment&quot;: &quot;farver p\u00E5 nye omr\u00E5der&quot;,&#10;      &quot;timestamp&quot;: &quot;2023-04-27 12:35:31&quot;&#10;     }&#10;    }&#10;   ]&#10;  }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8a_7" descr="{&#10;   &quot;fig_notat&quot;: 7,&#10;   &quot;fig_report&quot;: &quot;NA&quot;,&#10;   &quot;fig_title&quot;: &quot;Fjernvarmeproduktion fordelt p\u00E5 typer, 2010-2035&quot;,&#10;   &quot;plot_title&quot;: &quot;Fjernvarmeproduktion fordelt p\u00E5 typer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farver&quot;,&#10;   &quot;timestamp&quot;: &quot;2023-03-22 12:57:32&quot;,&#10;   &quot;archive&quot;: false,&#10;   &quot;notat&quot;: &quot;8A&quot;,&#10;   &quot;chart&quot;: &quot;chart_8a_7&quot;,&#10;   &quot;y_interval&quot;: 5,&#10;   &quot;ledger&quot;: [&#10;    {&#10;     &quot;Olie&quot;: {&#10;      &quot;sort_order&quot;: 2,&#10;      &quot;hex_color&quot;: &quot;#404040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Naturgas&quot;: {&#10;      &quot;sort_order&quot;: 4,&#10;      &quot;hex_color&quot;: &quot;#673AB7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Kul&quot;: {&#10;      &quot;sort_order&quot;: 1,&#10;      &quot;hex_color&quot;: &quot;#808080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Overskudsvarme&quot;: {&#10;      &quot;sort_order&quot;: 9,&#10;      &quot;hex_color&quot;: &quot;#9170CB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Affald, ikke-bionedbrydeligt&quot;: {&#10;      &quot;sort_order&quot;: 3,&#10;      &quot;hex_color&quot;: &quot;#1D4C57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Affald, bionedbrydeligt&quot;: {&#10;      &quot;sort_order&quot;: 6,&#10;      &quot;hex_color&quot;: &quot;#4F67A5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Biomasse&quot;: {&#10;      &quot;sort_order&quot;: 7,&#10;      &quot;hex_color&quot;: &quot;#1DE2CD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Biogas inkl. Bionaturgas&quot;: {&#10;      &quot;sort_order&quot;: 5,&#10;      &quot;hex_color&quot;: &quot;#6FB5BD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Solvarme&quot;: {&#10;      &quot;sort_order&quot;: 10,&#10;      &quot;hex_color&quot;: &quot;#FFDA06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Elkedler&quot;: {&#10;      &quot;sort_order&quot;: 11,&#10;      &quot;hex_color&quot;: &quot;#0C2D83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Varmepumper (omgivelsesvarme)&quot;: {&#10;      &quot;sort_order&quot;: 12,&#10;      &quot;hex_color&quot;: &quot;#46AFF0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Øvrig VE&quot;: {&#10;      &quot;sort_order&quot;: 8,&#10;      &quot;hex_color&quot;: &quot;#FF8181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Geotermi&quot;: {&#10;      &quot;sort_order&quot;: 13,&#10;      &quot;hex_color&quot;: &quot;#FF5252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,&#10;     &quot;Varmepumper (overskudsvarme)&quot;: {&#10;      &quot;sort_order&quot;: 15,&#10;      &quot;hex_color&quot;: &quot;#0091EA&quot;,&#10;      &quot;xlcharttype&quot;: &quot;xlColumnStacked&quot;,&#10;      &quot;sec_axis&quot;: false,&#10;      &quot;name&quot;: &quot;azh&quot;,&#10;      &quot;comment&quot;: &quot;farver&quot;,&#10;      &quot;timestamp&quot;: &quot;2023-03-22 12:57:32&quot;&#10;     }&#10;    }&#10;   ]&#10;  }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8a_8" descr="{&#10;   &quot;fig_notat&quot;: 8,&#10;   &quot;fig_report&quot;: &quot;NA&quot;,&#10;   &quot;fig_title&quot;: &quot;Udvikling i udledning fra el- og fjernvarmesektoren ekskl. affaldsforbr\u00E6nding for KF23 vs. KF22&quot;,&#10;   &quot;plot_title&quot;: &quot;Udledninger fra el og fjernvarme ekskl. affaldsforbr\u00E6nding, KF23 vs. KF22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Opdateret til KF23 fra KF22&quot;,&#10;   &quot;timestamp&quot;: &quot;2023-03-09 11:35:00&quot;,&#10;   &quot;archive&quot;: false,&#10;   &quot;notat&quot;: &quot;8A&quot;,&#10;   &quot;chart&quot;: &quot;chart_8a_8&quot;,&#10;   &quot;y_interval&quot;: 5,&#10;   &quot;ledger&quot;: [&#10;    {&#10;     &quot;KF23&quot;: {&#10;      &quot;sort_order&quot;: 3,&#10;      &quot;hex_color&quot;: &quot;#1D4C57&quot;,&#10;      &quot;xlcharttype&quot;: &quot;xlLine&quot;,&#10;      &quot;sec_axis&quot;: false,&#10;      &quot;name&quot;: &quot;azh&quot;,&#10;      &quot;comment&quot;: &quot;Opdateret til KF23 fra KF22&quot;,&#10;      &quot;timestamp&quot;: &quot;2023-03-09 11:35:00&quot;&#10;     },&#10;     &quot;KF22&quot;: {&#10;      &quot;sort_order&quot;: 2,&#10;      &quot;hex_color&quot;: &quot;#0097A7&quot;,&#10;      &quot;xlcharttype&quot;: &quot;xlLine&quot;,&#10;      &quot;sec_axis&quot;: false,&#10;      &quot;name&quot;: &quot;azh&quot;,&#10;      &quot;comment&quot;: &quot;Opdateret til KF23 fra KF22&quot;,&#10;      &quot;timestamp&quot;: &quot;2023-03-09 11:35:00&quot;&#10;     }&#10;    }&#10;   ]&#10;  }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10" name="chart_8a_9" descr="{&#10;   &quot;fig_notat&quot;: 9,&#10;   &quot;fig_report&quot;: &quot;NA&quot;,&#10;   &quot;fig_title&quot;: &quot;F\u00F8lsomhedsanalyse p\u00E5 energi\u00F8er: Elproduktion fordelt p\u00E5 typer inkl. energi\u00F8er samt  dansk elforbrug inkl. nettab&quot;,&#10;   &quot;plot_title&quot;: &quot;F\u00F8lsomhedsanalyse p\u00E5 energi\u00F8er: Effekten i elforsyningen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azh&quot;,&#10;   &quot;comment&quot;: &quot;farver mm.&quot;,&#10;   &quot;timestamp&quot;: &quot;2023-03-30 11:10:27&quot;,&#10;   &quot;archive&quot;: false,&#10;   &quot;notat&quot;: &quot;8A&quot;,&#10;   &quot;chart&quot;: &quot;chart_8a_9&quot;,&#10;   &quot;y_interval&quot;: 5,&#10;   &quot;ledger&quot;: [&#10;    {&#10;     &quot;Biogas inkl. bionaturgas&quot;: {&#10;      &quot;sort_order&quot;: 5,&#10;      &quot;hex_color&quot;: &quot;#6FB5BD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Vindkraft&quot;: {&#10;      &quot;sort_order&quot;: 8,&#10;      &quot;hex_color&quot;: &quot;#0091EA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Solenergi&quot;: {&#10;      &quot;sort_order&quot;: 9,&#10;      &quot;hex_color&quot;: &quot;#FFDA06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Øvrig VE&quot;: {&#10;      &quot;sort_order&quot;: 10,&#10;      &quot;hex_color&quot;: &quot;#FF8181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Kul&quot;: {&#10;      &quot;sort_order&quot;: 1,&#10;      &quot;hex_color&quot;: &quot;#808080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Olie&quot;: {&#10;      &quot;sort_order&quot;: 2,&#10;      &quot;hex_color&quot;: &quot;#404040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Naturgas&quot;: {&#10;      &quot;sort_order&quot;: 4,&#10;      &quot;hex_color&quot;: &quot;#673AB7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Affald, ikke-bionedbrydeligt&quot;: {&#10;      &quot;sort_order&quot;: 3,&#10;      &quot;hex_color&quot;: &quot;#1D4C57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Affald, bionedbrydeligt&quot;: {&#10;      &quot;sort_order&quot;: 6,&#10;      &quot;hex_color&quot;: &quot;#4F67A5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Biomasse&quot;: {&#10;      &quot;sort_order&quot;: 7,&#10;      &quot;hex_color&quot;: &quot;#1DE2CD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,&#10;     &quot;Energiø Nordsøen og 4 GW radiel havvind&quot;: {&#10;      &quot;sort_order&quot;: 11,&#10;      &quot;hex_color&quot;: &quot;#0C2D83&quot;,&#10;      &quot;xlcharttype&quot;: &quot;xlColumnStacked&quot;,&#10;      &quot;sec_axis&quot;: false,&#10;      &quot;name&quot;: &quot;azh&quot;,&#10;      &quot;comment&quot;: &quot;farver mm.&quot;,&#10;      &quot;timestamp&quot;: &quot;2023-03-30 11:10:27&quot;&#10;     }&#10;    }&#10;   ]&#10;  }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1" name="chart_8a_10" descr="{&#10;   &quot;fig_notat&quot;: 10,&#10;   &quot;fig_report&quot;: &quot;NA&quot;,&#10;   &quot;fig_title&quot;: &quot;Biogene energirelaterede CO2-udledninger fra el- og fjernvarmesektoren (ekskl. affaldsforbr\u00E6nding) &quot;,&#10;   &quot;plot_title&quot;: &quot;Udledninger fra el- og fjernvarme (ekskl. affaldsforbr\u00E6nding) samt biogene CO2-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4-26 10:12:21&quot;,&#10;   &quot;archive&quot;: false,&#10;   &quot;notat&quot;: &quot;8A&quot;,&#10;   &quot;chart&quot;: &quot;chart_8a_10&quot;,&#10;   &quot;y_interval&quot;: 5,&#10;   &quot;ledger&quot;: [&#10;    {&#10;     &quot;Biogas inkl. bionaturgas&quot;: {&#10;      &quot;sort_order&quot;: 1,&#10;      &quot;hex_color&quot;: &quot;#6FB5BD&quot;,&#10;      &quot;xlcharttype&quot;: &quot;xlAreaStacked&quot;,&#10;      &quot;sec_axis&quot;: false,&#10;      &quot;name&quot;: &quot;vcqt&quot;,&#10;      &quot;comment&quot;: &quot;Rettet farver&quot;,&#10;      &quot;timestamp&quot;: &quot;2022-04-26 10:12:21&quot;&#10;     },&#10;     &quot;Bioolie&quot;: {&#10;      &quot;sort_order&quot;: 6,&#10;      &quot;hex_color&quot;: &quot;#808080&quot;,&#10;      &quot;xlcharttype&quot;: &quot;xlAreaStacked&quot;,&#10;      &quot;sec_axis&quot;: false,&#10;      &quot;name&quot;: &quot;vcqt&quot;,&#10;      &quot;comment&quot;: &quot;Rettet farver&quot;,&#10;      &quot;timestamp&quot;: &quot;2022-04-26 10:12:21&quot;&#10;     },&#10;     &quot;Halm&quot;: {&#10;      &quot;sort_order&quot;: 2,&#10;      &quot;hex_color&quot;: &quot;#F5FE89&quot;,&#10;      &quot;xlcharttype&quot;: &quot;xlAreaStacked&quot;,&#10;      &quot;sec_axis&quot;: false,&#10;      &quot;name&quot;: &quot;vcqt&quot;,&#10;      &quot;comment&quot;: &quot;Rettet farver&quot;,&#10;      &quot;timestamp&quot;: &quot;2022-04-26 10:12:21&quot;&#10;     },&#10;     &quot;Træ Øvrig&quot;: {&#10;      &quot;sort_order&quot;: 3,&#10;      &quot;hex_color&quot;: &quot;#5BEADB&quot;,&#10;      &quot;xlcharttype&quot;: &quot;xlAreaStacked&quot;,&#10;      &quot;sec_axis&quot;: false,&#10;      &quot;name&quot;: &quot;vcqt&quot;,&#10;      &quot;comment&quot;: &quot;Rettet farver&quot;,&#10;      &quot;timestamp&quot;: &quot;2022-04-26 10:12:21&quot;&#10;     },&#10;     &quot;Træflis&quot;: {&#10;      &quot;sort_order&quot;: 4,&#10;      &quot;hex_color&quot;: &quot;#0097A7&quot;,&#10;      &quot;xlcharttype&quot;: &quot;xlAreaStacked&quot;,&#10;      &quot;sec_axis&quot;: false,&#10;      &quot;name&quot;: &quot;vcqt&quot;,&#10;      &quot;comment&quot;: &quot;Rettet farver&quot;,&#10;      &quot;timestamp&quot;: &quot;2022-04-26 10:12:21&quot;&#10;     },&#10;     &quot;Træpiller&quot;: {&#10;      &quot;sort_order&quot;: 5,&#10;      &quot;hex_color&quot;: &quot;#46AFF0&quot;,&#10;      &quot;xlcharttype&quot;: &quot;xlAreaStacked&quot;,&#10;      &quot;sec_axis&quot;: false,&#10;      &quot;name&quot;: &quot;vcqt&quot;,&#10;      &quot;comment&quot;: &quot;Rettet farver&quot;,&#10;      &quot;timestamp&quot;: &quot;2022-04-26 10:12:21&quot;&#10;     }&#10;    }&#10;   ]&#10;  }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254000</xdr:colOff>
      <xdr:row>253</xdr:row>
      <xdr:rowOff>0</xdr:rowOff>
    </xdr:from>
    <xdr:to>
      <xdr:col>7</xdr:col>
      <xdr:colOff>279400</xdr:colOff>
      <xdr:row>268</xdr:row>
      <xdr:rowOff>157163</xdr:rowOff>
    </xdr:to>
    <xdr:graphicFrame macro="">
      <xdr:nvGraphicFramePr>
        <xdr:cNvPr id="12" name="chart_8a_11" descr="{&#10;   &quot;fig_notat&quot;: 11,&#10;   &quot;fig_report&quot;: &quot;NA&quot;,&#10;   &quot;fig_title&quot;: &quot;Udledninger fra el- og fjernvarmesektoren (ekskl. affaldsforbr\u00E6nding) fordelt p\u00E5 br\u00E6ndsler&quot;,&#10;   &quot;plot_title&quot;: &quot;Udledninger fra el- og fjernvarme (ekskl. affaldsforbr\u00E6nding)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3-18 15:57:28&quot;,&#10;   &quot;archive&quot;: false,&#10;   &quot;notat&quot;: &quot;8A&quot;,&#10;   &quot;chart&quot;: &quot;chart_8a_11&quot;,&#10;   &quot;y_interval&quot;: 5,&#10;   &quot;ledger&quot;: [&#10;    {&#10;     &quot;Olie&quot;: {&#10;      &quot;sort_order&quot;: 2,&#10;      &quot;hex_color&quot;: &quot;#404040&quot;,&#10;      &quot;xlcharttype&quot;: &quot;xlAreaStacked&quot;,&#10;      &quot;sec_axis&quot;: false,&#10;      &quot;name&quot;: &quot;inov&quot;,&#10;      &quot;comment&quot;: &quot;Opdateret figurnummer. &quot;,&#10;      &quot;timestamp&quot;: &quot;2022-03-18 15:57:28&quot;&#10;     },&#10;     &quot;Ikke brændselsfordelt&quot;: {&#10;      &quot;sort_order&quot;: 4,&#10;      &quot;hex_color&quot;: &quot;#6FB5BD&quot;,&#10;      &quot;xlcharttype&quot;: &quot;xlAreaStacked&quot;,&#10;      &quot;sec_axis&quot;: false,&#10;      &quot;name&quot;: &quot;inov&quot;,&#10;      &quot;comment&quot;: &quot;Opdateret figurnummer. &quot;,&#10;      &quot;timestamp&quot;: &quot;2022-03-18 15:57:28&quot;&#10;     },&#10;     &quot;Kul&quot;: {&#10;      &quot;sort_order&quot;: 1,&#10;      &quot;hex_color&quot;: &quot;#808080&quot;,&#10;      &quot;xlcharttype&quot;: &quot;xlAreaStacked&quot;,&#10;      &quot;sec_axis&quot;: false,&#10;      &quot;name&quot;: &quot;inov&quot;,&#10;      &quot;comment&quot;: &quot;Opdateret figurnummer. &quot;,&#10;      &quot;timestamp&quot;: &quot;2022-03-18 15:57:28&quot;&#10;     },&#10;     &quot;Naturgas&quot;: {&#10;      &quot;sort_order&quot;: 3,&#10;      &quot;hex_color&quot;: &quot;#9170CB&quot;,&#10;      &quot;xlcharttype&quot;: &quot;xlAreaStacked&quot;,&#10;      &quot;sec_axis&quot;: false,&#10;      &quot;name&quot;: &quot;inov&quot;,&#10;      &quot;comment&quot;: &quot;Opdateret figurnummer. &quot;,&#10;      &quot;timestamp&quot;: &quot;2022-03-18 15:57:28&quot;&#10;     }&#10;    }&#10;   ]&#10;  }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8b_1" descr="{&#10;   &quot;fig_notat&quot;: 1,&#10;   &quot;fig_report&quot;: &quot;NA&quot;,&#10;   &quot;fig_title&quot;: &quot;Dansk elproduktion og elforbrug inklusiv nettab&quot;,&#10;   &quot;plot_title&quot;: &quot;Dansk elproduktion og elforbrug inklusiv nettab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azh&quot;,&#10;   &quot;comment&quot;: &quot;ny forklaring&quot;,&#10;   &quot;timestamp&quot;: &quot;2023-03-24 14:16:04&quot;,&#10;   &quot;archive&quot;: false,&#10;   &quot;notat&quot;: &quot;8B&quot;,&#10;   &quot;chart&quot;: &quot;chart_8b_1&quot;,&#10;   &quot;y_interval&quot;: 5,&#10;   &quot;ledger&quot;: [&#10;    {&#10;     &quot;Elforbrug inkl. nettab&quot;: {&#10;      &quot;sort_order&quot;: 3,&#10;      &quot;hex_color&quot;: &quot;#000000&quot;,&#10;      &quot;xlcharttype&quot;: &quot;xlLine&quot;,&#10;      &quot;sec_axis&quot;: false,&#10;      &quot;name&quot;: &quot;azh&quot;,&#10;      &quot;comment&quot;: &quot;ny forklaring&quot;,&#10;      &quot;timestamp&quot;: &quot;2023-03-24 14:16:04&quot;&#10;     },&#10;     &quot;VE&quot;: {&#10;      &quot;sort_order&quot;: 1,&#10;      &quot;hex_color&quot;: &quot;#5BEADB&quot;,&#10;      &quot;xlcharttype&quot;: &quot;xlAreaStacked&quot;,&#10;      &quot;sec_axis&quot;: false,&#10;      &quot;name&quot;: &quot;azh&quot;,&#10;      &quot;comment&quot;: &quot;ny forklaring&quot;,&#10;      &quot;timestamp&quot;: &quot;2023-03-24 14:16:04&quot;&#10;     },&#10;     &quot;Fossil&quot;: {&#10;      &quot;sort_order&quot;: 2,&#10;      &quot;hex_color&quot;: &quot;#808080&quot;,&#10;      &quot;xlcharttype&quot;: &quot;xlAreaStacked&quot;,&#10;      &quot;sec_axis&quot;: false,&#10;      &quot;name&quot;: &quot;azh&quot;,&#10;      &quot;comment&quot;: &quot;ny forklaring&quot;,&#10;      &quot;timestamp&quot;: &quot;2023-03-24 14:16:04&quot;&#10;     }&#10;    }&#10;   ]&#10;  }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8b_2" descr="{&#10;   &quot;fig_notat&quot;: 2,&#10;   &quot;fig_report&quot;: &quot;NA&quot;,&#10;   &quot;fig_title&quot;: &quot;Samlet elforbrug fordelt p\u00E5 sektorer &quot;,&#10;   &quot;plot_title&quot;: &quot;Dansk elforbrug fordelt p\u00E5 sektor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KF22&quot;,&#10;   &quot;comment&quot;: &quot;Figur fra KF22&quot;,&#10;   &quot;timestamp&quot;: &quot;2022-04-25 11:21:21&quot;,&#10;   &quot;archive&quot;: false,&#10;   &quot;notat&quot;: &quot;8B&quot;,&#10;   &quot;chart&quot;: &quot;chart_8b_2&quot;,&#10;   &quot;y_interval&quot;: 5,&#10;   &quot;ledger&quot;: [&#10;    {&#10;     &quot;El og fjernvarme&quot;: {&#10;      &quot;sort_order&quot;: 7,&#10;      &quot;hex_color&quot;: &quot;#46AFF0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Fremstillings-, Bygge- og Anlægserhverv&quot;: {&#10;      &quot;sort_order&quot;: 2,&#10;      &quot;hex_color&quot;: &quot;#4F67A5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Husholdninger&quot;: {&#10;      &quot;sort_order&quot;: 4,&#10;      &quot;hex_color&quot;: &quot;#9170CB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Nettab&quot;: {&#10;      &quot;sort_order&quot;: 8,&#10;      &quot;hex_color&quot;: &quot;#F5FE89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Landbrug, skove, gartneri og fiskeri&quot;: {&#10;      &quot;sort_order&quot;: 1,&#10;      &quot;hex_color&quot;: &quot;#6FB5BD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Produktion af olie, gas og VE-brændstoffer&quot;: {&#10;      &quot;sort_order&quot;: 6,&#10;      &quot;hex_color&quot;: &quot;#808080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Serviceerhverv&quot;: {&#10;      &quot;sort_order&quot;: 3,&#10;      &quot;hex_color&quot;: &quot;#0097A7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,&#10;     &quot;Transport&quot;: {&#10;      &quot;sort_order&quot;: 5,&#10;      &quot;hex_color&quot;: &quot;#673AB7&quot;,&#10;      &quot;xlcharttype&quot;: &quot;xlAreaStacked&quot;,&#10;      &quot;sec_axis&quot;: false,&#10;      &quot;name&quot;: &quot;vcqt&quot;,&#10;      &quot;comment&quot;: &quot;Rettet overskrift og navne&quot;,&#10;      &quot;timestamp&quot;: &quot;2022-04-25 11:21:21&quot;&#10;     }&#10;    }&#10;   ]&#10;  }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8b_3" descr="{&#10;   &quot;fig_notat&quot;: 3,&#10;   &quot;fig_report&quot;: &quot;NA&quot;,&#10;   &quot;fig_title&quot;: &quot;Samlet elforbrug fordelt p\u00E5 type&quot;,&#10;   &quot;plot_title&quot;: &quot;Dansk elforbrug fordelt p\u00E5 typ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KF22&quot;,&#10;   &quot;comment&quot;: &quot;Figur fra KF22&quot;,&#10;   &quot;timestamp&quot;: &quot;2022-04-25 11:26:15&quot;,&#10;   &quot;archive&quot;: false,&#10;   &quot;notat&quot;: &quot;8B&quot;,&#10;   &quot;chart&quot;: &quot;chart_8b_3&quot;,&#10;   &quot;y_interval&quot;: 5,&#10;   &quot;ledger&quot;: [&#10;    {&#10;     &quot;Klassisk&quot;: {&#10;      &quot;sort_order&quot;: 1,&#10;      &quot;hex_color&quot;: &quot;#9170CB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,&#10;     &quot;Individuel varme&quot;: {&#10;      &quot;sort_order&quot;: 3,&#10;      &quot;hex_color&quot;: &quot;#FF5252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,&#10;     &quot;Transport&quot;: {&#10;      &quot;sort_order&quot;: 4,&#10;      &quot;hex_color&quot;: &quot;#808080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,&#10;     &quot;Nettab&quot;: {&#10;      &quot;sort_order&quot;: 7,&#10;      &quot;hex_color&quot;: &quot;#F5FE89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,&#10;     &quot;Fjernvarme&quot;: {&#10;      &quot;sort_order&quot;: 2,&#10;      &quot;hex_color&quot;: &quot;#FF8181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,&#10;     &quot;Datacentre&quot;: {&#10;      &quot;sort_order&quot;: 5,&#10;      &quot;hex_color&quot;: &quot;#46AFF0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,&#10;     &quot;PtX&quot;: {&#10;      &quot;sort_order&quot;: 6,&#10;      &quot;hex_color&quot;: &quot;#5BEADB&quot;,&#10;      &quot;xlcharttype&quot;: &quot;xlAreaStacked&quot;,&#10;      &quot;sec_axis&quot;: false,&#10;      &quot;name&quot;: &quot;vcqt&quot;,&#10;      &quot;comment&quot;: &quot;Rettet farver&quot;,&#10;      &quot;timestamp&quot;: &quot;2022-04-25 11:26:15&quot;&#10;     }&#10;    }&#10;   ]&#10;  }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8b_4" descr="{&#10;   &quot;fig_notat&quot;: 4,&#10;   &quot;fig_report&quot;: &quot;NA&quot;,&#10;   &quot;fig_title&quot;: &quot;Sammenligning af samlet elforbug inkl. nettab i KF22 og KF21&quot;,&#10;   &quot;plot_title&quot;: &quot;Elforbrug inkl. nettab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azh&quot;,&#10;   &quot;comment&quot;: &quot;opdateret til KF23&quot;,&#10;   &quot;timestamp&quot;: &quot;2023-03-17 21:17:32&quot;,&#10;   &quot;archive&quot;: false,&#10;   &quot;notat&quot;: &quot;8B&quot;,&#10;   &quot;chart&quot;: &quot;chart_8b_4&quot;,&#10;   &quot;y_interval&quot;: 5,&#10;   &quot;ledger&quot;: [&#10;    {&#10;     &quot;KF22&quot;: {&#10;      &quot;sort_order&quot;: 2,&#10;      &quot;hex_color&quot;: &quot;#0097A7&quot;,&#10;      &quot;xlcharttype&quot;: &quot;xlLine&quot;,&#10;      &quot;sec_axis&quot;: false,&#10;      &quot;name&quot;: &quot;azh&quot;,&#10;      &quot;comment&quot;: &quot;opdateret til KF23&quot;,&#10;      &quot;timestamp&quot;: &quot;2023-03-17 21:17:32&quot;&#10;     },&#10;     &quot;KF23&quot;: {&#10;      &quot;sort_order&quot;: 1,&#10;      &quot;hex_color&quot;: &quot;#1D4C57&quot;,&#10;      &quot;xlcharttype&quot;: &quot;xlLine&quot;,&#10;      &quot;sec_axis&quot;: false,&#10;      &quot;name&quot;: &quot;azh&quot;,&#10;      &quot;comment&quot;: &quot;opdateret til KF23&quot;,&#10;      &quot;timestamp&quot;: &quot;2023-03-17 21:17:32&quot;&#10;     }&#10;    }&#10;   ]&#10;  }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9a_1" descr="{&#10;   &quot;fig_notat&quot;: 1,&#10;   &quot;fig_report&quot;: &quot;NA&quot;,&#10;   &quot;fig_title&quot;: &quot;Fossile drivhusgasudledninger fra affaldsforbr\u00E6nding, inkl. farligt affald&quot;,&#10;   &quot;plot_title&quot;: &quot;Udledninger fra affaldsforbr\u00E6ndin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njsk&quot;,&#10;   &quot;comment&quot;: &quot;figurtekst \u00E6ndret, s\u00E5 farligt affald indg\u00E5r&quot;,&#10;   &quot;timestamp&quot;: &quot;2023-04-20 15:01:00&quot;,&#10;   &quot;archive&quot;: false,&#10;   &quot;notat&quot;: &quot;9A&quot;,&#10;   &quot;chart&quot;: &quot;chart_9a_1&quot;,&#10;   &quot;y_interval&quot;: 5,&#10;   &quot;ledger&quot;: [&#10;    {&#10;     &quot;Affaldsforbrænding&quot;: {&#10;      &quot;sort_order&quot;: 1,&#10;      &quot;hex_color&quot;: &quot;#0097A7&quot;,&#10;      &quot;xlcharttype&quot;: &quot;xlAreaStacked&quot;,&#10;      &quot;sec_axis&quot;: false,&#10;      &quot;name&quot;: &quot;njsk&quot;,&#10;      &quot;comment&quot;: &quot;figurtekst \u00E6ndret, s\u00E5 farligt affald indg\u00E5r&quot;,&#10;      &quot;timestamp&quot;: &quot;2023-04-20 15:01:00&quot;&#10;     }&#10;    }&#10;   ]&#10;  }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9a_2" descr="{&#10;   &quot;fig_notat&quot;: 2,&#10;   &quot;fig_report&quot;: &quot;NA&quot;,&#10;   &quot;fig_title&quot;: &quot;Danske affaldsm\u00E6ngder fordelt p\u00E5 behandling, 1995-2035&quot;,&#10;   &quot;plot_title&quot;: &quot;Affaldsm\u00E6ngder fordelt p\u00E5 behandling&quot;,&#10;   &quot;year_on_xaxis&quot;: [&#10;    [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Andet&quot;,&#10;   &quot;unit_on_yaxis&quot;: &quot;mio. ton&quot;,&#10;   &quot;name&quot;: &quot;njsk&quot;,&#10;   &quot;comment&quot;: &quot;r\u00E6kkef\u00F8lge og farver&quot;,&#10;   &quot;timestamp&quot;: &quot;2023-03-24 11:17:11&quot;,&#10;   &quot;archive&quot;: false,&#10;   &quot;notat&quot;: &quot;9A&quot;,&#10;   &quot;chart&quot;: &quot;chart_9a_2&quot;,&#10;   &quot;y_interval&quot;: 5,&#10;   &quot;ledger&quot;: [&#10;    {&#10;     &quot;Genanvendelse&quot;: {&#10;      &quot;sort_order&quot;: 3,&#10;      &quot;hex_color&quot;: &quot;#9170CB&quot;,&#10;      &quot;xlcharttype&quot;: &quot;xlAreaStacked&quot;,&#10;      &quot;sec_axis&quot;: false,&#10;      &quot;name&quot;: &quot;njsk&quot;,&#10;      &quot;comment&quot;: &quot;r\u00E6kkef\u00F8lge og farver&quot;,&#10;      &quot;timestamp&quot;: &quot;2023-03-24 11:17:11&quot;&#10;     },&#10;     &quot;Forbrænding&quot;: {&#10;      &quot;sort_order&quot;: 2,&#10;      &quot;hex_color&quot;: &quot;#6FB5BD&quot;,&#10;      &quot;xlcharttype&quot;: &quot;xlAreaStacked&quot;,&#10;      &quot;sec_axis&quot;: false,&#10;      &quot;name&quot;: &quot;njsk&quot;,&#10;      &quot;comment&quot;: &quot;r\u00E6kkef\u00F8lge og farver&quot;,&#10;      &quot;timestamp&quot;: &quot;2023-03-24 11:17:11&quot;&#10;     },&#10;     &quot;Deponering&quot;: {&#10;      &quot;sort_order&quot;: 1,&#10;      &quot;hex_color&quot;: &quot;#FF8181&quot;,&#10;      &quot;xlcharttype&quot;: &quot;xlAreaStacked&quot;,&#10;      &quot;sec_axis&quot;: false,&#10;      &quot;name&quot;: &quot;njsk&quot;,&#10;      &quot;comment&quot;: &quot;r\u00E6kkef\u00F8lge og farver&quot;,&#10;      &quot;timestamp&quot;: &quot;2023-03-24 11:17:11&quot;&#10;     }&#10;    }&#10;   ]&#10;  }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9a_3" descr="{&#10;   &quot;fig_notat&quot;: 3,&#10;   &quot;fig_report&quot;: &quot;NA&quot;,&#10;   &quot;fig_title&quot;: &quot;Energiproduktion fra affaldsforbr\u00E6nding, biogent og fossilt energiindhold&quot;,&#10;   &quot;plot_title&quot;: &quot;Energiproduktion fra affaldsforbr\u00E6nding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ensartning af farver&quot;,&#10;   &quot;timestamp&quot;: &quot;2023-04-24 11:08:00&quot;,&#10;   &quot;archive&quot;: false,&#10;   &quot;notat&quot;: &quot;9A&quot;,&#10;   &quot;chart&quot;: &quot;chart_9a_3&quot;,&#10;   &quot;y_interval&quot;: 5,&#10;   &quot;ledger&quot;: [&#10;    {&#10;     &quot;Affald, bionedbrydeligt&quot;: {&#10;      &quot;sort_order&quot;: 2,&#10;      &quot;hex_color&quot;: &quot;#4F67A5&quot;,&#10;      &quot;xlcharttype&quot;: &quot;xlAreaStacked&quot;,&#10;      &quot;sec_axis&quot;: false,&#10;      &quot;name&quot;: &quot;azh&quot;,&#10;      &quot;comment&quot;: &quot;ensartning af farver&quot;,&#10;      &quot;timestamp&quot;: &quot;2023-04-24 11:08:00&quot;&#10;     },&#10;     &quot;Affald, ikke-bionedbrydeligt&quot;: {&#10;      &quot;sort_order&quot;: 1,&#10;      &quot;hex_color&quot;: &quot;#1D4C57&quot;,&#10;      &quot;xlcharttype&quot;: &quot;xlAreaStacked&quot;,&#10;      &quot;sec_axis&quot;: false,&#10;      &quot;name&quot;: &quot;azh&quot;,&#10;      &quot;comment&quot;: &quot;ensartning af farver&quot;,&#10;      &quot;timestamp&quot;: &quot;2023-04-24 11:08:00&quot;&#10;     }&#10;    }&#10;   ]&#10;  }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9a_4" descr="{&#10;   &quot;fig_notat&quot;: 4,&#10;   &quot;fig_report&quot;: &quot;NA&quot;,&#10;   &quot;fig_title&quot;: &quot;Sammenligning med KF22, 2019-2035&quot;,&#10;   &quot;plot_title&quot;: &quot;Udledning sammenlignet med KF22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justeret farve&quot;,&#10;   &quot;timestamp&quot;: &quot;2023-04-24 07:49:20&quot;,&#10;   &quot;archive&quot;: false,&#10;   &quot;notat&quot;: &quot;9A&quot;,&#10;   &quot;chart&quot;: &quot;chart_9a_4&quot;,&#10;   &quot;y_interval&quot;: 1,&#10;   &quot;ledger&quot;: [&#10;    {&#10;     &quot;KF22&quot;: {&#10;      &quot;sort_order&quot;: 1,&#10;      &quot;hex_color&quot;: &quot;#6FB5BD&quot;,&#10;      &quot;xlcharttype&quot;: &quot;xlLine&quot;,&#10;      &quot;sec_axis&quot;: false,&#10;      &quot;name&quot;: &quot;azh&quot;,&#10;      &quot;comment&quot;: &quot;justeret farve&quot;,&#10;      &quot;timestamp&quot;: &quot;2023-04-24 07:49:20&quot;&#10;     },&#10;     &quot;KF23&quot;: {&#10;      &quot;sort_order&quot;: 2,&#10;      &quot;hex_color&quot;: &quot;#1D4C57&quot;,&#10;      &quot;xlcharttype&quot;: &quot;xlLine&quot;,&#10;      &quot;sec_axis&quot;: false,&#10;      &quot;name&quot;: &quot;azh&quot;,&#10;      &quot;comment&quot;: &quot;justeret farve&quot;,&#10;      &quot;timestamp&quot;: &quot;2023-04-24 07:49:20&quot;&#10;     }&#10;    }&#10;   ]&#10;  }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9a_5" descr="{&#10;   &quot;fig_notat&quot;: 5,&#10;   &quot;fig_report&quot;: &quot;NA&quot;,&#10;   &quot;fig_title&quot;: &quot;F\u00F8lsomhedsberegninger sammenlignet med grundforl\u00F8b, 2020-2035&quot;,&#10;   &quot;plot_title&quot;: &quot;F\u00F8lsomhedsberegninger sammenlignet med grundforl\u00F8b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igur 4 udg\u00E5r&quot;,&#10;   &quot;timestamp&quot;: &quot;2023-04-21 10:17:05&quot;,&#10;   &quot;archive&quot;: false,&#10;   &quot;notat&quot;: &quot;9A&quot;,&#10;   &quot;chart&quot;: &quot;chart_9a_5&quot;,&#10;   &quot;y_interval&quot;: 5,&#10;   &quot;ledger&quot;: [&#10;    {&#10;     &quot;Ingen kapacitetstilpasning&quot;: {&#10;      &quot;sort_order&quot;: 2,&#10;      &quot;hex_color&quot;: &quot;#FF8181&quot;,&#10;      &quot;xlcharttype&quot;: &quot;xlLine&quot;,&#10;      &quot;sec_axis&quot;: false,&#10;      &quot;name&quot;: &quot;njsk&quot;,&#10;      &quot;comment&quot;: &quot;titel justeret til f\u00F8lsomheder i flertal&quot;,&#10;      &quot;timestamp&quot;: &quot;2023-04-20 15:08:34&quot;&#10;     },&#10;     &quot;Fuld kapacitetstilpasning&quot;: {&#10;      &quot;sort_order&quot;: 1,&#10;      &quot;hex_color&quot;: &quot;#9170CB&quot;,&#10;      &quot;xlcharttype&quot;: &quot;xlLine&quot;,&#10;      &quot;sec_axis&quot;: false,&#10;      &quot;name&quot;: &quot;njsk&quot;,&#10;      &quot;comment&quot;: &quot;titel justeret til f\u00F8lsomheder i flertal&quot;,&#10;      &quot;timestamp&quot;: &quot;2023-04-20 15:08:34&quot;&#10;     },&#10;     &quot;Grundforløb&quot;: {&#10;      &quot;sort_order&quot;: 3,&#10;      &quot;hex_color&quot;: &quot;#6FB5BD&quot;,&#10;      &quot;xlcharttype&quot;: &quot;xlLine&quot;,&#10;      &quot;sec_axis&quot;: false,&#10;      &quot;name&quot;: &quot;njsk&quot;,&#10;      &quot;comment&quot;: &quot;titel justeret til f\u00F8lsomheder i flertal&quot;,&#10;      &quot;timestamp&quot;: &quot;2023-04-20 15:08:34&quot;&#10;     }&#10;    }&#10;   ]&#10;  }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9a_6" descr="{&#10;   &quot;fig_notat&quot;: 6,&#10;   &quot;fig_report&quot;: &quot;NA&quot;,&#10;   &quot;fig_title&quot;: &quot;Biogene udledninger fra affaldsforbr\u00E6nding inkl. farligt affald &quot;,&#10;   &quot;plot_title&quot;: &quot;Biogene udledninger fra affaldsforbr\u00E6ndin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igur 4 udg\u00E5r&quot;,&#10;   &quot;timestamp&quot;: &quot;2023-04-21 10:17:05&quot;,&#10;   &quot;archive&quot;: false,&#10;   &quot;notat&quot;: &quot;9A&quot;,&#10;   &quot;chart&quot;: &quot;chart_9a_6&quot;,&#10;   &quot;y_interval&quot;: 5,&#10;   &quot;ledger&quot;: [&#10;    {&#10;     &quot;Grundforløb&quot;: {&#10;      &quot;sort_order&quot;: 3,&#10;      &quot;hex_color&quot;: &quot;#6FB5BD&quot;,&#10;      &quot;xlcharttype&quot;: &quot;xlLine&quot;,&#10;      &quot;sec_axis&quot;: false,&#10;      &quot;name&quot;: &quot;njsk&quot;,&#10;      &quot;comment&quot;: &quot;farver&quot;,&#10;      &quot;timestamp&quot;: &quot;2023-03-24 12:11:24&quot;&#10;     },&#10;     &quot;Ingen kapacitetstilpasning&quot;: {&#10;      &quot;sort_order&quot;: 1,&#10;      &quot;hex_color&quot;: &quot;#FF8181&quot;,&#10;      &quot;xlcharttype&quot;: &quot;xlLine&quot;,&#10;      &quot;sec_axis&quot;: false,&#10;      &quot;name&quot;: &quot;njsk&quot;,&#10;      &quot;comment&quot;: &quot;farver&quot;,&#10;      &quot;timestamp&quot;: &quot;2023-03-24 12:11:24&quot;&#10;     },&#10;     &quot;Fuld kapacitetstilpasning&quot;: {&#10;      &quot;sort_order&quot;: 2,&#10;      &quot;hex_color&quot;: &quot;#9170CB&quot;,&#10;      &quot;xlcharttype&quot;: &quot;xlLine&quot;,&#10;      &quot;sec_axis&quot;: false,&#10;      &quot;name&quot;: &quot;njsk&quot;,&#10;      &quot;comment&quot;: &quot;farver&quot;,&#10;      &quot;timestamp&quot;: &quot;2023-03-24 12:11:24&quot;&#10;     }&#10;    }&#10;   ]&#10;  }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9b_1" descr="{&#10;   &quot;fig_notat&quot;: 1,&#10;   &quot;fig_report&quot;: &quot;NA&quot;,&#10;   &quot;fig_title&quot;: &quot;Udledninger fra deponi, spildevand og kompostering&quot;,&#10;   &quot;plot_title&quot;: &quot;Udledninger fra deponi, spildevand og komposterin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e forklaringer&quot;,&#10;   &quot;timestamp&quot;: &quot;2023-04-26 16:46:04&quot;,&#10;   &quot;archive&quot;: false,&#10;   &quot;notat&quot;: &quot;9B&quot;,&#10;   &quot;chart&quot;: &quot;chart_9b_1&quot;,&#10;   &quot;y_interval&quot;: 5,&#10;   &quot;ledger&quot;: [&#10;    {&#10;     &quot;Spildevand&quot;: {&#10;      &quot;sort_order&quot;: 2,&#10;      &quot;hex_color&quot;: &quot;#0C2D83&quot;,&#10;      &quot;xlcharttype&quot;: &quot;xlAreaStacked&quot;,&#10;      &quot;sec_axis&quot;: false,&#10;      &quot;name&quot;: &quot;azh&quot;,&#10;      &quot;comment&quot;: &quot;nye forklaringer&quot;,&#10;      &quot;timestamp&quot;: &quot;2023-04-26 16:46:04&quot;&#10;     },&#10;     &quot;Øvrige&quot;: {&#10;      &quot;sort_order&quot;: 1,&#10;      &quot;hex_color&quot;: &quot;#5BEADB&quot;,&#10;      &quot;xlcharttype&quot;: &quot;xlAreaStacked&quot;,&#10;      &quot;sec_axis&quot;: false,&#10;      &quot;name&quot;: &quot;azh&quot;,&#10;      &quot;comment&quot;: &quot;nye forklaringer&quot;,&#10;      &quot;timestamp&quot;: &quot;2023-04-26 16:46:04&quot;&#10;     },&#10;     &quot;Kompostering&quot;: {&#10;      &quot;sort_order&quot;: 3,&#10;      &quot;hex_color&quot;: &quot;#0091EA&quot;,&#10;      &quot;xlcharttype&quot;: &quot;xlAreaStacked&quot;,&#10;      &quot;sec_axis&quot;: false,&#10;      &quot;name&quot;: &quot;azh&quot;,&#10;      &quot;comment&quot;: &quot;nye forklaringer&quot;,&#10;      &quot;timestamp&quot;: &quot;2023-04-26 16:46:04&quot;&#10;     },&#10;     &quot;Korrektion: Forventet reduktion fra biocovers&quot;: {&#10;      &quot;sort_order&quot;: 7,&#10;      &quot;hex_color&quot;: &quot;#FF8181&quot;,&#10;      &quot;xlcharttype&quot;: &quot;xlAreaStacked&quot;,&#10;      &quot;sec_axis&quot;: false,&#10;      &quot;name&quot;: &quot;azh&quot;,&#10;      &quot;comment&quot;: &quot;nye forklaringer&quot;,&#10;      &quot;timestamp&quot;: &quot;2023-04-26 16:46:04&quot;&#10;     },&#10;     &quot;Deponi inkl. korrektion for biocovers&quot;: {&#10;      &quot;sort_order&quot;: 6,&#10;      &quot;hex_color&quot;: &quot;#4F67A5&quot;,&#10;      &quot;xlcharttype&quot;: &quot;xlAreaStacked&quot;,&#10;      &quot;sec_axis&quot;: false,&#10;      &quot;name&quot;: &quot;azh&quot;,&#10;      &quot;comment&quot;: &quot;nye forklaringer&quot;,&#10;      &quot;timestamp&quot;: &quot;2023-04-26 16:46:04&quot;&#10;     }&#10;    }&#10;   ]&#10;  }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9b_2" descr="{&#10;   &quot;fig_notat&quot;: 2,&#10;   &quot;fig_report&quot;: &quot;NA&quot;,&#10;   &quot;fig_title&quot;: &quot;Sammenligning af forventet udledning i KF22 og KF23&quot;,&#10;   &quot;plot_title&quot;: &quot;Sammenligning af forventet udledning i KF22 og KF23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e forklaringer&quot;,&#10;   &quot;timestamp&quot;: &quot;2023-04-26 16:47:43&quot;,&#10;   &quot;archive&quot;: false,&#10;   &quot;notat&quot;: &quot;9B&quot;,&#10;   &quot;chart&quot;: &quot;chart_9b_2&quot;,&#10;   &quot;y_interval&quot;: 5,&#10;   &quot;ledger&quot;: [&#10;    {&#10;     &quot;KF22&quot;: {&#10;      &quot;sort_order&quot;: 1,&#10;      &quot;hex_color&quot;: &quot;#0097A7&quot;,&#10;      &quot;xlcharttype&quot;: &quot;xlLine&quot;,&#10;      &quot;sec_axis&quot;: false,&#10;      &quot;name&quot;: &quot;azh&quot;,&#10;      &quot;comment&quot;: &quot;nye forklaringer&quot;,&#10;      &quot;timestamp&quot;: &quot;2023-04-26 16:47:43&quot;&#10;     },&#10;     &quot;KF23 i CRF-opgørelse&quot;: {&#10;      &quot;sort_order&quot;: 2,&#10;      &quot;hex_color&quot;: &quot;#1D4C57&quot;,&#10;      &quot;xlcharttype&quot;: &quot;xlLine&quot;,&#10;      &quot;sec_axis&quot;: false,&#10;      &quot;name&quot;: &quot;azh&quot;,&#10;      &quot;comment&quot;: &quot;nye forklaringer&quot;,&#10;      &quot;timestamp&quot;: &quot;2023-04-26 16:47:43&quot;&#10;     },&#10;     &quot;KF23  efter korrektion ift. biocovers&quot;: {&#10;      &quot;sort_order&quot;: 3,&#10;      &quot;hex_color&quot;: &quot;#1D4C57&quot;,&#10;      &quot;xlcharttype&quot;: &quot;xlLine&quot;,&#10;      &quot;sec_axis&quot;: false,&#10;      &quot;name&quot;: &quot;azh&quot;,&#10;      &quot;comment&quot;: &quot;nye forklaringer&quot;,&#10;      &quot;timestamp&quot;: &quot;2023-04-26 16:47:43&quot;&#10;     }&#10;    }&#10;   ]&#10;  }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0.46157</cdr:x>
      <cdr:y>0.32164</cdr:y>
    </cdr:from>
    <cdr:to>
      <cdr:x>0.55462</cdr:x>
      <cdr:y>0.44802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96862" y="936952"/>
          <a:ext cx="523509" cy="368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CCS;      -11 pct.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0a_1" descr="{&#10;   &quot;fig_notat&quot;: 1,&#10;   &quot;fig_report&quot;: 3,&#10;   &quot;fig_title&quot;: &quot;Udledninger fra energiforbrug i landbrug, gartneri og skovbrug, og i fiskeri&quot;,&#10;   &quot;plot_title&quot;: &quot;Energirelaterede udledninger fra landbrug, gartneri skovbrug og fiskeri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 r\u00E6kkef\u00F8lge&quot;,&#10;   &quot;timestamp&quot;: &quot;2023-04-24 15:10:48&quot;,&#10;   &quot;archive&quot;: false,&#10;   &quot;notat&quot;: &quot;10A&quot;,&#10;   &quot;chart&quot;: &quot;chart_10a_1&quot;,&#10;   &quot;y_interval&quot;: 5,&#10;   &quot;ledger&quot;: [&#10;    {&#10;     &quot;Metan, lattergas og indirekte CO2 (ikke sektorfordelt)&quot;: {&#10;      &quot;sort_order&quot;: 3,&#10;      &quot;hex_color&quot;: &quot;#46AFF0&quot;,&#10;      &quot;xlcharttype&quot;: &quot;xlAreaStacked&quot;,&#10;      &quot;sec_axis&quot;: false,&#10;      &quot;name&quot;: &quot;vcqt&quot;,&#10;      &quot;comment&quot;: &quot;Tilf\u00F8jet indirekte co2 til metan og lattergas (igen)&quot;,&#10;      &quot;timestamp&quot;: &quot;2022-04-21 09:31:30&quot;&#10;     },&#10;     &quot;Fiskeri (CO2)&quot;: {&#10;      &quot;sort_order&quot;: 2,&#10;      &quot;hex_color&quot;: &quot;#9170CB&quot;,&#10;      &quot;xlcharttype&quot;: &quot;xlAreaStacked&quot;,&#10;      &quot;sec_axis&quot;: false,&#10;      &quot;name&quot;: &quot;vcqt&quot;,&#10;      &quot;comment&quot;: &quot;Tilf\u00F8jet indirekte co2 til metan og lattergas (igen)&quot;,&#10;      &quot;timestamp&quot;: &quot;2022-04-21 09:31:30&quot;&#10;     },&#10;     &quot;Landbrug, gartneri og skovbrug (CO2)&quot;: {&#10;      &quot;sort_order&quot;: 1,&#10;      &quot;hex_color&quot;: &quot;#6FB5BD&quot;,&#10;      &quot;xlcharttype&quot;: &quot;xlAreaStacked&quot;,&#10;      &quot;sec_axis&quot;: false,&#10;      &quot;name&quot;: &quot;vcqt&quot;,&#10;      &quot;comment&quot;: &quot;Tilf\u00F8jet indirekte co2 til metan og lattergas (igen)&quot;,&#10;      &quot;timestamp&quot;: &quot;2022-04-21 09:31:30&quot;&#10;     }&#10;    }&#10;   ]&#10;  }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10a_2" descr="{&#10;   &quot;fig_notat&quot;: 2,&#10;   &quot;fig_report&quot;: &quot;NA&quot;,&#10;   &quot;fig_title&quot;: &quot;Udviklingen i den \u00F8konomiske aktivitet for landbrug, gartneri, skovbrug og fiskeri (Indeks 100 = 2015)&quot;,&#10;   &quot;plot_title&quot;: &quot;Udviklingen i den \u00F8konomiske aktivitet for landbrug, gartneri, skovbrug og fiskeri &quot;,&#10;   &quot;year_on_xaxis&quot;: [&#10;    [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5 = 100)&quot;,&#10;   &quot;name&quot;: &quot;azh&quot;,&#10;   &quot;comment&quot;: &quot;\u00E5rstal&quot;,&#10;   &quot;timestamp&quot;: &quot;2023-04-20 14:41:29&quot;,&#10;   &quot;archive&quot;: false,&#10;   &quot;notat&quot;: &quot;10A&quot;,&#10;   &quot;chart&quot;: &quot;chart_10a_2&quot;,&#10;   &quot;y_interval&quot;: 5,&#10;   &quot;ledger&quot;: [&#10;    {&#10;     &quot;Salgsprodukter i alt&quot;: {&#10;      &quot;sort_order&quot;: 1,&#10;      &quot;hex_color&quot;: &quot;#0097A7&quot;,&#10;      &quot;xlcharttype&quot;: &quot;xlLine&quot;,&#10;      &quot;sec_axis&quot;: false,&#10;      &quot;name&quot;: &quot;azh&quot;,&#10;      &quot;comment&quot;: &quot;\u00E5rstal&quot;,&#10;      &quot;timestamp&quot;: &quot;2023-04-20 14:41:29&quot;&#10;     }&#10;    }&#10;   ]&#10;  }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10a_3" descr="{&#10;   &quot;fig_notat&quot;: 3,&#10;   &quot;fig_report&quot;: &quot;NA&quot;,&#10;   &quot;fig_title&quot;: &quot;CO2-udledninger fra energiforbrug i landbrug, gartneri og skovbrug fordelt p\u00E5 slutanvendelser, for \u00E5rene 2022, 2025, 2030 og 2035&quot;,&#10;   &quot;plot_title&quot;: &quot;CO2-udledninger fra energiforbrug i landbrug, gartneri og skovbrug&quot;,&#10;   &quot;year_on_xaxis&quot;: [&#10;    [&#10;     2022,&#10;     2025,&#10;     2030,&#10;     2035&#10;    ]&#10;   ],&#10;   &quot;unit_category&quot;: &quot;Udledninger&quot;,&#10;   &quot;unit_on_yaxis&quot;: &quot;mio. ton CO2e&quot;,&#10;   &quot;name&quot;: &quot;alwn&quot;,&#10;   &quot;comment&quot;: &quot;Opdelt p\u00E5 hhv. direkte og indirekte lav temperatur - for at genskabe figuren i sektornotatet.&quot;,&#10;   &quot;timestamp&quot;: &quot;2023-03-27 22:18:29&quot;,&#10;   &quot;archive&quot;: false,&#10;   &quot;notat&quot;: &quot;10A&quot;,&#10;   &quot;chart&quot;: &quot;chart_10a_3&quot;,&#10;   &quot;y_interval&quot;: 1,&#10;   &quot;ledger&quot;: [&#10;    {&#10;     &quot;Intern transport&quot;: {&#10;      &quot;sort_order&quot;: 4,&#10;      &quot;hex_color&quot;: &quot;#808080&quot;,&#10;      &quot;xlcharttype&quot;: &quot;xlColumnStacked&quot;,&#10;      &quot;sec_axis&quot;: false,&#10;      &quot;name&quot;: &quot;alwn&quot;,&#10;      &quot;comment&quot;: &quot;Opdelt p\u00E5 hhv. direkte og indirekte lav temperatur - for at genskabe figuren i sektornotatet.&quot;,&#10;      &quot;timestamp&quot;: &quot;2023-03-27 22:18:29&quot;&#10;     },&#10;     &quot;Lav temperatur direkte&quot;: {&#10;      &quot;sort_order&quot;: 2,&#10;      &quot;hex_color&quot;: &quot;#FF8181&quot;,&#10;      &quot;xlcharttype&quot;: &quot;xlColumnStacked&quot;,&#10;      &quot;sec_axis&quot;: false,&#10;      &quot;name&quot;: &quot;alwn&quot;,&#10;      &quot;comment&quot;: &quot;Opdelt p\u00E5 hhv. direkte og indirekte lav temperatur - for at genskabe figuren i sektornotatet.&quot;,&#10;      &quot;timestamp&quot;: &quot;2023-03-27 22:18:29&quot;&#10;     },&#10;     &quot;Lav temperatur indirekte&quot;: {&#10;      &quot;sort_order&quot;: 2,&#10;      &quot;hex_color&quot;: &quot;#5BEADB&quot;,&#10;      &quot;xlcharttype&quot;: &quot;xlColumnStacked&quot;,&#10;      &quot;sec_axis&quot;: false,&#10;      &quot;name&quot;: &quot;alwn&quot;,&#10;      &quot;comment&quot;: &quot;Opdelt p\u00E5 hhv. direkte og indirekte lav temperatur - for at genskabe figuren i sektornotatet.&quot;,&#10;      &quot;timestamp&quot;: &quot;2023-03-27 22:18:29&quot;&#10;     },&#10;     &quot;Rumvarme&quot;: {&#10;      &quot;sort_order&quot;: 1,&#10;      &quot;hex_color&quot;: &quot;#9170CB&quot;,&#10;      &quot;xlcharttype&quot;: &quot;xlColumnStacked&quot;,&#10;      &quot;sec_axis&quot;: false,&#10;      &quot;name&quot;: &quot;alwn&quot;,&#10;      &quot;comment&quot;: &quot;Opdelt p\u00E5 hhv. direkte og indirekte lav temperatur - for at genskabe figuren i sektornotatet.&quot;,&#10;      &quot;timestamp&quot;: &quot;2023-03-27 22:18:29&quot;&#10;     }&#10;    }&#10;   ]&#10;  }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10a_4" descr="{&#10;   &quot;fig_notat&quot;: 4,&#10;   &quot;fig_report&quot;: &quot;NA&quot;,&#10;   &quot;fig_title&quot;: &quot;Energiforbrug i landbrug, gartneri og skovbrug fordelt p\u00E5 energivarer&quot;,&#10;   &quot;plot_title&quot;: &quot;Energiforbrug i landbrug, gartneri og skovbru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KF22&quot;,&#10;   &quot;comment&quot;: &quot;Figur fra KF22&quot;,&#10;   &quot;timestamp&quot;: &quot;2022-04-20 15:05:38&quot;,&#10;   &quot;archive&quot;: false,&#10;   &quot;notat&quot;: &quot;10A&quot;,&#10;   &quot;chart&quot;: &quot;chart_10a_4&quot;,&#10;   &quot;y_interval&quot;: 5,&#10;   &quot;ledger&quot;: [&#10;    {&#10;     &quot;Biomasse&quot;: {&#10;      &quot;sort_order&quot;: 6,&#10;      &quot;hex_color&quot;: &quot;#5BEADB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Elektricititet&quot;: {&#10;      &quot;sort_order&quot;: 8,&#10;      &quot;hex_color&quot;: &quot;#46AFF0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Fjernvarme&quot;: {&#10;      &quot;sort_order&quot;: 9,&#10;      &quot;hex_color&quot;: &quot;#FF8181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Kul &amp; Koks&quot;: {&#10;      &quot;sort_order&quot;: 1,&#10;      &quot;hex_color&quot;: &quot;#808080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Ledningsgas - fossil-del&quot;: {&#10;      &quot;sort_order&quot;: 4,&#10;      &quot;hex_color&quot;: &quot;#9170CB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Olie&quot;: {&#10;      &quot;sort_order&quot;: 2,&#10;      &quot;hex_color&quot;: &quot;#404040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Øvrig VE&quot;: {&#10;      &quot;sort_order&quot;: 7,&#10;      &quot;hex_color&quot;: &quot;#4F67A5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,&#10;     &quot;Ledningsgas - VE-del&quot;: {&#10;      &quot;sort_order&quot;: 5,&#10;      &quot;hex_color&quot;: &quot;#6FB5BD&quot;,&#10;      &quot;xlcharttype&quot;: &quot;xlAreaStacked&quot;,&#10;      &quot;sec_axis&quot;: false,&#10;      &quot;name&quot;: &quot;vcqt&quot;,&#10;      &quot;comment&quot;: &quot;Rettet r\u00E6kkef\u00F8lge og forklaring&quot;,&#10;      &quot;timestamp&quot;: &quot;2022-04-20 15:05:38&quot;&#10;     }&#10;    }&#10;   ]&#10;  }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10a_5" descr="{&#10;   &quot;fig_notat&quot;: 5,&#10;   &quot;fig_report&quot;: &quot;NA&quot;,&#10;   &quot;fig_title&quot;: &quot;Energiforbrug i fiskeri fordelt p\u00E5 energivarer&quot;,&#10;   &quot;plot_title&quot;: &quot;Energiforbrug i fiskeri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zh&quot;,&#10;   &quot;comment&quot;: &quot;farver og r\u00E6kkef\u00F8lge - fossil er nederst&quot;,&#10;   &quot;timestamp&quot;: &quot;2023-03-30 11:08:14&quot;,&#10;   &quot;archive&quot;: false,&#10;   &quot;notat&quot;: &quot;10A&quot;,&#10;   &quot;chart&quot;: &quot;chart_10a_5&quot;,&#10;   &quot;y_interval&quot;: 5,&#10;   &quot;ledger&quot;: [&#10;    {&#10;     &quot;Olie&quot;: {&#10;      &quot;sort_order&quot;: 1,&#10;      &quot;hex_color&quot;: &quot;#404040&quot;,&#10;      &quot;xlcharttype&quot;: &quot;xlAreaStacked&quot;,&#10;      &quot;sec_axis&quot;: false,&#10;      &quot;name&quot;: &quot;azh&quot;,&#10;      &quot;comment&quot;: &quot;farver og r\u00E6kkef\u00F8lge - fossil er nederst&quot;,&#10;      &quot;timestamp&quot;: &quot;2023-03-30 11:08:14&quot;&#10;     },&#10;     &quot;VE-brændstoffer&quot;: {&#10;      &quot;sort_order&quot;: 2,&#10;      &quot;hex_color&quot;: &quot;#5BEADB&quot;,&#10;      &quot;xlcharttype&quot;: &quot;xlAreaStacked&quot;,&#10;      &quot;sec_axis&quot;: false,&#10;      &quot;name&quot;: &quot;azh&quot;,&#10;      &quot;comment&quot;: &quot;farver og r\u00E6kkef\u00F8lge - fossil er nederst&quot;,&#10;      &quot;timestamp&quot;: &quot;2023-03-30 11:08:14&quot;&#10;     }&#10;    }&#10;   ]&#10;  }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10a_6" descr="{&#10;   &quot;fig_notat&quot;: 6,&#10;   &quot;fig_report&quot;: &quot;NA&quot;,&#10;   &quot;fig_title&quot;: &quot;Sammenligning med sektorens udledninger i KF23 med KF22&quot;,&#10;   &quot;plot_title&quot;: &quot;Sammenligning med sektorens udledninger i KF23 med KF22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overskrift&quot;,&#10;   &quot;timestamp&quot;: &quot;2023-03-16 21:34:00&quot;,&#10;   &quot;archive&quot;: false,&#10;   &quot;notat&quot;: &quot;10A&quot;,&#10;   &quot;chart&quot;: &quot;chart_10a_6&quot;,&#10;   &quot;y_interval&quot;: 5,&#10;   &quot;ledger&quot;: [&#10;    {&#10;     &quot;KF22&quot;: {&#10;      &quot;sort_order&quot;: 1,&#10;      &quot;hex_color&quot;: &quot;#0097A7&quot;,&#10;      &quot;xlcharttype&quot;: &quot;xlLine&quot;,&#10;      &quot;sec_axis&quot;: false,&#10;      &quot;name&quot;: &quot;azh&quot;,&#10;      &quot;comment&quot;: &quot;overskrift&quot;,&#10;      &quot;timestamp&quot;: &quot;2023-03-16 21:34:00&quot;&#10;     },&#10;     &quot;KF23&quot;: {&#10;      &quot;sort_order&quot;: 2,&#10;      &quot;hex_color&quot;: &quot;#1D4C57&quot;,&#10;      &quot;xlcharttype&quot;: &quot;xlLine&quot;,&#10;      &quot;sec_axis&quot;: false,&#10;      &quot;name&quot;: &quot;azh&quot;,&#10;      &quot;comment&quot;: &quot;overskrift&quot;,&#10;      &quot;timestamp&quot;: &quot;2023-03-16 21:34:00&quot;&#10;     }&#10;    }&#10;   ]&#10;  }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10a_7" descr="{&#10;   &quot;fig_notat&quot;: 7,&#10;   &quot;fig_report&quot;: &quot;NA&quot;,&#10;   &quot;fig_title&quot;: &quot;Biogene energirelaterede udledning for landbrug, gartneri, skovbrug og fiskeri fordelt p\u00E5 br\u00E6ndsler  &quot;,&#10;   &quot;plot_title&quot;: &quot;Biogene energirelaterede udledning for landbrug, gartneri, skovbrug og fiskeri fordelt p\u00E5 br\u00E6ndsler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4-20 14:28:42&quot;,&#10;   &quot;archive&quot;: false,&#10;   &quot;notat&quot;: &quot;10A&quot;,&#10;   &quot;chart&quot;: &quot;chart_10a_7&quot;,&#10;   &quot;y_interval&quot;: 5,&#10;   &quot;ledger&quot;: [&#10;    {&#10;     &quot;Halm&quot;: {&#10;      &quot;sort_order&quot;: 2,&#10;      &quot;hex_color&quot;: &quot;#F5FE89&quot;,&#10;      &quot;xlcharttype&quot;: &quot;xlAreaStacked&quot;,&#10;      &quot;sec_axis&quot;: false,&#10;      &quot;name&quot;: &quot;ksa&quot;,&#10;      &quot;comment&quot;: &quot;\u00C6ndret tilbage til 2035&quot;,&#10;      &quot;timestamp&quot;: &quot;2022-04-20 14:28:42&quot;&#10;     },&#10;     &quot;Biomasse&quot;: {&#10;      &quot;sort_order&quot;: 3,&#10;      &quot;hex_color&quot;: &quot;#5BEADB&quot;,&#10;      &quot;xlcharttype&quot;: &quot;xlAreaStacked&quot;,&#10;      &quot;sec_axis&quot;: false,&#10;      &quot;name&quot;: &quot;ksa&quot;,&#10;      &quot;comment&quot;: &quot;\u00C6ndret tilbage til 2035&quot;,&#10;      &quot;timestamp&quot;: &quot;2022-04-20 14:28:42&quot;&#10;     },&#10;     &quot;Biogas inkl. bionaturgas&quot;: {&#10;      &quot;sort_order&quot;: 1,&#10;      &quot;hex_color&quot;: &quot;#6FB5BD&quot;,&#10;      &quot;xlcharttype&quot;: &quot;xlAreaStacked&quot;,&#10;      &quot;sec_axis&quot;: false,&#10;      &quot;name&quot;: &quot;ksa&quot;,&#10;      &quot;comment&quot;: &quot;\u00C6ndret tilbage til 2035&quot;,&#10;      &quot;timestamp&quot;: &quot;2022-04-20 14:28:42&quot;&#10;     },&#10;     &quot;VE-brændstoffer&quot;: {&#10;      &quot;sort_order&quot;: 4,&#10;      &quot;hex_color&quot;: &quot;#9170CB&quot;,&#10;      &quot;xlcharttype&quot;: &quot;xlAreaStacked&quot;,&#10;      &quot;sec_axis&quot;: false,&#10;      &quot;name&quot;: &quot;ksa&quot;,&#10;      &quot;comment&quot;: &quot;\u00C6ndret tilbage til 2035&quot;,&#10;      &quot;timestamp&quot;: &quot;2022-04-20 14:28:42&quot;&#10;     }&#10;    }&#10;   ]&#10;  }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10a_8" descr="{&#10;   &quot;fig_notat&quot;: 8,&#10;   &quot;fig_report&quot;: &quot;NA&quot;,&#10;   &quot;fig_title&quot;: &quot;Indeks for energiintensitet, energiforbrug og \u00F8konomisk for landbrug, gartneri, skovbrug og fiskeri&quot;,&#10;   &quot;plot_title&quot;: &quot;Energiintensitet og indeks for energiforbrug og \u00F8konomisk aktivitet i landbrug, gartneri, skovbrug og fiskeri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zh&quot;,&#10;   &quot;comment&quot;: &quot;\u00E5rstal&quot;,&#10;   &quot;timestamp&quot;: &quot;2023-03-24 14:15:17&quot;,&#10;   &quot;archive&quot;: false,&#10;   &quot;notat&quot;: &quot;10A&quot;,&#10;   &quot;chart&quot;: &quot;chart_10a_8&quot;,&#10;   &quot;y_interval&quot;: 1,&#10;   &quot;ledger&quot;: [&#10;    {&#10;     &quot;Produktion&quot;: {&#10;      &quot;sort_order&quot;: 1,&#10;      &quot;hex_color&quot;: &quot;#673AB7&quot;,&#10;      &quot;xlcharttype&quot;: &quot;xlLine&quot;,&#10;      &quot;sec_axis&quot;: false,&#10;      &quot;name&quot;: &quot;azh&quot;,&#10;      &quot;comment&quot;: &quot;\u00E5rstal&quot;,&#10;      &quot;timestamp&quot;: &quot;2023-03-24 14:15:17&quot;&#10;     },&#10;     &quot;Energiforbrug&quot;: {&#10;      &quot;sort_order&quot;: 2,&#10;      &quot;hex_color&quot;: &quot;#0097A7&quot;,&#10;      &quot;xlcharttype&quot;: &quot;xlLine&quot;,&#10;      &quot;sec_axis&quot;: false,&#10;      &quot;name&quot;: &quot;azh&quot;,&#10;      &quot;comment&quot;: &quot;\u00E5rstal&quot;,&#10;      &quot;timestamp&quot;: &quot;2023-03-24 14:15:17&quot;&#10;     },&#10;     &quot;Energiintensitet&quot;: {&#10;      &quot;sort_order&quot;: 3,&#10;      &quot;hex_color&quot;: &quot;#1D4C57&quot;,&#10;      &quot;xlcharttype&quot;: &quot;xlLine&quot;,&#10;      &quot;sec_axis&quot;: false,&#10;      &quot;name&quot;: &quot;azh&quot;,&#10;      &quot;comment&quot;: &quot;\u00E5rstal&quot;,&#10;      &quot;timestamp&quot;: &quot;2023-03-24 14:15:17&quot;&#10;     }&#10;    }&#10;   ]&#10;  }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0b_1" descr="{&#10;   &quot;fig_notat&quot;: 1,&#10;   &quot;fig_report&quot;: &quot;NA&quot;,&#10;   &quot;fig_title&quot;: &quot;Samlede udledninger fra landbrugsprocesser fordelt p\u00E5 kilder &quot;,&#10;   &quot;plot_title&quot;: &quot;Udledninger fra landbrugsprocess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 forklaring&quot;,&#10;   &quot;timestamp&quot;: &quot;2023-03-17 09:06:27&quot;,&#10;   &quot;archive&quot;: false,&#10;   &quot;notat&quot;: &quot;10B&quot;,&#10;   &quot;chart&quot;: &quot;chart_10b_1&quot;,&#10;   &quot;y_interval&quot;: 5,&#10;   &quot;ledger&quot;: [&#10;    {&#10;     &quot;Husdyrenes fordøjelse&quot;: {&#10;      &quot;sort_order&quot;: 1,&#10;      &quot;hex_color&quot;: &quot;#0097A7&quot;,&#10;      &quot;xlcharttype&quot;: &quot;xlAreaStacked&quot;,&#10;      &quot;sec_axis&quot;: false,&#10;      &quot;name&quot;: &quot;azh&quot;,&#10;      &quot;comment&quot;: &quot;ny forklaring&quot;,&#10;      &quot;timestamp&quot;: &quot;2023-03-17 09:06:27&quot;&#10;     },&#10;     &quot;Gødningshåndtering&quot;: {&#10;      &quot;sort_order&quot;: 2,&#10;      &quot;hex_color&quot;: &quot;#6FB5BD&quot;,&#10;      &quot;xlcharttype&quot;: &quot;xlAreaStacked&quot;,&#10;      &quot;sec_axis&quot;: false,&#10;      &quot;name&quot;: &quot;azh&quot;,&#10;      &quot;comment&quot;: &quot;ny forklaring&quot;,&#10;      &quot;timestamp&quot;: &quot;2023-03-17 09:06:27&quot;&#10;     },&#10;     &quot;Lattergas fra dyrkning af marker&quot;: {&#10;      &quot;sort_order&quot;: 3,&#10;      &quot;hex_color&quot;: &quot;#1D4C57&quot;,&#10;      &quot;xlcharttype&quot;: &quot;xlAreaStacked&quot;,&#10;      &quot;sec_axis&quot;: false,&#10;      &quot;name&quot;: &quot;azh&quot;,&#10;      &quot;comment&quot;: &quot;ny forklaring&quot;,&#10;      &quot;timestamp&quot;: &quot;2023-03-17 09:06:27&quot;&#10;     }&#10;    }&#10;   ]&#10;  }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10b_2" descr="{&#10;   &quot;fig_notat&quot;: 2,&#10;   &quot;fig_report&quot;: &quot;NA&quot;,&#10;   &quot;fig_title&quot;: &quot;Udledninger fra husdyrenes ford\u00F8jelse&quot;,&#10;   &quot;plot_title&quot;: &quot;Udledninger fra husdyrenes ford\u00F8jelse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nadgl&quot;,&#10;   &quot;comment&quot;: &quot;slettet \&quot;forventede\&quot;&quot;,&#10;   &quot;timestamp&quot;: &quot;2023-04-20 14:38:48&quot;,&#10;   &quot;archive&quot;: false,&#10;   &quot;notat&quot;: &quot;10B&quot;,&#10;   &quot;chart&quot;: &quot;chart_10b_2&quot;,&#10;   &quot;y_interval&quot;: 5,&#10;   &quot;ledger&quot;: [&#10;    {&#10;     &quot;Øvrige kvæg&quot;: {&#10;      &quot;sort_order&quot;: 2,&#10;      &quot;hex_color&quot;: &quot;#1D4C57&quot;,&#10;      &quot;xlcharttype&quot;: &quot;xlAreaStacked&quot;,&#10;      &quot;sec_axis&quot;: false,&#10;      &quot;name&quot;: &quot;nadgl&quot;,&#10;      &quot;comment&quot;: &quot;slettet \&quot;forventede\&quot;&quot;,&#10;      &quot;timestamp&quot;: &quot;2023-04-20 14:38:48&quot;&#10;     },&#10;     &quot;Malkekvæg&quot;: {&#10;      &quot;sort_order&quot;: 3,&#10;      &quot;hex_color&quot;: &quot;#0097A7&quot;,&#10;      &quot;xlcharttype&quot;: &quot;xlAreaStacked&quot;,&#10;      &quot;sec_axis&quot;: false,&#10;      &quot;name&quot;: &quot;nadgl&quot;,&#10;      &quot;comment&quot;: &quot;slettet \&quot;forventede\&quot;&quot;,&#10;      &quot;timestamp&quot;: &quot;2023-04-20 14:38:48&quot;&#10;     },&#10;     &quot;Grise&quot;: {&#10;      &quot;sort_order&quot;: 4,&#10;      &quot;hex_color&quot;: &quot;#FF5252&quot;,&#10;      &quot;xlcharttype&quot;: &quot;xlAreaStacked&quot;,&#10;      &quot;sec_axis&quot;: false,&#10;      &quot;name&quot;: &quot;nadgl&quot;,&#10;      &quot;comment&quot;: &quot;slettet \&quot;forventede\&quot;&quot;,&#10;      &quot;timestamp&quot;: &quot;2023-04-20 14:38:48&quot;&#10;     },&#10;     &quot;Andre husdyr&quot;: {&#10;      &quot;sort_order&quot;: 1,&#10;      &quot;hex_color&quot;: &quot;#673AB7&quot;,&#10;      &quot;xlcharttype&quot;: &quot;xlAreaStacked&quot;,&#10;      &quot;sec_axis&quot;: false,&#10;      &quot;name&quot;: &quot;nadgl&quot;,&#10;      &quot;comment&quot;: &quot;slettet \&quot;forventede\&quot;&quot;,&#10;      &quot;timestamp&quot;: &quot;2023-04-20 14:38:48&quot;&#10;     }&#10;    }&#10;   ]&#10;  }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10b_3" descr="{&#10;   &quot;fig_notat&quot;: 3,&#10;   &quot;fig_report&quot;: &quot;NA&quot;,&#10;   &quot;fig_title&quot;: &quot;Udledninger fra g\u00F8dningsh\u00E5ndtering&quot;,&#10;   &quot;plot_title&quot;: &quot;Udledninger fra g\u00F8dningsh\u00E5ndterin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nadgl&quot;,&#10;   &quot;comment&quot;: &quot;\u00E6ndret \u00E6,\u00F8,\u00E5&quot;,&#10;   &quot;timestamp&quot;: &quot;2023-03-23 11:06:49&quot;,&#10;   &quot;archive&quot;: false,&#10;   &quot;notat&quot;: &quot;10B&quot;,&#10;   &quot;chart&quot;: &quot;chart_10b_3&quot;,&#10;   &quot;y_interval&quot;: 5,&#10;   &quot;ledger&quot;: [&#10;    {&#10;     &quot;Indirekte lattergas - alle husdyr*&quot;: {&#10;      &quot;sort_order&quot;: 5,&#10;      &quot;hex_color&quot;: &quot;#808080&quot;,&#10;      &quot;xlcharttype&quot;: &quot;xlAreaStacked&quot;,&#10;      &quot;sec_axis&quot;: false,&#10;      &quot;name&quot;: &quot;nadgl&quot;,&#10;      &quot;comment&quot;: &quot;\u00E6ndret \u00E6,\u00F8,\u00E5&quot;,&#10;      &quot;timestamp&quot;: &quot;2023-03-23 11:06:49&quot;&#10;     },&#10;     &quot;Øvrige kvæg&quot;: {&#10;      &quot;sort_order&quot;: 2,&#10;      &quot;hex_color&quot;: &quot;#1D4C57&quot;,&#10;      &quot;xlcharttype&quot;: &quot;xlAreaStacked&quot;,&#10;      &quot;sec_axis&quot;: false,&#10;      &quot;name&quot;: &quot;nadgl&quot;,&#10;      &quot;comment&quot;: &quot;\u00E6ndret \u00E6,\u00F8,\u00E5&quot;,&#10;      &quot;timestamp&quot;: &quot;2023-03-23 11:06:49&quot;&#10;     },&#10;     &quot;Malkekvæg&quot;: {&#10;      &quot;sort_order&quot;: 3,&#10;      &quot;hex_color&quot;: &quot;#0097A7&quot;,&#10;      &quot;xlcharttype&quot;: &quot;xlAreaStacked&quot;,&#10;      &quot;sec_axis&quot;: false,&#10;      &quot;name&quot;: &quot;nadgl&quot;,&#10;      &quot;comment&quot;: &quot;\u00E6ndret \u00E6,\u00F8,\u00E5&quot;,&#10;      &quot;timestamp&quot;: &quot;2023-03-23 11:06:49&quot;&#10;     },&#10;     &quot;Grise&quot;: {&#10;      &quot;sort_order&quot;: 4,&#10;      &quot;hex_color&quot;: &quot;#FF5252&quot;,&#10;      &quot;xlcharttype&quot;: &quot;xlAreaStacked&quot;,&#10;      &quot;sec_axis&quot;: false,&#10;      &quot;name&quot;: &quot;nadgl&quot;,&#10;      &quot;comment&quot;: &quot;\u00E6ndret \u00E6,\u00F8,\u00E5&quot;,&#10;      &quot;timestamp&quot;: &quot;2023-03-23 11:06:49&quot;&#10;     },&#10;     &quot;Andre husdyr&quot;: {&#10;      &quot;sort_order&quot;: 1,&#10;      &quot;hex_color&quot;: &quot;#673AB7&quot;,&#10;      &quot;xlcharttype&quot;: &quot;xlAreaStacked&quot;,&#10;      &quot;sec_axis&quot;: false,&#10;      &quot;name&quot;: &quot;nadgl&quot;,&#10;      &quot;comment&quot;: &quot;\u00E6ndret \u00E6,\u00F8,\u00E5&quot;,&#10;      &quot;timestamp&quot;: &quot;2023-03-23 11:06:49&quot;&#10;     }&#10;    }&#10;   ]&#10;  }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10b_4" descr="{&#10;   &quot;fig_notat&quot;: 4,&#10;   &quot;fig_report&quot;: &quot;NA&quot;,&#10;   &quot;fig_title&quot;: &quot;M\u00E6ngde gylle afsat til biogas, 2020 til 2035&quot;,&#10;   &quot;plot_title&quot;: &quot;Gylle afsat til biogas&quot;,&#10;   &quot;year_on_xaxis&quot;: [&#10;    [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Andet&quot;,&#10;   &quot;unit_on_yaxis&quot;: &quot;mio. ton&quot;,&#10;   &quot;name&quot;: &quot;nadgl&quot;,&#10;   &quot;comment&quot;: &quot;Slettet \&quot;forventet\&quot;&quot;,&#10;   &quot;timestamp&quot;: &quot;2023-04-20 14:41:11&quot;,&#10;   &quot;archive&quot;: false,&#10;   &quot;notat&quot;: &quot;10B&quot;,&#10;   &quot;chart&quot;: &quot;chart_10b_4&quot;,&#10;   &quot;y_interval&quot;: 5,&#10;   &quot;ledger&quot;: [&#10;    {&#10;     &quot;Kvæggylle&quot;: {&#10;      &quot;sort_order&quot;: 1,&#10;      &quot;hex_color&quot;: &quot;#6FB5BD&quot;,&#10;      &quot;xlcharttype&quot;: &quot;xlAreaStacked&quot;,&#10;      &quot;sec_axis&quot;: false,&#10;      &quot;name&quot;: &quot;nadgl&quot;,&#10;      &quot;comment&quot;: &quot;Slettet \&quot;forventet\&quot;&quot;,&#10;      &quot;timestamp&quot;: &quot;2023-04-20 14:41:11&quot;&#10;     },&#10;     &quot;Svinegylle&quot;: {&#10;      &quot;sort_order&quot;: 2,&#10;      &quot;hex_color&quot;: &quot;#4F67A5&quot;,&#10;      &quot;xlcharttype&quot;: &quot;xlAreaStacked&quot;,&#10;      &quot;sec_axis&quot;: false,&#10;      &quot;name&quot;: &quot;nadgl&quot;,&#10;      &quot;comment&quot;: &quot;Slettet \&quot;forventet\&quot;&quot;,&#10;      &quot;timestamp&quot;: &quot;2023-04-20 14:41:11&quot;&#10;     }&#10;    }&#10;   ]&#10;  }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10b_5" descr="{&#10;   &quot;fig_notat&quot;: 5,&#10;   &quot;fig_report&quot;: &quot;NA&quot;,&#10;   &quot;fig_title&quot;: &quot;Procentvis andel af svin med gyllek\u00F8ling i stald&quot;,&#10;   &quot;plot_title&quot;: &quot;Procentvis andel af svin med gyllek\u00F8ling i stald&quot;,&#10;   &quot;year_on_xaxis&quot;: [&#10;    [&#10;     2021,&#10;     2030,&#10;     2035&#10;    ]&#10;   ],&#10;   &quot;unit_category&quot;: &quot;Procent&quot;,&#10;   &quot;unit_on_yaxis&quot;: &quot;pct.&quot;,&#10;   &quot;name&quot;: &quot;azh&quot;,&#10;   &quot;comment&quot;: &quot;danske bogstaver&quot;,&#10;   &quot;timestamp&quot;: &quot;2023-03-24 14:13:32&quot;,&#10;   &quot;archive&quot;: false,&#10;   &quot;notat&quot;: &quot;10B&quot;,&#10;   &quot;chart&quot;: &quot;chart_10b_5&quot;,&#10;   &quot;y_interval&quot;: 1,&#10;   &quot;ledger&quot;: [&#10;    {&#10;     &quot;Slagtegrise&quot;: {&#10;      &quot;sort_order&quot;: 3,&#10;      &quot;hex_color&quot;: &quot;#1D4C57&quot;,&#10;      &quot;xlcharttype&quot;: &quot;xlColumnClustered&quot;,&#10;      &quot;sec_axis&quot;: false,&#10;      &quot;name&quot;: &quot;azh&quot;,&#10;      &quot;comment&quot;: &quot;danske bogstaver&quot;,&#10;      &quot;timestamp&quot;: &quot;2023-03-24 14:13:32&quot;&#10;     },&#10;     &quot;Smågrise&quot;: {&#10;      &quot;sort_order&quot;: 2,&#10;      &quot;hex_color&quot;: &quot;#FF5252&quot;,&#10;      &quot;xlcharttype&quot;: &quot;xlColumnClustered&quot;,&#10;      &quot;sec_axis&quot;: false,&#10;      &quot;name&quot;: &quot;azh&quot;,&#10;      &quot;comment&quot;: &quot;danske bogstaver&quot;,&#10;      &quot;timestamp&quot;: &quot;2023-03-24 14:13:32&quot;&#10;     },&#10;     &quot;Søer&quot;: {&#10;      &quot;sort_order&quot;: 1,&#10;      &quot;hex_color&quot;: &quot;#0097A7&quot;,&#10;      &quot;xlcharttype&quot;: &quot;xlColumnClustered&quot;,&#10;      &quot;sec_axis&quot;: false,&#10;      &quot;name&quot;: &quot;azh&quot;,&#10;      &quot;comment&quot;: &quot;danske bogstaver&quot;,&#10;      &quot;timestamp&quot;: &quot;2023-03-24 14:13:32&quot;&#10;     }&#10;    }&#10;   ]&#10;  }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10b_6" descr="{&#10;   &quot;fig_notat&quot;: 6,&#10;   &quot;fig_report&quot;: &quot;NA&quot;,&#10;   &quot;fig_title&quot;: &quot;Lattergasudledning fra dyrkning af marker&quot;,&#10;   &quot;plot_title&quot;: &quot;Lattergasudledning fra dyrkning af mark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 r?kkef?lge&quot;,&#10;   &quot;timestamp&quot;: &quot;2023-03-17 09:43:58&quot;,&#10;   &quot;archive&quot;: false,&#10;   &quot;notat&quot;: &quot;10B&quot;,&#10;   &quot;chart&quot;: &quot;chart_10b_6&quot;,&#10;   &quot;y_interval&quot;: 5,&#10;   &quot;ledger&quot;: [&#10;    {&#10;     &quot;Handelsgødning&quot;: {&#10;      &quot;sort_order&quot;: 6,&#10;      &quot;hex_color&quot;: &quot;#0C2D83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Husdyrgødning&quot;: {&#10;      &quot;sort_order&quot;: 12,&#10;      &quot;hex_color&quot;: &quot;#46AFF0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Andet organisk gødning&quot;: {&#10;      &quot;sort_order&quot;: 13,&#10;      &quot;hex_color&quot;: &quot;#808080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Afgræsning &quot;: {&#10;      &quot;sort_order&quot;: 4,&#10;      &quot;hex_color&quot;: &quot;#FF5252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Afgrøderester&quot;: {&#10;      &quot;sort_order&quot;: 8,&#10;      &quot;hex_color&quot;: &quot;#6FB5BD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Mineralisering*&quot;: {&#10;      &quot;sort_order&quot;: 3,&#10;      &quot;hex_color&quot;: &quot;#1DE2CD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Dyrkning af kulstofrig jord &quot;: {&#10;      &quot;sort_order&quot;: 5,&#10;      &quot;hex_color&quot;: &quot;#673AB7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Indirekte lattergasudledning&quot;: {&#10;      &quot;sort_order&quot;: 2,&#10;      &quot;hex_color&quot;: &quot;#1D4C57&quot;,&#10;      &quot;xlcharttype&quot;: &quot;xlAreaStacked&quot;,&#10;      &quot;sec_axis&quot;: false,&#10;      &quot;name&quot;: &quot;azh&quot;,&#10;      &quot;comment&quot;: &quot;titel&quot;,&#10;      &quot;timestamp&quot;: &quot;2023-03-17 09:17:07&quot;&#10;     },&#10;     &quot;Øvrige**&quot;: {&#10;      &quot;sort_order&quot;: 1,&#10;      &quot;hex_color&quot;: &quot;#0097A7&quot;,&#10;      &quot;xlcharttype&quot;: &quot;xlAreaStacked&quot;,&#10;      &quot;sec_axis&quot;: false,&#10;      &quot;name&quot;: &quot;azh&quot;,&#10;      &quot;comment&quot;: &quot;titel&quot;,&#10;      &quot;timestamp&quot;: &quot;2023-03-17 09:17:07&quot;&#10;     }&#10;    }&#10;   ]&#10;  }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10b_7" descr="{&#10;   &quot;fig_notat&quot;: 7,&#10;   &quot;fig_report&quot;: &quot;NA&quot;,&#10;   &quot;fig_title&quot;: &quot;Udvikling i bestanden af konventionelle og \u00F8kologiske malkekv\u00E6g til 2035&quot;,&#10;   &quot;plot_title&quot;: &quot;Bestand af malkekv\u00E6g&quot;,&#10;   &quot;year_on_xaxis&quot;: [&#10;    [&#10;     2025,&#10;     2030,&#10;     2035&#10;    ]&#10;   ],&#10;   &quot;unit_category&quot;: &quot;Styk&quot;,&#10;   &quot;unit_on_yaxis&quot;: &quot;1000 stk.&quot;,&#10;   &quot;name&quot;: &quot;azh&quot;,&#10;   &quot;comment&quot;: &quot;figur 7 udg\u00E5r&quot;,&#10;   &quot;timestamp&quot;: &quot;2023-04-20 15:15:46&quot;,&#10;   &quot;archive&quot;: false,&#10;   &quot;notat&quot;: &quot;10B&quot;,&#10;   &quot;chart&quot;: &quot;chart_10b_7&quot;,&#10;   &quot;y_interval&quot;: 1,&#10;   &quot;ledger&quot;: [&#10;    {&#10;     &quot;Konventionelle&quot;: {&#10;      &quot;sort_order&quot;: 1,&#10;      &quot;hex_color&quot;: &quot;#46AFF0&quot;,&#10;      &quot;xlcharttype&quot;: &quot;xlColumnStacked&quot;,&#10;      &quot;sec_axis&quot;: false,&#10;      &quot;name&quot;: &quot;nadgl&quot;,&#10;      &quot;comment&quot;: &quot;Slettet \&quot;forventet\&quot;&quot;,&#10;      &quot;timestamp&quot;: &quot;2023-04-20 14:46:21&quot;&#10;     },&#10;     &quot;Økologiske&quot;: {&#10;      &quot;sort_order&quot;: 2,&#10;      &quot;hex_color&quot;: &quot;#9170CB&quot;,&#10;      &quot;xlcharttype&quot;: &quot;xlColumnStacked&quot;,&#10;      &quot;sec_axis&quot;: false,&#10;      &quot;name&quot;: &quot;nadgl&quot;,&#10;      &quot;comment&quot;: &quot;Slettet \&quot;forventet\&quot;&quot;,&#10;      &quot;timestamp&quot;: &quot;2023-04-20 14:46:21&quot;&#10;     }&#10;    }&#10;   ]&#10;  }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10b_8" descr="{&#10;   &quot;fig_notat&quot;: 8,&#10;   &quot;fig_report&quot;: &quot;NA&quot;,&#10;   &quot;fig_title&quot;: &quot;Udvikling i metanudledningerne fra ford\u00F8jelse per konventionelle og \u00F8kologiske malkekv\u00E6g til 2035&quot;,&#10;   &quot;plot_title&quot;: &quot;Metanudledning fra ford\u00F8jelse per malkeko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Andet&quot;,&#10;   &quot;unit_on_yaxis&quot;: &quot;kg CH4 per dyr&quot;,&#10;   &quot;name&quot;: &quot;azh&quot;,&#10;   &quot;comment&quot;: &quot;justret r\u00E6kkef\u00F8lge efter notat&quot;,&#10;   &quot;timestamp&quot;: &quot;2023-04-24 16:36:06&quot;,&#10;   &quot;archive&quot;: false,&#10;   &quot;notat&quot;: &quot;10B&quot;,&#10;   &quot;chart&quot;: &quot;chart_10b_8&quot;,&#10;   &quot;y_interval&quot;: 1,&#10;   &quot;ledger&quot;: [&#10;    {&#10;     &quot;Konventionelle&quot;: {&#10;      &quot;sort_order&quot;: 1,&#10;      &quot;hex_color&quot;: &quot;#1D4C57&quot;,&#10;      &quot;xlcharttype&quot;: &quot;xlLine&quot;,&#10;      &quot;sec_axis&quot;: false,&#10;      &quot;name&quot;: &quot;nadgl&quot;,&#10;      &quot;comment&quot;: &quot;Slettet \&quot;forventet\&quot;&quot;,&#10;      &quot;timestamp&quot;: &quot;2023-04-20 14:47:30&quot;&#10;     },&#10;     &quot;Økologiske&quot;: {&#10;      &quot;sort_order&quot;: 2,&#10;      &quot;hex_color&quot;: &quot;#0097A7&quot;,&#10;      &quot;xlcharttype&quot;: &quot;xlLine&quot;,&#10;      &quot;sec_axis&quot;: false,&#10;      &quot;name&quot;: &quot;nadgl&quot;,&#10;      &quot;comment&quot;: &quot;Slettet \&quot;forventet\&quot;&quot;,&#10;      &quot;timestamp&quot;: &quot;2023-04-20 14:47:30&quot;&#10;     }&#10;    }&#10;   ]&#10;  }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10" name="chart_10b_9" descr="{&#10;   &quot;fig_notat&quot;: 9,&#10;   &quot;fig_report&quot;: &quot;NA&quot;,&#10;   &quot;fig_title&quot;: &quot;Udvikling i det konventionelle og \u00F8kologiske landbrugsareal til 2035&quot;,&#10;   &quot;plot_title&quot;: &quot;Konventionelle og \u00F8kologiske landbrugsareal&quot;,&#10;   &quot;year_on_xaxis&quot;: [&#10;    [&#10;     2021,&#10;     2030,&#10;     2035&#10;    ]&#10;   ],&#10;   &quot;unit_category&quot;: &quot;Hektar&quot;,&#10;   &quot;unit_on_yaxis&quot;: &quot;1000 ha&quot;,&#10;   &quot;name&quot;: &quot;azh&quot;,&#10;   &quot;comment&quot;: &quot;justret r\u00E6kkef\u00F8lge efter notat&quot;,&#10;   &quot;timestamp&quot;: &quot;2023-04-24 16:36:06&quot;,&#10;   &quot;archive&quot;: false,&#10;   &quot;notat&quot;: &quot;10B&quot;,&#10;   &quot;chart&quot;: &quot;chart_10b_9&quot;,&#10;   &quot;y_interval&quot;: 1,&#10;   &quot;ledger&quot;: [&#10;    {&#10;     &quot;Konventionelt landbrugsareal&quot;: {&#10;      &quot;sort_order&quot;: 1,&#10;      &quot;hex_color&quot;: &quot;#46AFF0&quot;,&#10;      &quot;xlcharttype&quot;: &quot;xlColumnStacked&quot;,&#10;      &quot;sec_axis&quot;: false,&#10;      &quot;name&quot;: &quot;nadgl&quot;,&#10;      &quot;comment&quot;: &quot;Slettet \&quot;forventet\&quot;&quot;,&#10;      &quot;timestamp&quot;: &quot;2023-04-20 14:46:57&quot;&#10;     },&#10;     &quot;Økologisk landbrugsareal&quot;: {&#10;      &quot;sort_order&quot;: 2,&#10;      &quot;hex_color&quot;: &quot;#9170CB&quot;,&#10;      &quot;xlcharttype&quot;: &quot;xlColumnStacked&quot;,&#10;      &quot;sec_axis&quot;: false,&#10;      &quot;name&quot;: &quot;nadgl&quot;,&#10;      &quot;comment&quot;: &quot;Slettet \&quot;forventet\&quot;&quot;,&#10;      &quot;timestamp&quot;: &quot;2023-04-20 14:46:57&quot;&#10;     }&#10;    }&#10;   ]&#10;  }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1" name="chart_10b_10" descr="{&#10;   &quot;fig_notat&quot;: 10,&#10;   &quot;fig_report&quot;: &quot;NA&quot;,&#10;   &quot;fig_title&quot;: &quot;Udledninger fra landbrugets processer i hhv. KF23 og KF22&quot;,&#10;   &quot;plot_title&quot;: &quot;Udledninger fra landbrugets processer i hhv. KF23 og KF22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igur 7 udg\u00E5r&quot;,&#10;   &quot;timestamp&quot;: &quot;2023-04-20 15:15:46&quot;,&#10;   &quot;archive&quot;: false,&#10;   &quot;notat&quot;: &quot;10B&quot;,&#10;   &quot;chart&quot;: &quot;chart_10b_10&quot;,&#10;   &quot;y_interval&quot;: 5,&#10;   &quot;ledger&quot;: [&#10;    {&#10;     &quot;KF23&quot;: {&#10;      &quot;sort_order&quot;: 2,&#10;      &quot;hex_color&quot;: &quot;#1D4C57&quot;,&#10;      &quot;xlcharttype&quot;: &quot;xlLine&quot;,&#10;      &quot;sec_axis&quot;: false,&#10;      &quot;name&quot;: &quot;nadgl&quot;,&#10;      &quot;comment&quot;: &quot;Slettet \&quot;forventede\&quot;&quot;,&#10;      &quot;timestamp&quot;: &quot;2023-04-20 14:47:58&quot;&#10;     },&#10;     &quot;KF22&quot;: {&#10;      &quot;sort_order&quot;: 1,&#10;      &quot;hex_color&quot;: &quot;#0097A7&quot;,&#10;      &quot;xlcharttype&quot;: &quot;xlLine&quot;,&#10;      &quot;sec_axis&quot;: false,&#10;      &quot;name&quot;: &quot;nadgl&quot;,&#10;      &quot;comment&quot;: &quot;Slettet \&quot;forventede\&quot;&quot;,&#10;      &quot;timestamp&quot;: &quot;2023-04-20 14:47:58&quot;&#10;     }&#10;    }&#10;   ]&#10;  }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254000</xdr:colOff>
      <xdr:row>253</xdr:row>
      <xdr:rowOff>0</xdr:rowOff>
    </xdr:from>
    <xdr:to>
      <xdr:col>7</xdr:col>
      <xdr:colOff>279400</xdr:colOff>
      <xdr:row>268</xdr:row>
      <xdr:rowOff>157163</xdr:rowOff>
    </xdr:to>
    <xdr:graphicFrame macro="">
      <xdr:nvGraphicFramePr>
        <xdr:cNvPr id="12" name="chart_10b_11" descr="{&#10;   &quot;fig_notat&quot;: 11,&#10;   &quot;fig_report&quot;: &quot;NA&quot;,&#10;   &quot;fig_title&quot;: &quot;Udledninger fra landbrugsprocesser&quot;,&#10;   &quot;plot_title&quot;: &quot;Udledninger fra landbrugsprocess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igur 7 udg\u00E5r&quot;,&#10;   &quot;timestamp&quot;: &quot;2023-04-20 15:15:46&quot;,&#10;   &quot;archive&quot;: false,&#10;   &quot;notat&quot;: &quot;10B&quot;,&#10;   &quot;chart&quot;: &quot;chart_10b_11&quot;,&#10;   &quot;y_interval&quot;: 5,&#10;   &quot;ledger&quot;: [&#10;    {&#10;     &quot;Andre husdyr&quot;: {&#10;      &quot;sort_order&quot;: 1,&#10;      &quot;hex_color&quot;: &quot;#673AB7&quot;,&#10;      &quot;xlcharttype&quot;: &quot;xlAreaStacked&quot;,&#10;      &quot;sec_axis&quot;: false,&#10;      &quot;name&quot;: &quot;azh&quot;,&#10;      &quot;comment&quot;: &quot;ny forklaring&quot;,&#10;      &quot;timestamp&quot;: &quot;2023-03-17 09:32:07&quot;&#10;     },&#10;     &quot;Lattergas fra dyrkning af marker&quot;: {&#10;      &quot;sort_order&quot;: 4,&#10;      &quot;hex_color&quot;: &quot;#0091EA&quot;,&#10;      &quot;xlcharttype&quot;: &quot;xlAreaStacked&quot;,&#10;      &quot;sec_axis&quot;: false,&#10;      &quot;name&quot;: &quot;azh&quot;,&#10;      &quot;comment&quot;: &quot;ny forklaring&quot;,&#10;      &quot;timestamp&quot;: &quot;2023-03-17 09:32:07&quot;&#10;     },&#10;     &quot;Kvæg&quot;: {&#10;      &quot;sort_order&quot;: 3,&#10;      &quot;hex_color&quot;: &quot;#0097A7&quot;,&#10;      &quot;xlcharttype&quot;: &quot;xlAreaStacked&quot;,&#10;      &quot;sec_axis&quot;: false,&#10;      &quot;name&quot;: &quot;azh&quot;,&#10;      &quot;comment&quot;: &quot;ny forklaring&quot;,&#10;      &quot;timestamp&quot;: &quot;2023-03-17 09:32:07&quot;&#10;     },&#10;     &quot;Grise&quot;: {&#10;      &quot;sort_order&quot;: 2,&#10;      &quot;hex_color&quot;: &quot;#FF5252&quot;,&#10;      &quot;xlcharttype&quot;: &quot;xlAreaStacked&quot;,&#10;      &quot;sec_axis&quot;: false,&#10;      &quot;name&quot;: &quot;azh&quot;,&#10;      &quot;comment&quot;: &quot;ny forklaring&quot;,&#10;      &quot;timestamp&quot;: &quot;2023-03-17 09:32:07&quot;&#10;     }&#10;    }&#10;   ]&#10;  }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0c_1" descr="{&#10;   &quot;fig_notat&quot;: 1,&#10;   &quot;fig_report&quot;: 2,&#10;   &quot;fig_title&quot;: &quot;Udledninger fra LULUCF-sektoren, eksklusiv skov og h\u00F8stede tr\u00E6produkter&quot;,&#10;   &quot;plot_title&quot;: &quot;Udledninger fra LULUCF-sektoren, ekskl. skov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 r\u00E6kkef\u00F8lge&quot;,&#10;   &quot;timestamp&quot;: &quot;2023-04-24 15:10:48&quot;,&#10;   &quot;archive&quot;: false,&#10;   &quot;notat&quot;: &quot;10C&quot;,&#10;   &quot;chart&quot;: &quot;chart_10c_1&quot;,&#10;   &quot;y_interval&quot;: 5,&#10;   &quot;ledger&quot;: [&#10;    {&#10;     &quot;Dyrket mark&quot;: {&#10;      &quot;sort_order&quot;: 4,&#10;      &quot;hex_color&quot;: &quot;#0097A7&quot;,&#10;      &quot;xlcharttype&quot;: &quot;xlAreaStacked&quot;,&#10;      &quot;sec_axis&quot;: false,&#10;      &quot;name&quot;: &quot;vcqt&quot;,&#10;      &quot;comment&quot;: &quot;Rettet lang overskrift&quot;,&#10;      &quot;timestamp&quot;: &quot;2022-04-27 08:44:47&quot;&#10;     },&#10;     &quot;Græsarealer&quot;: {&#10;      &quot;sort_order&quot;: 3,&#10;      &quot;hex_color&quot;: &quot;#1D4C57&quot;,&#10;      &quot;xlcharttype&quot;: &quot;xlAreaStacked&quot;,&#10;      &quot;sec_axis&quot;: false,&#10;      &quot;name&quot;: &quot;vcqt&quot;,&#10;      &quot;comment&quot;: &quot;Rettet lang overskrift&quot;,&#10;      &quot;timestamp&quot;: &quot;2022-04-27 08:44:47&quot;&#10;     },&#10;     &quot;Bebyggelse&quot;: {&#10;      &quot;sort_order&quot;: 1,&#10;      &quot;hex_color&quot;: &quot;#673AB7&quot;,&#10;      &quot;xlcharttype&quot;: &quot;xlAreaStacked&quot;,&#10;      &quot;sec_axis&quot;: false,&#10;      &quot;name&quot;: &quot;vcqt&quot;,&#10;      &quot;comment&quot;: &quot;Rettet lang overskrift&quot;,&#10;      &quot;timestamp&quot;: &quot;2022-04-27 08:44:47&quot;&#10;     },&#10;     &quot;Vådområder &quot;: {&#10;      &quot;sort_order&quot;: 2,&#10;      &quot;hex_color&quot;: &quot;#FF5252&quot;,&#10;      &quot;xlcharttype&quot;: &quot;xlAreaStacked&quot;,&#10;      &quot;sec_axis&quot;: false,&#10;      &quot;name&quot;: &quot;vcqt&quot;,&#10;      &quot;comment&quot;: &quot;Rettet lang overskrift&quot;,&#10;      &quot;timestamp&quot;: &quot;2022-04-27 08:44:47&quot;&#10;     }&#10;    }&#10;   ]&#10;  }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10c_2" descr="{&#10;   &quot;fig_notat&quot;: 2,&#10;   &quot;fig_report&quot;: &quot;NA&quot;,&#10;   &quot;fig_title&quot;: &quot;Udledninger og optag fra landbrugsarealer &quot;,&#10;   &quot;plot_title&quot;: &quot;Udledninger og optag fra landbrugsarealer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arve&quot;,&#10;   &quot;timestamp&quot;: &quot;2023-03-31 12:10:46&quot;,&#10;   &quot;archive&quot;: false,&#10;   &quot;notat&quot;: &quot;10C&quot;,&#10;   &quot;chart&quot;: &quot;chart_10c_2&quot;,&#10;   &quot;y_interval&quot;: 5,&#10;   &quot;ledger&quot;: [&#10;    {&#10;     &quot;Kulstofrig jord&quot;: {&#10;      &quot;sort_order&quot;: 4,&#10;      &quot;hex_color&quot;: &quot;#FF5252&quot;,&#10;      &quot;xlcharttype&quot;: &quot;xlColumnStacked&quot;,&#10;      &quot;sec_axis&quot;: false,&#10;      &quot;name&quot;: &quot;azh&quot;,&#10;      &quot;comment&quot;: &quot;farve&quot;,&#10;      &quot;timestamp&quot;: &quot;2023-03-31 12:10:46&quot;&#10;     },&#10;     &quot;Mineraljord&quot;: {&#10;      &quot;sort_order&quot;: 3,&#10;      &quot;hex_color&quot;: &quot;#0097A7&quot;,&#10;      &quot;xlcharttype&quot;: &quot;xlColumnStacked&quot;,&#10;      &quot;sec_axis&quot;: false,&#10;      &quot;name&quot;: &quot;azh&quot;,&#10;      &quot;comment&quot;: &quot;farve&quot;,&#10;      &quot;timestamp&quot;: &quot;2023-03-31 12:10:46&quot;&#10;     },&#10;     &quot;Biomasse&quot;: {&#10;      &quot;sort_order&quot;: 2,&#10;      &quot;hex_color&quot;: &quot;#1D4C57&quot;,&#10;      &quot;xlcharttype&quot;: &quot;xlColumnStacked&quot;,&#10;      &quot;sec_axis&quot;: false,&#10;      &quot;name&quot;: &quot;azh&quot;,&#10;      &quot;comment&quot;: &quot;farve&quot;,&#10;      &quot;timestamp&quot;: &quot;2023-03-31 12:10:46&quot;&#10;     },&#10;     &quot;Netto udledning&quot;: {&#10;      &quot;sort_order&quot;: 1,&#10;      &quot;hex_color&quot;: &quot;#673AB7&quot;,&#10;      &quot;xlcharttype&quot;: &quot;xlLine&quot;,&#10;      &quot;sec_axis&quot;: false,&#10;      &quot;name&quot;: &quot;azh&quot;,&#10;      &quot;comment&quot;: &quot;farve&quot;,&#10;      &quot;timestamp&quot;: &quot;2023-03-31 12:10:46&quot;&#10;     }&#10;    }&#10;   ]&#10;  }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10c_3" descr="{&#10;   &quot;fig_notat&quot;: 3,&#10;   &quot;fig_report&quot;: &quot;NA&quot;,&#10;   &quot;fig_title&quot;: &quot;Dyrket og udtaget areal med kulstofrig landbrugsjord fra 1990 til 2035&quot;,&#10;   &quot;plot_title&quot;: &quot;Dyrket og udtaget arealer med kulstofrig landbrugsjord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Hektar&quot;,&#10;   &quot;unit_on_yaxis&quot;: &quot;1000 ha&quot;,&#10;   &quot;name&quot;: &quot;azh&quot;,&#10;   &quot;comment&quot;: &quot;ny r\u00E6kkef\u00F8lge&quot;,&#10;   &quot;timestamp&quot;: &quot;2023-04-24 15:10:48&quot;,&#10;   &quot;archive&quot;: false,&#10;   &quot;notat&quot;: &quot;10C&quot;,&#10;   &quot;chart&quot;: &quot;chart_10c_3&quot;,&#10;   &quot;y_interval&quot;: 5,&#10;   &quot;ledger&quot;: [&#10;    {&#10;     &quot;Udtaget og vådlagt&quot;: {&#10;      &quot;sort_order&quot;: 2,&#10;      &quot;hex_color&quot;: &quot;#0097A7&quot;,&#10;      &quot;xlcharttype&quot;: &quot;xlLine&quot;,&#10;      &quot;sec_axis&quot;: false,&#10;      &quot;name&quot;: &quot;vcqt&quot;,&#10;      &quot;comment&quot;: &quot;Rettet farver og diagramtype&quot;,&#10;      &quot;timestamp&quot;: &quot;2022-12-05 10:37:01&quot;&#10;     },&#10;     &quot;Dyrket kulstofrig jord&quot;: {&#10;      &quot;sort_order&quot;: 2,&#10;      &quot;hex_color&quot;: &quot;#1D4C57&quot;,&#10;      &quot;xlcharttype&quot;: &quot;xlLine&quot;,&#10;      &quot;sec_axis&quot;: false,&#10;      &quot;name&quot;: &quot;vcqt&quot;,&#10;      &quot;comment&quot;: &quot;Rettet farver og diagramtype&quot;,&#10;      &quot;timestamp&quot;: &quot;2022-12-05 10:37:01&quot;&#10;     }&#10;    }&#10;   ]&#10;  }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10c_4" descr="{&#10;   &quot;fig_notat&quot;: 4,&#10;   &quot;fig_report&quot;: &quot;NA&quot;,&#10;   &quot;fig_title&quot;: &quot;Udtagne arealer med mineral og kulstofrig landbrugsjord fra 2021 til 2035&quot;,&#10;   &quot;plot_title&quot;: &quot;Udtaget landbrugsjord &quot;,&#10;   &quot;year_on_xaxis&quot;: [&#10;    [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Hektar&quot;,&#10;   &quot;unit_on_yaxis&quot;: &quot;1000 ha&quot;,&#10;   &quot;name&quot;: &quot;azh&quot;,&#10;   &quot;comment&quot;: &quot;opdateret \u00E5rstal&quot;,&#10;   &quot;timestamp&quot;: &quot;2023-04-17 15:15:09&quot;,&#10;   &quot;archive&quot;: false,&#10;   &quot;notat&quot;: &quot;10C&quot;,&#10;   &quot;chart&quot;: &quot;chart_10c_4&quot;,&#10;   &quot;y_interval&quot;: 1,&#10;   &quot;ledger&quot;: [&#10;    {&#10;     &quot;Udtaget kulstofrig jord&quot;: {&#10;      &quot;sort_order&quot;: 1,&#10;      &quot;hex_color&quot;: &quot;#0097A7&quot;,&#10;      &quot;xlcharttype&quot;: &quot;xlAreaStacked&quot;,&#10;      &quot;sec_axis&quot;: false,&#10;      &quot;name&quot;: &quot;azh&quot;,&#10;      &quot;comment&quot;: &quot;opdateret \u00E5rstal&quot;,&#10;      &quot;timestamp&quot;: &quot;2023-04-17 15:15:09&quot;&#10;     },&#10;     &quot;Udtaget mineraljord&quot;: {&#10;      &quot;sort_order&quot;: 2,&#10;      &quot;hex_color&quot;: &quot;#1D4C57&quot;,&#10;      &quot;xlcharttype&quot;: &quot;xlAreaStacked&quot;,&#10;      &quot;sec_axis&quot;: false,&#10;      &quot;name&quot;: &quot;azh&quot;,&#10;      &quot;comment&quot;: &quot;opdateret \u00E5rstal&quot;,&#10;      &quot;timestamp&quot;: &quot;2023-04-17 15:15:09&quot;&#10;     }&#10;    }&#10;   ]&#10;  }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10c_5" descr="{&#10;   &quot;fig_notat&quot;: 5,&#10;   &quot;fig_report&quot;: &quot;NA&quot;,&#10;   &quot;fig_title&quot;: &quot;Areal udlagt med efterafgr\u00F8der fra 1990 til 2035. &quot;,&#10;   &quot;plot_title&quot;: &quot;Efterafgr\u00F8deareal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Hektar&quot;,&#10;   &quot;unit_on_yaxis&quot;: &quot;1000 ha&quot;,&#10;   &quot;name&quot;: &quot;KF22&quot;,&#10;   &quot;comment&quot;: &quot;Figur fra KF22&quot;,&#10;   &quot;timestamp&quot;: &quot;2022-04-25 11:00:14&quot;,&#10;   &quot;archive&quot;: false,&#10;   &quot;notat&quot;: &quot;10C&quot;,&#10;   &quot;chart&quot;: &quot;chart_10c_5&quot;,&#10;   &quot;y_interval&quot;: 5,&#10;   &quot;ledger&quot;: [&#10;    {&#10;     &quot;Efterafgrødeareal&quot;: {&#10;      &quot;sort_order&quot;: 1,&#10;      &quot;hex_color&quot;: &quot;#0097A7&quot;,&#10;      &quot;xlcharttype&quot;: &quot;xlLine&quot;,&#10;      &quot;sec_axis&quot;: false,&#10;      &quot;name&quot;: &quot;frst&quot;,&#10;      &quot;comment&quot;: &quot;\u00C6ndret lang titel&quot;,&#10;      &quot;timestamp&quot;: &quot;2022-04-25 11:00:14&quot;&#10;     }&#10;    }&#10;   ]&#10;  }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10c_6" descr="{&#10;   &quot;fig_notat&quot;: 6,&#10;   &quot;fig_report&quot;: &quot;NA&quot;,&#10;   &quot;fig_title&quot;: &quot;Udledninger og optag fra levende og d\u00F8d biomasse p\u00E5 landbrugsarealer (uden non-CO2 fra afbr\u00E6nding)&quot;,&#10;   &quot;plot_title&quot;: &quot;Udledninger og optag fra levende og d\u00F8d biomasse p\u00E5 landbrugsarealer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 r\u00E6kkef\u00F8lge&quot;,&#10;   &quot;timestamp&quot;: &quot;2023-04-24 15:10:48&quot;,&#10;   &quot;archive&quot;: false,&#10;   &quot;notat&quot;: &quot;10C&quot;,&#10;   &quot;chart&quot;: &quot;chart_10c_6&quot;,&#10;   &quot;y_interval&quot;: 5,&#10;   &quot;ledger&quot;: [&#10;    {&#10;     &quot;Levende biomasse&quot;: {&#10;      &quot;sort_order&quot;: 1,&#10;      &quot;hex_color&quot;: &quot;#0097A7&quot;,&#10;      &quot;xlcharttype&quot;: &quot;xlColumnStacked&quot;,&#10;      &quot;sec_axis&quot;: false,&#10;      &quot;name&quot;: &quot;vcqt&quot;,&#10;      &quot;comment&quot;: &quot;Rettet farver og diagramtype&quot;,&#10;      &quot;timestamp&quot;: &quot;2022-12-05 10:40:04&quot;&#10;     },&#10;     &quot;Død biomasse&quot;: {&#10;      &quot;sort_order&quot;: 2,&#10;      &quot;hex_color&quot;: &quot;#1D4C57&quot;,&#10;      &quot;xlcharttype&quot;: &quot;xlColumnStacked&quot;,&#10;      &quot;sec_axis&quot;: false,&#10;      &quot;name&quot;: &quot;vcqt&quot;,&#10;      &quot;comment&quot;: &quot;Rettet farver og diagramtype&quot;,&#10;      &quot;timestamp&quot;: &quot;2022-12-05 10:40:04&quot;&#10;     },&#10;     &quot;Nettoudledning&quot;: {&#10;      &quot;sort_order&quot;: 3,&#10;      &quot;hex_color&quot;: &quot;#FF5252&quot;,&#10;      &quot;xlcharttype&quot;: &quot;xlLine&quot;,&#10;      &quot;sec_axis&quot;: false,&#10;      &quot;name&quot;: &quot;vcqt&quot;,&#10;      &quot;comment&quot;: &quot;Rettet farver og diagramtype&quot;,&#10;      &quot;timestamp&quot;: &quot;2022-12-05 10:40:04&quot;&#10;     }&#10;    }&#10;   ]&#10;  }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10c_7" descr="{&#10;   &quot;fig_notat&quot;: 7,&#10;   &quot;fig_report&quot;: &quot;NA&quot;,&#10;   &quot;fig_title&quot;: &quot;Udledninger fra landbrugets arealanvendelse i 2025 og 2030&quot;,&#10;   &quot;plot_title&quot;: &quot;Udledninger fra landbrugets arealanvendelse&quot;,&#10;   &quot;year_on_xaxis&quot;: [&#10;    [&#10;     2025,&#10;     2030&#10;    ]&#10;   ],&#10;   &quot;unit_category&quot;: &quot;Udledninger&quot;,&#10;   &quot;unit_on_yaxis&quot;: &quot;mio. ton CO2e&quot;,&#10;   &quot;name&quot;: &quot;azh&quot;,&#10;   &quot;comment&quot;: &quot;ensretning&quot;,&#10;   &quot;timestamp&quot;: &quot;2023-04-26 22:22:18&quot;,&#10;   &quot;archive&quot;: false,&#10;   &quot;notat&quot;: &quot;10C&quot;,&#10;   &quot;chart&quot;: &quot;chart_10c_7&quot;,&#10;   &quot;y_interval&quot;: 1,&#10;   &quot;ledger&quot;: [&#10;    {&#10;     &quot;Kulstofrig jord&quot;: {&#10;      &quot;sort_order&quot;: 4,&#10;      &quot;hex_color&quot;: &quot;#FF5252&quot;,&#10;      &quot;xlcharttype&quot;: &quot;xlColumnStacked&quot;,&#10;      &quot;sec_axis&quot;: false,&#10;      &quot;name&quot;: &quot;azh&quot;,&#10;      &quot;comment&quot;: &quot;ensretning&quot;,&#10;      &quot;timestamp&quot;: &quot;2023-04-26 22:22:18&quot;&#10;     },&#10;     &quot;Mineraljord&quot;: {&#10;      &quot;sort_order&quot;: 3,&#10;      &quot;hex_color&quot;: &quot;#0097A7&quot;,&#10;      &quot;xlcharttype&quot;: &quot;xlColumnStacked&quot;,&#10;      &quot;sec_axis&quot;: false,&#10;      &quot;name&quot;: &quot;azh&quot;,&#10;      &quot;comment&quot;: &quot;ensretning&quot;,&#10;      &quot;timestamp&quot;: &quot;2023-04-26 22:22:18&quot;&#10;     },&#10;     &quot;Biomasse&quot;: {&#10;      &quot;sort_order&quot;: 2,&#10;      &quot;hex_color&quot;: &quot;#1D4C57&quot;,&#10;      &quot;xlcharttype&quot;: &quot;xlColumnStacked&quot;,&#10;      &quot;sec_axis&quot;: false,&#10;      &quot;name&quot;: &quot;azh&quot;,&#10;      &quot;comment&quot;: &quot;ensretning&quot;,&#10;      &quot;timestamp&quot;: &quot;2023-04-26 22:22:18&quot;&#10;     },&#10;     &quot;Netto udledning&quot;: {&#10;      &quot;sort_order&quot;: 1,&#10;      &quot;hex_color&quot;: &quot;#673AB7&quot;,&#10;      &quot;xlcharttype&quot;: &quot;xlLine&quot;,&#10;      &quot;sec_axis&quot;: false,&#10;      &quot;name&quot;: &quot;azh&quot;,&#10;      &quot;comment&quot;: &quot;ensretning&quot;,&#10;      &quot;timestamp&quot;: &quot;2023-04-26 22:22:18&quot;&#10;     }&#10;    }&#10;   ]&#10;  }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10c_8" descr="{&#10;   &quot;fig_notat&quot;: 8,&#10;   &quot;fig_report&quot;: &quot;NA&quot;,&#10;   &quot;fig_title&quot;: &quot;Udledninger fra landbrugsarealer i KF23 og KF22&quot;,&#10;   &quot;plot_title&quot;: &quot;Udledninger fra landbrugsarealer i KF23 og KF22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skift til kf23&quot;,&#10;   &quot;timestamp&quot;: &quot;2023-03-16 21:49:55&quot;,&#10;   &quot;archive&quot;: false,&#10;   &quot;notat&quot;: &quot;10C&quot;,&#10;   &quot;chart&quot;: &quot;chart_10c_8&quot;,&#10;   &quot;y_interval&quot;: 5,&#10;   &quot;ledger&quot;: [&#10;    {&#10;     &quot;KF23&quot;: {&#10;      &quot;sort_order&quot;: 1,&#10;      &quot;hex_color&quot;: &quot;#1D4C57&quot;,&#10;      &quot;xlcharttype&quot;: &quot;xlLine&quot;,&#10;      &quot;sec_axis&quot;: false,&#10;      &quot;name&quot;: &quot;azh&quot;,&#10;      &quot;comment&quot;: &quot;skift til kf23&quot;,&#10;      &quot;timestamp&quot;: &quot;2023-03-16 21:49:55&quot;&#10;     },&#10;     &quot;KF22&quot;: {&#10;      &quot;sort_order&quot;: 2,&#10;      &quot;hex_color&quot;: &quot;#0097A7&quot;,&#10;      &quot;xlcharttype&quot;: &quot;xlLine&quot;,&#10;      &quot;sec_axis&quot;: false,&#10;      &quot;name&quot;: &quot;azh&quot;,&#10;      &quot;comment&quot;: &quot;skift til kf23&quot;,&#10;      &quot;timestamp&quot;: &quot;2023-03-16 21:49:55&quot;&#10;     }&#10;    }&#10;   ]&#10;  }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11" name="chart_10c_9" descr="{&#10;   &quot;fig_notat&quot;: 10,&#10;   &quot;fig_report&quot;: &quot;NA&quot;,&#10;   &quot;fig_title&quot;: &quot;F\u00F8lsomhedsanalyse for udtagning af kulstofrige jorde&quot;,&#10;   &quot;plot_title&quot;: &quot;Udtagning af kulstofrige jorde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arver mm.&quot;,&#10;   &quot;timestamp&quot;: &quot;2023-04-25 11:57:55&quot;,&#10;   &quot;archive&quot;: false,&#10;   &quot;notat&quot;: &quot;10C&quot;,&#10;   &quot;chart&quot;: &quot;chart_10c_10&quot;,&#10;   &quot;y_interval&quot;: 1,&#10;   &quot;ledger&quot;: [&#10;    {&#10;     &quot;N+3 (KF23)&quot;: {&#10;      &quot;sort_order&quot;: 1,&#10;      &quot;hex_color&quot;: &quot;#0097A7&quot;,&#10;      &quot;xlcharttype&quot;: &quot;xlLine&quot;,&#10;      &quot;sec_axis&quot;: false,&#10;      &quot;name&quot;: &quot;azh&quot;,&#10;      &quot;comment&quot;: &quot;farver mm.&quot;,&#10;      &quot;timestamp&quot;: &quot;2023-04-25 11:57:55&quot;&#10;     },&#10;     &quot;N+5&quot;: {&#10;      &quot;sort_order&quot;: 2,&#10;      &quot;hex_color&quot;: &quot;#1D4C57&quot;,&#10;      &quot;xlcharttype&quot;: &quot;xlLine&quot;,&#10;      &quot;sec_axis&quot;: false,&#10;      &quot;name&quot;: &quot;azh&quot;,&#10;      &quot;comment&quot;: &quot;farver mm.&quot;,&#10;      &quot;timestamp&quot;: &quot;2023-04-25 11:57:55&quot;&#10;     },&#10;     &quot;N+7&quot;: {&#10;      &quot;sort_order&quot;: 3,&#10;      &quot;hex_color&quot;: &quot;#FF5252&quot;,&#10;      &quot;xlcharttype&quot;: &quot;xlLine&quot;,&#10;      &quot;sec_axis&quot;: false,&#10;      &quot;name&quot;: &quot;azh&quot;,&#10;      &quot;comment&quot;: &quot;farver mm.&quot;,&#10;      &quot;timestamp&quot;: &quot;2023-04-25 11:57:55&quot;&#10;     }&#10;    }&#10;   ]&#10;  }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2" name="chart_10c_10" descr="{&#10;   &quot;fig_notat&quot;: 11,&#10;   &quot;fig_report&quot;: &quot;NA&quot;,&#10;   &quot;fig_title&quot;: &quot;F\u00F8lsomhedsanalyse for udledninger og optag for mineraljorde&quot;,&#10;   &quot;plot_title&quot;: &quot;Udledninger og optag p\u00E5 mineraljorde&quot;,&#10;   &quot;year_on_xaxis&quot;: [&#10;    [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\u00E6ndret \u00E5rstal&quot;,&#10;   &quot;timestamp&quot;: &quot;2023-04-25 11:58:49&quot;,&#10;   &quot;archive&quot;: false,&#10;   &quot;notat&quot;: &quot;10C&quot;,&#10;   &quot;chart&quot;: &quot;chart_10c_11&quot;,&#10;   &quot;y_interval&quot;: 1,&#10;   &quot;ledger&quot;: [&#10;    {&#10;     &quot;Ingen udbyttestigninger&quot;: {&#10;      &quot;sort_order&quot;: 1,&#10;      &quot;hex_color&quot;: &quot;#1D4C57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,&#10;     &quot;Ingen efterafgrøder&quot;: {&#10;      &quot;sort_order&quot;: 2,&#10;      &quot;hex_color&quot;: &quot;#1DE2CD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,&#10;     &quot;Ingen husdyrgødning&quot;: {&#10;      &quot;sort_order&quot;: 3,&#10;      &quot;hex_color&quot;: &quot;#FF5252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,&#10;     &quot;Ingen halm&quot;: {&#10;      &quot;sort_order&quot;: 4,&#10;      &quot;hex_color&quot;: &quot;#FFDA06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,&#10;     &quot;200k proteinafgrøder&quot;: {&#10;      &quot;sort_order&quot;: 5,&#10;      &quot;hex_color&quot;: &quot;#673AB7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,&#10;     &quot;350k græs + 50% reduktion i EA&quot;: {&#10;      &quot;sort_order&quot;: 6,&#10;      &quot;hex_color&quot;: &quot;#0091EA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,&#10;     &quot;Ingen tilførsel til jorden&quot;: {&#10;      &quot;sort_order&quot;: 7,&#10;      &quot;hex_color&quot;: &quot;#0097A7&quot;,&#10;      &quot;xlcharttype&quot;: &quot;xlLine&quot;,&#10;      &quot;sec_axis&quot;: false,&#10;      &quot;name&quot;: &quot;azh&quot;,&#10;      &quot;comment&quot;: &quot;\u00E6ndret \u00E5rstal&quot;,&#10;      &quot;timestamp&quot;: &quot;2023-04-25 11:58:49&quot;&#10;     }&#10;    }&#10;   ]&#10;  }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0d_1" descr="{&#10;   &quot;fig_notat&quot;: 1,&#10;   &quot;fig_report&quot;: &quot;NA&quot;,&#10;   &quot;fig_title&quot;: &quot;Udledninger og optag fra skov og h\u00F8stede tr\u00E6produkter&quot;,&#10;   &quot;plot_title&quot;: &quot;Udledninger og optag fra skov og h\u00F8stede tr\u00E6produkt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ny r\u00E6kkef\u00F8lge&quot;,&#10;   &quot;timestamp&quot;: &quot;2023-04-24 15:10:48&quot;,&#10;   &quot;archive&quot;: false,&#10;   &quot;notat&quot;: &quot;10D&quot;,&#10;   &quot;chart&quot;: &quot;chart_10d_1&quot;,&#10;   &quot;y_interval&quot;: 5,&#10;   &quot;ledger&quot;: [&#10;    {&#10;     &quot;Skov&quot;: {&#10;      &quot;sort_order&quot;: 2,&#10;      &quot;hex_color&quot;: &quot;#5BEADB&quot;,&#10;      &quot;xlcharttype&quot;: &quot;xlColumnStacked&quot;,&#10;      &quot;sec_axis&quot;: false,&#10;      &quot;name&quot;: &quot;frst&quot;,&#10;      &quot;comment&quot;: &quot;Nr i kapitel&quot;,&#10;      &quot;timestamp&quot;: &quot;2022-04-21 09:09:36&quot;&#10;     },&#10;     &quot;Høstede træprodukter&quot;: {&#10;      &quot;sort_order&quot;: 1,&#10;      &quot;hex_color&quot;: &quot;#6FB5BD&quot;,&#10;      &quot;xlcharttype&quot;: &quot;xlColumnStacked&quot;,&#10;      &quot;sec_axis&quot;: false,&#10;      &quot;name&quot;: &quot;frst&quot;,&#10;      &quot;comment&quot;: &quot;Nr i kapitel&quot;,&#10;      &quot;timestamp&quot;: &quot;2022-04-21 09:09:36&quot;&#10;     },&#10;     &quot;Samlet udledning&quot;: {&#10;      &quot;sort_order&quot;: 3,&#10;      &quot;hex_color&quot;: &quot;#FF5252&quot;,&#10;      &quot;xlcharttype&quot;: &quot;xlLine&quot;,&#10;      &quot;sec_axis&quot;: false,&#10;      &quot;name&quot;: &quot;frst&quot;,&#10;      &quot;comment&quot;: &quot;Nr i kapitel&quot;,&#10;      &quot;timestamp&quot;: &quot;2022-04-21 09:09:36&quot;&#10;     }&#10;    }&#10;   ]&#10;  }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4" name="chart_10d_2" descr="{&#10;   &quot;fig_notat&quot;: 3,&#10;   &quot;fig_report&quot;: &quot;NA&quot;,&#10;   &quot;fig_title&quot;: &quot;Sammenligning af skovenes udledninger og optag i KF22 og KF23&quot;,&#10;   &quot;plot_title&quot;: &quot;Udledninger og optag fra skov og h\u00F8stede tr\u00E6produkt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lwn&quot;,&#10;   &quot;comment&quot;: &quot;Indsat figurnummer til figur 2 i sektornotat 10D&quot;,&#10;   &quot;timestamp&quot;: &quot;2023-04-26 20:39:24&quot;,&#10;   &quot;archive&quot;: false,&#10;   &quot;notat&quot;: &quot;10D&quot;,&#10;   &quot;chart&quot;: &quot;chart_10d_3&quot;,&#10;   &quot;y_interval&quot;: 5,&#10;   &quot;ledger&quot;: [&#10;    {&#10;     &quot;KF22&quot;: {&#10;      &quot;sort_order&quot;: 1,&#10;      &quot;hex_color&quot;: &quot;#0097A7&quot;,&#10;      &quot;xlcharttype&quot;: &quot;xlLine&quot;,&#10;      &quot;sec_axis&quot;: false,&#10;      &quot;name&quot;: &quot;azh&quot;,&#10;      &quot;comment&quot;: &quot;dansk bogstav&quot;,&#10;      &quot;timestamp&quot;: &quot;2023-03-27 16:40:57&quot;&#10;     },&#10;     &quot;KF23&quot;: {&#10;      &quot;sort_order&quot;: 2,&#10;      &quot;hex_color&quot;: &quot;#1D4C57&quot;,&#10;      &quot;xlcharttype&quot;: &quot;xlLine&quot;,&#10;      &quot;sec_axis&quot;: false,&#10;      &quot;name&quot;: &quot;azh&quot;,&#10;      &quot;comment&quot;: &quot;dansk bogstav&quot;,&#10;      &quot;timestamp&quot;: &quot;2023-03-27 16:40:57&quot;&#10;     }&#10;    }&#10;   ]&#10;  }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1a_1" descr="{&#10;   &quot;fig_notat&quot;: 1,&#10;   &quot;fig_report&quot;: &quot;NA&quot;,&#10;   &quot;fig_title&quot;: &quot;Illustration af EU\u2019s drivhusgasreduktionsm\u00E5l i 2030&quot;,&#10;   &quot;plot_title&quot;: &quot;Illustration af EU\u2019s drivhusgasreduktionsm\u00E5l i 2030&quot;,&#10;   &quot;year_on_xaxis&quot;: [&#10;    [&#10;     1990,&#10;     2019,&#10;     2030&#10;    ]&#10;   ],&#10;   &quot;unit_category&quot;: &quot;Udledninger&quot;,&#10;   &quot;unit_on_yaxis&quot;: &quot;mio. ton CO2e&quot;,&#10;   &quot;name&quot;: &quot;azh&quot;,&#10;   &quot;comment&quot;: &quot;farver mm.&quot;,&#10;   &quot;timestamp&quot;: &quot;2023-03-23 21:14:04&quot;,&#10;   &quot;archive&quot;: false,&#10;   &quot;notat&quot;: &quot;11A&quot;,&#10;   &quot;chart&quot;: &quot;chart_11a_1&quot;,&#10;   &quot;y_interval&quot;: 1,&#10;   &quot;ledger&quot;: [&#10;    {&#10;     &quot;ETS 2019 og mål 2030&quot;: {&#10;      &quot;sort_order&quot;: 1,&#10;      &quot;hex_color&quot;: &quot;#4F67A5&quot;,&#10;      &quot;xlcharttype&quot;: &quot;xlColumnStacked&quot;,&#10;      &quot;sec_axis&quot;: false,&#10;      &quot;name&quot;: &quot;azh&quot;,&#10;      &quot;comment&quot;: &quot;farver mm.&quot;,&#10;      &quot;timestamp&quot;: &quot;2023-03-23 21:14:04&quot;&#10;     },&#10;     &quot;ESR 2019 og mål 2030&quot;: {&#10;      &quot;sort_order&quot;: 2,&#10;      &quot;hex_color&quot;: &quot;#6FB5BD&quot;,&#10;      &quot;xlcharttype&quot;: &quot;xlColumnStacked&quot;,&#10;      &quot;sec_axis&quot;: false,&#10;      &quot;name&quot;: &quot;azh&quot;,&#10;      &quot;comment&quot;: &quot;farver mm.&quot;,&#10;      &quot;timestamp&quot;: &quot;2023-03-23 21:14:04&quot;&#10;     },&#10;     &quot;LULUCF 2019 og mål 2030&quot;: {&#10;      &quot;sort_order&quot;: 3,&#10;      &quot;hex_color&quot;: &quot;#5BEADB&quot;,&#10;      &quot;xlcharttype&quot;: &quot;xlColumnStacked&quot;,&#10;      &quot;sec_axis&quot;: false,&#10;      &quot;name&quot;: &quot;azh&quot;,&#10;      &quot;comment&quot;: &quot;farver mm.&quot;,&#10;      &quot;timestamp&quot;: &quot;2023-03-23 21:14:04&quot;&#10;     },&#10;     &quot;Total EU-nettoudledning i 1990 (inkl LULUCF)&quot;: {&#10;      &quot;sort_order&quot;: 4,&#10;      &quot;hex_color&quot;: &quot;#46AFF0&quot;,&#10;      &quot;xlcharttype&quot;: &quot;xlColumnStacked&quot;,&#10;      &quot;sec_axis&quot;: false,&#10;      &quot;name&quot;: &quot;azh&quot;,&#10;      &quot;comment&quot;: &quot;farver mm.&quot;,&#10;      &quot;timestamp&quot;: &quot;2023-03-23 21:14:04&quot;&#10;     }&#10;    }&#10;   ]&#10;  }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11a_2" descr="{&#10;   &quot;fig_notat&quot;: 2,&#10;   &quot;fig_report&quot;: &quot;NA&quot;,&#10;   &quot;fig_title&quot;: &quot;Udledninger fordelt p\u00E5 sektorer under byrdefordelingsaftalen, 2021-2030&quot;,&#10;   &quot;plot_title&quot;: &quot;Udledninger under byrdefordelingsaftalen&quot;,&#10;   &quot;year_on_xaxis&quot;: [&#10;    [&#10;     2021,&#10;     2022,&#10;     2023,&#10;     2024,&#10;     2025,&#10;     2026,&#10;     2027,&#10;     2028,&#10;     2029,&#10;     2030&#10;    ]&#10;   ],&#10;   &quot;unit_category&quot;: &quot;Udledninger&quot;,&#10;   &quot;unit_on_yaxis&quot;: &quot;mio. ton CO2e&quot;,&#10;   &quot;name&quot;: &quot;azh&quot;,&#10;   &quot;comment&quot;: &quot;nye forklaringer&quot;,&#10;   &quot;timestamp&quot;: &quot;2023-04-26 16:50:39&quot;,&#10;   &quot;archive&quot;: false,&#10;   &quot;notat&quot;: &quot;11A&quot;,&#10;   &quot;chart&quot;: &quot;chart_11a_2&quot;,&#10;   &quot;y_interval&quot;: 1,&#10;   &quot;ledger&quot;: [&#10;    {&#10;     &quot;Affald (inkl. affaldsforbrænding)&quot;: {&#10;      &quot;sort_order&quot;: 7,&#10;      &quot;hex_color&quot;: &quot;#5BEADB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El og fjernvarme&quot;: {&#10;      &quot;sort_order&quot;: 6,&#10;      &quot;hex_color&quot;: &quot;#46AFF0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Fremstillingserhverv og bygge-anlæg&quot;: {&#10;      &quot;sort_order&quot;: 3,&#10;      &quot;hex_color&quot;: &quot;#4F67A5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Husholdninger&quot;: {&#10;      &quot;sort_order&quot;: 5,&#10;      &quot;hex_color&quot;: &quot;#9170CB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Korrektion: Statistisk diff. ift. DCE i historiske år&quot;: {&#10;      &quot;sort_order&quot;: 11,&#10;      &quot;hex_color&quot;: &quot;#FFDA06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Landbrug, skove, gartneri og fiskeri&quot;: {&#10;      &quot;sort_order&quot;: 1,&#10;      &quot;hex_color&quot;: &quot;#6FB5BD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Produktion af olie, gas og VE-brændstoffer&quot;: {&#10;      &quot;sort_order&quot;: 8,&#10;      &quot;hex_color&quot;: &quot;#808080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Serviceerhverv&quot;: {&#10;      &quot;sort_order&quot;: 4,&#10;      &quot;hex_color&quot;: &quot;#0097A7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Transport&quot;: {&#10;      &quot;sort_order&quot;: 2,&#10;      &quot;hex_color&quot;: &quot;#673AB7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Korrektion: Forventet reduktion fra biocovers&quot;: {&#10;      &quot;sort_order&quot;: 10,&#10;      &quot;hex_color&quot;: &quot;#5BEADB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,&#10;     &quot;Korrektion: Forventet reduktion fra metantabsregulering&quot;: {&#10;      &quot;sort_order&quot;: 9,&#10;      &quot;hex_color&quot;: &quot;#808080&quot;,&#10;      &quot;xlcharttype&quot;: &quot;xlAreaStacked&quot;,&#10;      &quot;sec_axis&quot;: false,&#10;      &quot;name&quot;: &quot;azh&quot;,&#10;      &quot;comment&quot;: &quot;nye forklaringer&quot;,&#10;      &quot;timestamp&quot;: &quot;2023-04-26 16:50:39&quot;&#10;     }&#10;    }&#10;   ]&#10;  }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11a_3" descr="{&#10;   &quot;fig_notat&quot;: 3,&#10;   &quot;fig_report&quot;: &quot;NA&quot;,&#10;   &quot;fig_title&quot;: &quot;Status for opfyldelse af byrdefordelings drivhusgasreduktionsm\u00E5let, 2021-30&quot;,&#10;   &quot;plot_title&quot;: &quot;Status for opfyldelse af byrdefordelings drivhusgasreduktionsm\u00E5let&quot;,&#10;   &quot;year_on_xaxis&quot;: [&#10;    [&#10;     2021,&#10;     2022,&#10;     2023,&#10;     2024,&#10;     2025,&#10;     2026,&#10;     2027,&#10;     2028,&#10;     2029,&#10;     2030&#10;    ]&#10;   ],&#10;   &quot;unit_category&quot;: &quot;Udledninger&quot;,&#10;   &quot;unit_on_yaxis&quot;: &quot;mio. ton CO2e&quot;,&#10;   &quot;name&quot;: &quot;azh&quot;,&#10;   &quot;comment&quot;: &quot;nye farver og ny forklaring&quot;,&#10;   &quot;timestamp&quot;: &quot;2023-04-26 22:00:54&quot;,&#10;   &quot;archive&quot;: false,&#10;   &quot;notat&quot;: &quot;11A&quot;,&#10;   &quot;chart&quot;: &quot;chart_11a_3&quot;,&#10;   &quot;y_interval&quot;: 1,&#10;   &quot;ledger&quot;: [&#10;    {&#10;     &quot;ESR udledning i CRF-opgørelse&quot;: {&#10;      &quot;sort_order&quot;: 1,&#10;      &quot;hex_color&quot;: &quot;#1D4C57&quot;,&#10;      &quot;xlcharttype&quot;: &quot;xlLine&quot;,&#10;      &quot;sec_axis&quot;: false,&#10;      &quot;name&quot;: &quot;azh&quot;,&#10;      &quot;comment&quot;: &quot;nye farver og ny forklaring&quot;,&#10;      &quot;timestamp&quot;: &quot;2023-04-26 22:00:54&quot;&#10;     },&#10;     &quot;Emissionstildeling&quot;: {&#10;      &quot;sort_order&quot;: 3,&#10;      &quot;hex_color&quot;: &quot;#0097A7&quot;,&#10;      &quot;xlcharttype&quot;: &quot;xlLine&quot;,&#10;      &quot;sec_axis&quot;: false,&#10;      &quot;name&quot;: &quot;azh&quot;,&#10;      &quot;comment&quot;: &quot;nye farver og ny forklaring&quot;,&#10;      &quot;timestamp&quot;: &quot;2023-04-26 22:00:54&quot;&#10;     },&#10;     &quot;Korrektion: Forventet reduktion fra metantabsregulering og biocovers&quot;: {&#10;      &quot;sort_order&quot;: 5,&#10;      &quot;hex_color&quot;: &quot;#FF8181&quot;,&#10;      &quot;xlcharttype&quot;: &quot;xlAreaStacked&quot;,&#10;      &quot;sec_axis&quot;: false,&#10;      &quot;name&quot;: &quot;azh&quot;,&#10;      &quot;comment&quot;: &quot;nye farver og ny forklaring&quot;,&#10;      &quot;timestamp&quot;: &quot;2023-04-26 22:00:54&quot;&#10;     },&#10;     &quot;Akkumuleret manko&quot;: {&#10;      &quot;sort_order&quot;: 4,&#10;      &quot;hex_color&quot;: &quot;#808080&quot;,&#10;      &quot;xlcharttype&quot;: &quot;xlAreaStacked&quot;,&#10;      &quot;sec_axis&quot;: false,&#10;      &quot;name&quot;: &quot;azh&quot;,&#10;      &quot;comment&quot;: &quot;nye farver og ny forklaring&quot;,&#10;      &quot;timestamp&quot;: &quot;2023-04-26 22:00:54&quot;&#10;     },&#10;     &quot;ESR udledning efter korrektion ift. metantabsregulering og biocovers&quot;: {&#10;      &quot;sort_order&quot;: 2,&#10;      &quot;hex_color&quot;: &quot;#1D4C57&quot;,&#10;      &quot;xlcharttype&quot;: &quot;xlLine&quot;,&#10;      &quot;sec_axis&quot;: false,&#10;      &quot;name&quot;: &quot;azh&quot;,&#10;      &quot;comment&quot;: &quot;nye farver og ny forklaring&quot;,&#10;      &quot;timestamp&quot;: &quot;2023-04-26 22:00:54&quot;&#10;     }&#10;    }&#10;   ]&#10;  }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11a_4" descr="{&#10;   &quot;fig_notat&quot;: 4,&#10;   &quot;fig_report&quot;: &quot;NA&quot;,&#10;   &quot;fig_title&quot;: &quot;Udledninger og optag i LULUCF-sektorerne, 2021-2030&quot;,&#10;   &quot;plot_title&quot;: &quot;Udledninger og optag i LULUCF sektorerne&quot;,&#10;   &quot;year_on_xaxis&quot;: [&#10;    [&#10;     2021,&#10;     2022,&#10;     2023,&#10;     2024,&#10;     2025,&#10;     2026,&#10;     2027,&#10;     2028,&#10;     2029,&#10;     2030&#10;    ]&#10;   ],&#10;   &quot;unit_category&quot;: &quot;Udledninger&quot;,&#10;   &quot;unit_on_yaxis&quot;: &quot;mio. ton CO2e&quot;,&#10;   &quot;name&quot;: &quot;azh&quot;,&#10;   &quot;comment&quot;: &quot;ny figur 1&quot;,&#10;   &quot;timestamp&quot;: &quot;2023-03-23 20:43:32&quot;,&#10;   &quot;archive&quot;: false,&#10;   &quot;notat&quot;: &quot;11A&quot;,&#10;   &quot;chart&quot;: &quot;chart_11a_4&quot;,&#10;   &quot;y_interval&quot;: 1,&#10;   &quot;ledger&quot;: [&#10;    {&#10;     &quot;Skov&quot;: {&#10;      &quot;sort_order&quot;: 1,&#10;      &quot;hex_color&quot;: &quot;#5BEADB&quot;,&#10;      &quot;xlcharttype&quot;: &quot;xlColumnStacked&quot;,&#10;      &quot;sec_axis&quot;: false,&#10;      &quot;name&quot;: &quot;azh&quot;,&#10;      &quot;comment&quot;: &quot;aggregering tilf\u00F8jet&quot;,&#10;      &quot;timestamp&quot;: &quot;2023-03-16 11:18:02&quot;&#10;     },&#10;     &quot;Landbrugsarealer&quot;: {&#10;      &quot;sort_order&quot;: 2,&#10;      &quot;hex_color&quot;: &quot;#6FB5BD&quot;,&#10;      &quot;xlcharttype&quot;: &quot;xlColumnStacked&quot;,&#10;      &quot;sec_axis&quot;: false,&#10;      &quot;name&quot;: &quot;azh&quot;,&#10;      &quot;comment&quot;: &quot;aggregering tilf\u00F8jet&quot;,&#10;      &quot;timestamp&quot;: &quot;2023-03-16 11:18:02&quot;&#10;     },&#10;     &quot;By- og vådområder&quot;: {&#10;      &quot;sort_order&quot;: 3,&#10;      &quot;hex_color&quot;: &quot;#46AFF0&quot;,&#10;      &quot;xlcharttype&quot;: &quot;xlColumnStacked&quot;,&#10;      &quot;sec_axis&quot;: false,&#10;      &quot;name&quot;: &quot;azh&quot;,&#10;      &quot;comment&quot;: &quot;aggregering tilf\u00F8jet&quot;,&#10;      &quot;timestamp&quot;: &quot;2023-03-16 11:18:02&quot;&#10;     },&#10;     &quot;Samlet udledning&quot;: {&#10;      &quot;sort_order&quot;: 4,&#10;      &quot;hex_color&quot;: &quot;#FF5252&quot;,&#10;      &quot;xlcharttype&quot;: &quot;xlLine&quot;,&#10;      &quot;sec_axis&quot;: false,&#10;      &quot;name&quot;: &quot;azh&quot;,&#10;      &quot;comment&quot;: &quot;aggregering tilf\u00F8jet&quot;,&#10;      &quot;timestamp&quot;: &quot;2023-03-16 11:18:02&quot;&#10;     }&#10;    }&#10;   ]&#10;  }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11a_5" descr="{&#10;   &quot;fig_notat&quot;: 5,&#10;   &quot;fig_report&quot;: &quot;NA&quot;,&#10;   &quot;fig_title&quot;: &quot;Status for opfyldelse af LULUCF-m\u00E5l&quot;,&#10;   &quot;plot_title&quot;: &quot;Status for opfyldelse af LULUCF-m\u00E5l&quot;,&#10;   &quot;year_on_xaxis&quot;: [&#10;    [&#10;     2026,&#10;     2027,&#10;     2028,&#10;     2029,&#10;     2030&#10;    ]&#10;   ],&#10;   &quot;unit_category&quot;: &quot;Udledninger&quot;,&#10;   &quot;unit_on_yaxis&quot;: &quot;mio. ton CO2e&quot;,&#10;   &quot;name&quot;: &quot;kst&quot;,&#10;   &quot;comment&quot;: &quot;opdateret figurnumre hovedrapport&quot;,&#10;   &quot;timestamp&quot;: &quot;2023-04-20 13:04:42&quot;,&#10;   &quot;archive&quot;: false,&#10;   &quot;notat&quot;: &quot;11A&quot;,&#10;   &quot;chart&quot;: &quot;chart_11a_5&quot;,&#10;   &quot;y_interval&quot;: 1,&#10;   &quot;ledger&quot;: [&#10;    {&#10;     &quot;Årlig nettoudledning&quot;: {&#10;      &quot;sort_order&quot;: 1,&#10;      &quot;hex_color&quot;: &quot;#1D4C57&quot;,&#10;      &quot;xlcharttype&quot;: &quot;xlLine&quot;,&#10;      &quot;sec_axis&quot;: false,&#10;      &quot;name&quot;: &quot;azh&quot;,&#10;      &quot;comment&quot;: &quot;danske bogstaver&quot;,&#10;      &quot;timestamp&quot;: &quot;2023-03-24 14:09:52&quot;&#10;     },&#10;     &quot;Årlige mål&quot;: {&#10;      &quot;sort_order&quot;: 2,&#10;      &quot;hex_color&quot;: &quot;#0097A7&quot;,&#10;      &quot;xlcharttype&quot;: &quot;xlLine&quot;,&#10;      &quot;sec_axis&quot;: false,&#10;      &quot;name&quot;: &quot;azh&quot;,&#10;      &quot;comment&quot;: &quot;danske bogstaver&quot;,&#10;      &quot;timestamp&quot;: &quot;2023-03-24 14:09:52&quot;&#10;     },&#10;     &quot;Akkumuleret manko&quot;: {&#10;      &quot;sort_order&quot;: 3,&#10;      &quot;hex_color&quot;: &quot;#808080&quot;,&#10;      &quot;xlcharttype&quot;: &quot;xlAreaStacked&quot;,&#10;      &quot;sec_axis&quot;: false,&#10;      &quot;name&quot;: &quot;azh&quot;,&#10;      &quot;comment&quot;: &quot;danske bogstaver&quot;,&#10;      &quot;timestamp&quot;: &quot;2023-03-24 14:09:52&quot;&#10;     },&#10;     &quot;Akkumuleret straf for underopfyldelse&quot;: {&#10;      &quot;sort_order&quot;: 4,&#10;      &quot;hex_color&quot;: &quot;#4F67A5&quot;,&#10;      &quot;xlcharttype&quot;: &quot;xlAreaStacked&quot;,&#10;      &quot;sec_axis&quot;: false,&#10;      &quot;name&quot;: &quot;azh&quot;,&#10;      &quot;comment&quot;: &quot;danske bogstaver&quot;,&#10;      &quot;timestamp&quot;: &quot;2023-03-24 14:09:52&quot;&#10;     }&#10;    }&#10;   ]&#10;  }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11a_6" descr="{&#10;   &quot;fig_notat&quot;: 6,&#10;   &quot;fig_report&quot;: &quot;NA&quot;,&#10;   &quot;fig_title&quot;: &quot;Udledninger i byrdefordelings- og LULUCF-sektorerne sammenlignet med KF22&quot;,&#10;   &quot;plot_title&quot;: &quot;Sammenligning af KF22 og KF23&quot;,&#10;   &quot;year_on_xaxis&quot;: [&#10;    [&#10;     2021,&#10;     2022,&#10;     2023,&#10;     2024,&#10;     2025,&#10;     2026,&#10;     2027,&#10;     2028,&#10;     2029,&#10;     2030&#10;    ]&#10;   ],&#10;   &quot;unit_category&quot;: &quot;Udledninger&quot;,&#10;   &quot;unit_on_yaxis&quot;: &quot;mio. ton CO2e&quot;,&#10;   &quot;name&quot;: &quot;azh&quot;,&#10;   &quot;comment&quot;: &quot;ny farve og forklaring&quot;,&#10;   &quot;timestamp&quot;: &quot;2023-04-26 22:02:37&quot;,&#10;   &quot;archive&quot;: false,&#10;   &quot;notat&quot;: &quot;11A&quot;,&#10;   &quot;chart&quot;: &quot;chart_11a_6&quot;,&#10;   &quot;y_interval&quot;: 1,&#10;   &quot;ledger&quot;: [&#10;    {&#10;     &quot;KF23 - LULUCF&quot;: {&#10;      &quot;sort_order&quot;: 5,&#10;      &quot;hex_color&quot;: &quot;#0C2D83&quot;,&#10;      &quot;xlcharttype&quot;: &quot;xlLine&quot;,&#10;      &quot;sec_axis&quot;: false,&#10;      &quot;name&quot;: &quot;azh&quot;,&#10;      &quot;comment&quot;: &quot;ny farve og forklaring&quot;,&#10;      &quot;timestamp&quot;: &quot;2023-04-26 22:02:37&quot;&#10;     },&#10;     &quot;KF23 - ESR udledning efter korrektion ift. metantabsregulering og biocovers&quot;: {&#10;      &quot;sort_order&quot;: 3,&#10;      &quot;hex_color&quot;: &quot;#1D4C57&quot;,&#10;      &quot;xlcharttype&quot;: &quot;xlLine&quot;,&#10;      &quot;sec_axis&quot;: false,&#10;      &quot;name&quot;: &quot;azh&quot;,&#10;      &quot;comment&quot;: &quot;ny farve og forklaring&quot;,&#10;      &quot;timestamp&quot;: &quot;2023-04-26 22:02:37&quot;&#10;     },&#10;     &quot;KF23 - ESR udledning i CRF-opgørelse&quot;: {&#10;      &quot;sort_order&quot;: 2,&#10;      &quot;hex_color&quot;: &quot;#1D4C57&quot;,&#10;      &quot;xlcharttype&quot;: &quot;xlLine&quot;,&#10;      &quot;sec_axis&quot;: false,&#10;      &quot;name&quot;: &quot;azh&quot;,&#10;      &quot;comment&quot;: &quot;ny farve og forklaring&quot;,&#10;      &quot;timestamp&quot;: &quot;2023-04-26 22:02:37&quot;&#10;     },&#10;     &quot;KF22 - ESR&quot;: {&#10;      &quot;sort_order&quot;: 1,&#10;      &quot;hex_color&quot;: &quot;#0097A7&quot;,&#10;      &quot;xlcharttype&quot;: &quot;xlLine&quot;,&#10;      &quot;sec_axis&quot;: false,&#10;      &quot;name&quot;: &quot;azh&quot;,&#10;      &quot;comment&quot;: &quot;ny farve og forklaring&quot;,&#10;      &quot;timestamp&quot;: &quot;2023-04-26 22:02:37&quot;&#10;     },&#10;     &quot;KF22 - LULUCF&quot;: {&#10;      &quot;sort_order&quot;: 4,&#10;      &quot;hex_color&quot;: &quot;#0091EA&quot;,&#10;      &quot;xlcharttype&quot;: &quot;xlLine&quot;,&#10;      &quot;sec_axis&quot;: false,&#10;      &quot;name&quot;: &quot;azh&quot;,&#10;      &quot;comment&quot;: &quot;ny farve og forklaring&quot;,&#10;      &quot;timestamp&quot;: &quot;2023-04-26 22:02:37&quot;&#10;     }&#10;    }&#10;   ]&#10;  }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1b_1" descr="{&#10;   &quot;fig_notat&quot;: 1,&#10;   &quot;fig_report&quot;: 1,&#10;   &quot;fig_title&quot;: &quot;VE-andele i samlet energiforbrug, elforbrug, opvarmning og procesenergi, samt transport&quot;,&#10;   &quot;plot_title&quot;: &quot;VE-andele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Procent&quot;,&#10;   &quot;unit_on_yaxis&quot;: &quot;pct.&quot;,&#10;   &quot;name&quot;: &quot;kst&quot;,&#10;   &quot;comment&quot;: &quot;opdateret figurnumre hovedrapport&quot;,&#10;   &quot;timestamp&quot;: &quot;2023-04-20 13:04:42&quot;,&#10;   &quot;archive&quot;: false,&#10;   &quot;notat&quot;: &quot;11B&quot;,&#10;   &quot;chart&quot;: &quot;chart_11b_1&quot;,&#10;   &quot;y_interval&quot;: 1,&#10;   &quot;ledger&quot;: [&#10;    {&#10;     &quot;Elforbrug (RES-E)&quot;: {&#10;      &quot;sort_order&quot;: 1,&#10;      &quot;hex_color&quot;: &quot;#0091EA&quot;,&#10;      &quot;xlcharttype&quot;: &quot;xlLine&quot;,&#10;      &quot;sec_axis&quot;: false,&#10;      &quot;name&quot;: &quot;vcqt&quot;,&#10;      &quot;comment&quot;: &quot;Rettet forklaring&quot;,&#10;      &quot;timestamp&quot;: &quot;2022-04-26 15:45:29&quot;&#10;     },&#10;     &quot;Opvarmning og procesenergi (RES-H&amp;C)&quot;: {&#10;      &quot;sort_order&quot;: 2,&#10;      &quot;hex_color&quot;: &quot;#0097A7&quot;,&#10;      &quot;xlcharttype&quot;: &quot;xlLine&quot;,&#10;      &quot;sec_axis&quot;: false,&#10;      &quot;name&quot;: &quot;vcqt&quot;,&#10;      &quot;comment&quot;: &quot;Rettet forklaring&quot;,&#10;      &quot;timestamp&quot;: &quot;2022-04-26 15:45:29&quot;&#10;     },&#10;     &quot;Transport (RES-T)&quot;: {&#10;      &quot;sort_order&quot;: 4,&#10;      &quot;hex_color&quot;: &quot;#673AB7&quot;,&#10;      &quot;xlcharttype&quot;: &quot;xlLine&quot;,&#10;      &quot;sec_axis&quot;: false,&#10;      &quot;name&quot;: &quot;vcqt&quot;,&#10;      &quot;comment&quot;: &quot;Rettet forklaring&quot;,&#10;      &quot;timestamp&quot;: &quot;2022-04-26 15:45:29&quot;&#10;     },&#10;     &quot;Samlet (RES) (før salg)&quot;: {&#10;      &quot;sort_order&quot;: 3,&#10;      &quot;hex_color&quot;: &quot;#FF5252&quot;,&#10;      &quot;xlcharttype&quot;: &quot;xlLine&quot;,&#10;      &quot;sec_axis&quot;: false,&#10;      &quot;name&quot;: &quot;vcqt&quot;,&#10;      &quot;comment&quot;: &quot;Rettet forklaring&quot;,&#10;      &quot;timestamp&quot;: &quot;2022-04-26 15:45:29&quot;&#10;     }&#10;    }&#10;   ]&#10;  }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app_6_1" descr="{&#10;   &quot;fig_notat&quot;: 6.1,&#10;   &quot;fig_report&quot;: 6.1,&#10;   &quot;fig_title&quot;: &quot;Samlede biogene energirelaterede CO2-udledninger fordelt p\u00E5 sektor&quot;,&#10;   &quot;plot_title&quot;: &quot;Samlede biogene energirelaterede CO2-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4-25 09:43:58&quot;,&#10;   &quot;archive&quot;: false,&#10;   &quot;notat&quot;: &quot;app&quot;,&#10;   &quot;chart&quot;: &quot;chart_app_6_1&quot;,&#10;   &quot;y_interval&quot;: 5,&#10;   &quot;ledger&quot;: [&#10;    {&#10;     &quot;Affald (inkl. affaldsforbrænding)&quot;: {&#10;      &quot;sort_order&quot;: 2,&#10;      &quot;hex_color&quot;: &quot;#5BEADB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El og fjernvarme&quot;: {&#10;      &quot;sort_order&quot;: 3,&#10;      &quot;hex_color&quot;: &quot;#46AFF0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Fremstillingserhverv og bygge-anlæg&quot;: {&#10;      &quot;sort_order&quot;: 5,&#10;      &quot;hex_color&quot;: &quot;#4F67A5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Husholdninger&quot;: {&#10;      &quot;sort_order&quot;: 8,&#10;      &quot;hex_color&quot;: &quot;#9170CB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Landbrug, skove, gartneri og fiskeri&quot;: {&#10;      &quot;sort_order&quot;: 1,&#10;      &quot;hex_color&quot;: &quot;#6FB5BD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Produktion af olie, gas og VE-brændstoffer&quot;: {&#10;      &quot;sort_order&quot;: 4,&#10;      &quot;hex_color&quot;: &quot;#808080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Serviceerhverv&quot;: {&#10;      &quot;sort_order&quot;: 6,&#10;      &quot;hex_color&quot;: &quot;#0097A7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,&#10;     &quot;Transport&quot;: {&#10;      &quot;sort_order&quot;: 7,&#10;      &quot;hex_color&quot;: &quot;#673AB7&quot;,&#10;      &quot;xlcharttype&quot;: &quot;xlAreaStacked&quot;,&#10;      &quot;sec_axis&quot;: false,&#10;      &quot;name&quot;: &quot;azh&quot;,&#10;      &quot;comment&quot;: &quot;rettet figurnummer og forklaring&quot;,&#10;      &quot;timestamp&quot;: &quot;2022-04-25 09:43:58&quot;&#10;     }&#10;    }&#10;   ]&#10;  }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app_6_2" descr="{&#10;   &quot;fig_notat&quot;: 6.2,&#10;   &quot;fig_report&quot;: 6.2,&#10;   &quot;fig_title&quot;: &quot;Samlede biogene energirelaterede CO2-udledninger fordelt p\u00E5 br\u00E6ndsler&quot;,&#10;   &quot;plot_title&quot;: &quot;Samlede biogene energirelaterede CO2-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4-26 10:10:36&quot;,&#10;   &quot;archive&quot;: false,&#10;   &quot;notat&quot;: &quot;app&quot;,&#10;   &quot;chart&quot;: &quot;chart_app_6_2&quot;,&#10;   &quot;y_interval&quot;: 5,&#10;   &quot;ledger&quot;: [&#10;    {&#10;     &quot;Affald, bionedbrydeligt&quot;: {&#10;      &quot;sort_order&quot;: 2,&#10;      &quot;hex_color&quot;: &quot;#4F67A5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Biogas inkl. bionaturgas&quot;: {&#10;      &quot;sort_order&quot;: 1,&#10;      &quot;hex_color&quot;: &quot;#6FB5BD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Bioolie&quot;: {&#10;      &quot;sort_order&quot;: 7,&#10;      &quot;hex_color&quot;: &quot;#808080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Halm&quot;: {&#10;      &quot;sort_order&quot;: 3,&#10;      &quot;hex_color&quot;: &quot;#F5FE89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Træ Øvrig&quot;: {&#10;      &quot;sort_order&quot;: 4,&#10;      &quot;hex_color&quot;: &quot;#5BEADB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Træflis&quot;: {&#10;      &quot;sort_order&quot;: 5,&#10;      &quot;hex_color&quot;: &quot;#0097A7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Træpiller&quot;: {&#10;      &quot;sort_order&quot;: 6,&#10;      &quot;hex_color&quot;: &quot;#46AFF0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Bioethanol&quot;: {&#10;      &quot;sort_order&quot;: 9,&#10;      &quot;hex_color&quot;: &quot;#FF8181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,&#10;     &quot;Biodiesel&quot;: {&#10;      &quot;sort_order&quot;: 8,&#10;      &quot;hex_color&quot;: &quot;#9170CB&quot;,&#10;      &quot;xlcharttype&quot;: &quot;xlAreaStacked&quot;,&#10;      &quot;sec_axis&quot;: false,&#10;      &quot;name&quot;: &quot;vcqt&quot;,&#10;      &quot;comment&quot;: &quot;Rettet farver og r\u00E6kkef\u00F8lge&quot;,&#10;      &quot;timestamp&quot;: &quot;2022-04-26 10:10:36&quot;&#10;     }&#10;    }&#10;   ]&#10;  }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7_1" descr="{&#10;   &quot;fig_notat&quot;: 1,&#10;   &quot;fig_report&quot;: 1,&#10;   &quot;fig_title&quot;: &quot;Udledninger fra br\u00E6ndstofproduktion fordelt efter oprindelse&quot;,&#10;   &quot;plot_title&quot;: &quot;Udledninger fra br\u00E6ndstofproduktio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bge&quot;,&#10;   &quot;comment&quot;: &quot;Labels ift. metantabsregulering er opdateret s\u00E5 de stemmer med kap. 2&quot;,&#10;   &quot;timestamp&quot;: &quot;2023-04-26 12:18:06&quot;,&#10;   &quot;archive&quot;: false,&#10;   &quot;notat&quot;: &quot;7&quot;,&#10;   &quot;chart&quot;: &quot;chart_7_1&quot;,&#10;   &quot;y_interval&quot;: 5,&#10;   &quot;ledger&quot;: [&#10;    {&#10;     &quot;Flaring&quot;: {&#10;      &quot;sort_order&quot;: 4,&#10;      &quot;hex_color&quot;: &quot;#F5FE89&quot;,&#10;      &quot;xlcharttype&quot;: &quot;xlAreaStacked&quot;,&#10;      &quot;sec_axis&quot;: false,&#10;      &quot;name&quot;: &quot;bge&quot;,&#10;      &quot;comment&quot;: &quot;Labels ift. metantabsregulering er opdateret s\u00E5 de stemmer med kap. 2&quot;,&#10;      &quot;timestamp&quot;: &quot;2023-04-26 12:18:06&quot;&#10;     },&#10;     &quot;Flygtige udledninger fra olie og gas &quot;: {&#10;      &quot;sort_order&quot;: 3,&#10;      &quot;hex_color&quot;: &quot;#9170CB&quot;,&#10;      &quot;xlcharttype&quot;: &quot;xlAreaStacked&quot;,&#10;      &quot;sec_axis&quot;: false,&#10;      &quot;name&quot;: &quot;bge&quot;,&#10;      &quot;comment&quot;: &quot;Labels ift. metantabsregulering er opdateret s\u00E5 de stemmer med kap. 2&quot;,&#10;      &quot;timestamp&quot;: &quot;2023-04-26 12:18:06&quot;&#10;     },&#10;     &quot;Egetforbrug af fossile brændsler på raffinaderier&quot;: {&#10;      &quot;sort_order&quot;: 1,&#10;      &quot;hex_color&quot;: &quot;#4F67A5&quot;,&#10;      &quot;xlcharttype&quot;: &quot;xlAreaStacked&quot;,&#10;      &quot;sec_axis&quot;: false,&#10;      &quot;name&quot;: &quot;bge&quot;,&#10;      &quot;comment&quot;: &quot;Labels ift. metantabsregulering er opdateret s\u00E5 de stemmer med kap. 2&quot;,&#10;      &quot;timestamp&quot;: &quot;2023-04-26 12:18:06&quot;&#10;     },&#10;     &quot;Egetforbrug af fossile brændsler til olie- og gasindvinding&quot;: {&#10;      &quot;sort_order&quot;: 2,&#10;      &quot;hex_color&quot;: &quot;#808080&quot;,&#10;      &quot;xlcharttype&quot;: &quot;xlAreaStacked&quot;,&#10;      &quot;sec_axis&quot;: false,&#10;      &quot;name&quot;: &quot;bge&quot;,&#10;      &quot;comment&quot;: &quot;Labels ift. metantabsregulering er opdateret s\u00E5 de stemmer med kap. 2&quot;,&#10;      &quot;timestamp&quot;: &quot;2023-04-26 12:18:06&quot;&#10;     },&#10;     &quot;Metantab fra biogas inkl. korrektion ift. metantabsregulering&quot;: {&#10;      &quot;sort_order&quot;: 6,&#10;      &quot;hex_color&quot;: &quot;#6FB5BD&quot;,&#10;      &quot;xlcharttype&quot;: &quot;xlAreaStacked&quot;,&#10;      &quot;sec_axis&quot;: false,&#10;      &quot;name&quot;: &quot;bge&quot;,&#10;      &quot;comment&quot;: &quot;Labels ift. metantabsregulering er opdateret s\u00E5 de stemmer med kap. 2&quot;,&#10;      &quot;timestamp&quot;: &quot;2023-04-26 12:18:06&quot;&#10;     },&#10;     &quot;Korrektion: Forventet reduktion fra metantabsregulering&quot;: {&#10;      &quot;sort_order&quot;: 7,&#10;      &quot;hex_color&quot;: &quot;#FF8181&quot;,&#10;      &quot;xlcharttype&quot;: &quot;xlAreaStacked&quot;,&#10;      &quot;sec_axis&quot;: false,&#10;      &quot;name&quot;: &quot;bge&quot;,&#10;      &quot;comment&quot;: &quot;Labels ift. metantabsregulering er opdateret s\u00E5 de stemmer med kap. 2&quot;,&#10;      &quot;timestamp&quot;: &quot;2023-04-26 12:18:06&quot;&#10;     }&#10;    }&#10;   ]&#10;  }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8_1" descr="{&#10;   &quot;fig_notat&quot;: 1,&#10;   &quot;fig_report&quot;: 1,&#10;   &quot;fig_title&quot;: &quot;Udledning fra el- og fjernvarmesektoren ekskl. affaldsforbr\u00E6nding i perioden 1990-2035&quot;,&#10;   &quot;plot_title&quot;: &quot;Udledninger fra el og fjernvarme ekskl. affaldsforbr\u00E6nding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vcqt&quot;,&#10;   &quot;comment&quot;: &quot;Fjernet figurnummer i sektornotat&quot;,&#10;   &quot;timestamp&quot;: &quot;2022-11-22 12:35:26&quot;,&#10;   &quot;archive&quot;: false,&#10;   &quot;notat&quot;: &quot;8&quot;,&#10;   &quot;chart&quot;: &quot;chart_8_1&quot;,&#10;   &quot;y_interval&quot;: 5,&#10;   &quot;ledger&quot;: [&#10;    {&#10;     &quot;co2e&quot;: {&#10;      &quot;sort_order&quot;: 1,&#10;      &quot;hex_color&quot;: &quot;#46AFF0&quot;,&#10;      &quot;xlcharttype&quot;: &quot;xlAreaStacked&quot;,&#10;      &quot;sec_axis&quot;: false,&#10;      &quot;name&quot;: &quot;vcqt&quot;,&#10;      &quot;comment&quot;: &quot;Rettet overskift&quot;,&#10;      &quot;timestamp&quot;: &quot;2022-04-25 09:13:49&quot;&#10;     }&#10;    }&#10;   ]&#10;  }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8_3" descr="{&#10;   &quot;fig_notat&quot;: 3,&#10;   &quot;fig_report&quot;: 3,&#10;   &quot;fig_title&quot;: &quot;Elforbrug inkl. transmissions- og distributionstab, elproduktion og elimport.&quot;,&#10;   &quot;plot_title&quot;: &quot;Elforbrug, elfproduktion og elimpor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TWh&quot;,&#10;   &quot;name&quot;: &quot;vcqt&quot;,&#10;   &quot;comment&quot;: &quot;Fjernet figurnummer i sektornotat&quot;,&#10;   &quot;timestamp&quot;: &quot;2022-11-22 12:35:26&quot;,&#10;   &quot;archive&quot;: false,&#10;   &quot;notat&quot;: &quot;8&quot;,&#10;   &quot;chart&quot;: &quot;chart_8_3&quot;,&#10;   &quot;y_interval&quot;: 5,&#10;   &quot;ledger&quot;: [&#10;    {&#10;     &quot;Elforbrug inkl. nettab&quot;: {&#10;      &quot;sort_order&quot;: 2,&#10;      &quot;hex_color&quot;: &quot;#0091EA&quot;,&#10;      &quot;xlcharttype&quot;: &quot;xlLine&quot;,&#10;      &quot;sec_axis&quot;: false,&#10;      &quot;name&quot;: &quot;vcqt&quot;,&#10;      &quot;comment&quot;: &quot;Rettet r\u00E6kkef\u00F8lge&quot;,&#10;      &quot;timestamp&quot;: &quot;2022-04-25 09:23:24&quot;&#10;     },&#10;     &quot;Elimport&quot;: {&#10;      &quot;sort_order&quot;: 3,&#10;      &quot;hex_color&quot;: &quot;#FF5252&quot;,&#10;      &quot;xlcharttype&quot;: &quot;xlLine&quot;,&#10;      &quot;sec_axis&quot;: false,&#10;      &quot;name&quot;: &quot;vcqt&quot;,&#10;      &quot;comment&quot;: &quot;Rettet r\u00E6kkef\u00F8lge&quot;,&#10;      &quot;timestamp&quot;: &quot;2022-04-25 09:23:24&quot;&#10;     },&#10;     &quot;Elproduktion&quot;: {&#10;      &quot;sort_order&quot;: 1,&#10;      &quot;hex_color&quot;: &quot;#1D4C57&quot;,&#10;      &quot;xlcharttype&quot;: &quot;xlLine&quot;,&#10;      &quot;sec_axis&quot;: false,&#10;      &quot;name&quot;: &quot;vcqt&quot;,&#10;      &quot;comment&quot;: &quot;Rettet r\u00E6kkef\u00F8lge&quot;,&#10;      &quot;timestamp&quot;: &quot;2022-04-25 09:23:24&quot;&#10;     }&#10;    }&#10;   ]&#10;  }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9_1" descr="{&#10;   &quot;fig_notat&quot;: 1,&#10;   &quot;fig_report&quot;: 1,&#10;   &quot;fig_title&quot;: &quot;Affaldssektorens drivhusgasudledninger, 1990-2035&quot;,&#10;   &quot;plot_title&quot;: &quot;Affaldssektorens drivhusgasudledninger, 1990-2035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rettet aggregering&quot;,&#10;   &quot;timestamp&quot;: &quot;2023-04-26 14:55:54&quot;,&#10;   &quot;archive&quot;: false,&#10;   &quot;notat&quot;: &quot;9&quot;,&#10;   &quot;chart&quot;: &quot;chart_9_1&quot;,&#10;   &quot;y_interval&quot;: 5,&#10;   &quot;ledger&quot;: [&#10;    {&#10;     &quot;Spildevand&quot;: {&#10;      &quot;sort_order&quot;: 2,&#10;      &quot;hex_color&quot;: &quot;#0C2D83&quot;,&#10;      &quot;xlcharttype&quot;: &quot;xlAreaStacked&quot;,&#10;      &quot;sec_axis&quot;: false,&#10;      &quot;name&quot;: &quot;azh&quot;,&#10;      &quot;comment&quot;: &quot;rettet aggregering&quot;,&#10;      &quot;timestamp&quot;: &quot;2023-04-26 14:55:54&quot;&#10;     },&#10;     &quot;Affaldsforbrænding&quot;: {&#10;      &quot;sort_order&quot;: 1,&#10;      &quot;hex_color&quot;: &quot;#0097A7&quot;,&#10;      &quot;xlcharttype&quot;: &quot;xlAreaStacked&quot;,&#10;      &quot;sec_axis&quot;: false,&#10;      &quot;name&quot;: &quot;azh&quot;,&#10;      &quot;comment&quot;: &quot;rettet aggregering&quot;,&#10;      &quot;timestamp&quot;: &quot;2023-04-26 14:55:54&quot;&#10;     },&#10;     &quot;Øvrig affaldshåndtering&quot;: {&#10;      &quot;sort_order&quot;: 4,&#10;      &quot;hex_color&quot;: &quot;#5BEADB&quot;,&#10;      &quot;xlcharttype&quot;: &quot;xlAreaStacked&quot;,&#10;      &quot;sec_axis&quot;: false,&#10;      &quot;name&quot;: &quot;azh&quot;,&#10;      &quot;comment&quot;: &quot;rettet aggregering&quot;,&#10;      &quot;timestamp&quot;: &quot;2023-04-26 14:55:54&quot;&#10;     },&#10;     &quot;Kompostering&quot;: {&#10;      &quot;sort_order&quot;: 3,&#10;      &quot;hex_color&quot;: &quot;#0091EA&quot;,&#10;      &quot;xlcharttype&quot;: &quot;xlAreaStacked&quot;,&#10;      &quot;sec_axis&quot;: false,&#10;      &quot;name&quot;: &quot;azh&quot;,&#10;      &quot;comment&quot;: &quot;rettet aggregering&quot;,&#10;      &quot;timestamp&quot;: &quot;2023-04-26 14:55:54&quot;&#10;     },&#10;     &quot;Korrektion: Forventet reduktion fra biocovers&quot;: {&#10;      &quot;sort_order&quot;: 6,&#10;      &quot;hex_color&quot;: &quot;#FF8181&quot;,&#10;      &quot;xlcharttype&quot;: &quot;xlAreaStacked&quot;,&#10;      &quot;sec_axis&quot;: false,&#10;      &quot;name&quot;: &quot;azh&quot;,&#10;      &quot;comment&quot;: &quot;rettet aggregering&quot;,&#10;      &quot;timestamp&quot;: &quot;2023-04-26 14:55:54&quot;&#10;     },&#10;     &quot;Deponi inkl. korrektion for biocovers&quot;: {&#10;      &quot;sort_order&quot;: 5,&#10;      &quot;hex_color&quot;: &quot;#4F67A5&quot;,&#10;      &quot;xlcharttype&quot;: &quot;xlAreaStacked&quot;,&#10;      &quot;sec_axis&quot;: false,&#10;      &quot;name&quot;: &quot;azh&quot;,&#10;      &quot;comment&quot;: &quot;rettet aggregering&quot;,&#10;      &quot;timestamp&quot;: &quot;2023-04-26 14:55:54&quot;&#10;     }&#10;    }&#10;   ]&#10;  }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10_1" descr="{&#10;   &quot;fig_notat&quot;: 1,&#10;   &quot;fig_report&quot;: 1,&#10;   &quot;fig_title&quot;: &quot;Sektorens udledninger for 1990-2035&quot;,&#10;   &quot;plot_title&quot;: &quot;Udledninger fra landbrug, gartneri, fiskeri, skove og \u00F8vrige areal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vcqt&quot;,&#10;   &quot;comment&quot;: &quot;Fjernet figurnummer i sektornotat&quot;,&#10;   &quot;timestamp&quot;: &quot;2022-11-22 12:36:21&quot;,&#10;   &quot;archive&quot;: false,&#10;   &quot;notat&quot;: &quot;10&quot;,&#10;   &quot;chart&quot;: &quot;chart_10_1&quot;,&#10;   &quot;y_interval&quot;: 5,&#10;   &quot;ledger&quot;: [&#10;    {&#10;     &quot;By- og vådområder (LULUCF)&quot;: {&#10;      &quot;sort_order&quot;: 4,&#10;      &quot;hex_color&quot;: &quot;#4F67A5&quot;,&#10;      &quot;xlcharttype&quot;: &quot;xlColumnStacked&quot;,&#10;      &quot;sec_axis&quot;: false,&#10;      &quot;name&quot;: &quot;vcqt&quot;,&#10;      &quot;comment&quot;: &quot;Rettet lang overskrift&quot;,&#10;      &quot;timestamp&quot;: &quot;2022-04-25 08:45:52&quot;&#10;     },&#10;     &quot;Energiforbrug - Landbrug, gartneri, skovbrug og fiskeri&quot;: {&#10;      &quot;sort_order&quot;: 1,&#10;      &quot;hex_color&quot;: &quot;#9170CB&quot;,&#10;      &quot;xlcharttype&quot;: &quot;xlColumnStacked&quot;,&#10;      &quot;sec_axis&quot;: false,&#10;      &quot;name&quot;: &quot;vcqt&quot;,&#10;      &quot;comment&quot;: &quot;Rettet lang overskrift&quot;,&#10;      &quot;timestamp&quot;: &quot;2022-04-25 08:45:52&quot;&#10;     },&#10;     &quot;Landbrugets arealanvendelse (LULUCF)&quot;: {&#10;      &quot;sort_order&quot;: 3,&#10;      &quot;hex_color&quot;: &quot;#6FB5BD&quot;,&#10;      &quot;xlcharttype&quot;: &quot;xlColumnStacked&quot;,&#10;      &quot;sec_axis&quot;: false,&#10;      &quot;name&quot;: &quot;vcqt&quot;,&#10;      &quot;comment&quot;: &quot;Rettet lang overskrift&quot;,&#10;      &quot;timestamp&quot;: &quot;2022-04-25 08:45:52&quot;&#10;     },&#10;     &quot;Landbrugsprocesser&quot;: {&#10;      &quot;sort_order&quot;: 2,&#10;      &quot;hex_color&quot;: &quot;#46AFF0&quot;,&#10;      &quot;xlcharttype&quot;: &quot;xlColumnStacked&quot;,&#10;      &quot;sec_axis&quot;: false,&#10;      &quot;name&quot;: &quot;vcqt&quot;,&#10;      &quot;comment&quot;: &quot;Rettet lang overskrift&quot;,&#10;      &quot;timestamp&quot;: &quot;2022-04-25 08:45:52&quot;&#10;     },&#10;     &quot;Skov (LULUCF)&quot;: {&#10;      &quot;sort_order&quot;: 5,&#10;      &quot;hex_color&quot;: &quot;#5BEADB&quot;,&#10;      &quot;xlcharttype&quot;: &quot;xlColumnStacked&quot;,&#10;      &quot;sec_axis&quot;: false,&#10;      &quot;name&quot;: &quot;vcqt&quot;,&#10;      &quot;comment&quot;: &quot;Rettet lang overskrift&quot;,&#10;      &quot;timestamp&quot;: &quot;2022-04-25 08:45:52&quot;&#10;     }&#10;    }&#10;   ]&#10;  }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3a_1" descr="{&#10;   &quot;fig_notat&quot;: 1,&#10;   &quot;fig_report&quot;: 1,&#10;   &quot;fig_title&quot;: &quot;Udledninger fra husholdninger for 1990-2035&quot;,&#10;   &quot;plot_title&quot;: &quot;Udledninger fra hushol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KF22&quot;,&#10;   &quot;comment&quot;: &quot;Figur fra KF22&quot;,&#10;   &quot;timestamp&quot;: &quot;2022-04-27 14:22:33&quot;,&#10;   &quot;archive&quot;: false,&#10;   &quot;notat&quot;: &quot;3A&quot;,&#10;   &quot;chart&quot;: &quot;chart_3a_1&quot;,&#10;   &quot;y_interval&quot;: 5,&#10;   &quot;ledger&quot;: [&#10;    {&#10;     &quot;F-gasser&quot;: {&#10;      &quot;sort_order&quot;: 3,&#10;      &quot;hex_color&quot;: &quot;#5BEADB&quot;,&#10;      &quot;xlcharttype&quot;: &quot;xlAreaStacked&quot;,&#10;      &quot;sec_axis&quot;: false,&#10;      &quot;name&quot;: &quot;swa&quot;,&#10;      &quot;comment&quot;: &quot;\u00E6ndret overskrift&quot;,&#10;      &quot;timestamp&quot;: &quot;2022-04-27 14:22:33&quot;&#10;     },&#10;     &quot;Individuel opvarmning&quot;: {&#10;      &quot;sort_order&quot;: 1,&#10;      &quot;hex_color&quot;: &quot;#9170CB&quot;,&#10;      &quot;xlcharttype&quot;: &quot;xlAreaStacked&quot;,&#10;      &quot;sec_axis&quot;: false,&#10;      &quot;name&quot;: &quot;swa&quot;,&#10;      &quot;comment&quot;: &quot;\u00E6ndret overskrift&quot;,&#10;      &quot;timestamp&quot;: &quot;2022-04-27 14:22:33&quot;&#10;     },&#10;     &quot;Øvrige&quot;: {&#10;      &quot;sort_order&quot;: 2,&#10;      &quot;hex_color&quot;: &quot;#6FB5BD&quot;,&#10;      &quot;xlcharttype&quot;: &quot;xlAreaStacked&quot;,&#10;      &quot;sec_axis&quot;: false,&#10;      &quot;name&quot;: &quot;swa&quot;,&#10;      &quot;comment&quot;: &quot;\u00E6ndret overskrift&quot;,&#10;      &quot;timestamp&quot;: &quot;2022-04-27 14:22:33&quot;&#10;     }&#10;    }&#10;   ]&#10;  }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3a_2" descr="{&#10;   &quot;fig_notat&quot;: 2,&#10;   &quot;fig_report&quot;: &quot;NA&quot;,&#10;   &quot;fig_title&quot;: &quot;Endeligt energiforbrug i husholdninger fordelt p\u00E5 energitjenester for 1990-2035&quot;,&#10;   &quot;plot_title&quot;: &quot;Energiforbrug i hushol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lwn&quot;,&#10;   &quot;comment&quot;: &quot;\u00D8vrig er markeret gr\u00E5 s\u00E5 den er nemmere at se&quot;,&#10;   &quot;timestamp&quot;: &quot;2023-04-24 15:32:52&quot;,&#10;   &quot;archive&quot;: false,&#10;   &quot;notat&quot;: &quot;3A&quot;,&#10;   &quot;chart&quot;: &quot;chart_3a_2&quot;,&#10;   &quot;y_interval&quot;: 5,&#10;   &quot;ledger&quot;: [&#10;    {&#10;     &quot;Belysning og el-apparater&quot;: {&#10;      &quot;sort_order&quot;: 1,&#10;      &quot;hex_color&quot;: &quot;#46AFF0&quot;,&#10;      &quot;xlcharttype&quot;: &quot;xlAreaStacked&quot;,&#10;      &quot;sec_axis&quot;: false,&#10;      &quot;name&quot;: &quot;alwn&quot;,&#10;      &quot;comment&quot;: &quot;\u00D8vrig er markeret gr\u00E5 s\u00E5 den er nemmere at se&quot;,&#10;      &quot;timestamp&quot;: &quot;2023-04-24 15:32:52&quot;&#10;     },&#10;     &quot;Øvrige&quot;: {&#10;      &quot;sort_order&quot;: 2,&#10;      &quot;hex_color&quot;: &quot;#404040&quot;,&#10;      &quot;xlcharttype&quot;: &quot;xlAreaStacked&quot;,&#10;      &quot;sec_axis&quot;: false,&#10;      &quot;name&quot;: &quot;alwn&quot;,&#10;      &quot;comment&quot;: &quot;\u00D8vrig er markeret gr\u00E5 s\u00E5 den er nemmere at se&quot;,&#10;      &quot;timestamp&quot;: &quot;2023-04-24 15:32:52&quot;&#10;     },&#10;     &quot;Rumvarme&quot;: {&#10;      &quot;sort_order&quot;: 3,&#10;      &quot;hex_color&quot;: &quot;#9170CB&quot;,&#10;      &quot;xlcharttype&quot;: &quot;xlAreaStacked&quot;,&#10;      &quot;sec_axis&quot;: false,&#10;      &quot;name&quot;: &quot;alwn&quot;,&#10;      &quot;comment&quot;: &quot;\u00D8vrig er markeret gr\u00E5 s\u00E5 den er nemmere at se&quot;,&#10;      &quot;timestamp&quot;: &quot;2023-04-24 15:32:52&quot;&#10;     }&#10;    }&#10;   ]&#10;  }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3a_3" descr="{&#10;   &quot;fig_notat&quot;: 3,&#10;   &quot;fig_report&quot;: &quot;NA&quot;,&#10;   &quot;fig_title&quot;: &quot;Endeligt varmeforbrug i husholdninger fordelt p\u00E5 energivarer for 1990-2035&quot;,&#10;   &quot;plot_title&quot;: &quot;Varmeforbrug i hushol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lwn&quot;,&#10;   &quot;comment&quot;: &quot;Slettet aaj i hovedrapporten&quot;,&#10;   &quot;timestamp&quot;: &quot;2023-04-21 09:05:25&quot;,&#10;   &quot;archive&quot;: false,&#10;   &quot;notat&quot;: &quot;3A&quot;,&#10;   &quot;chart&quot;: &quot;chart_3a_3&quot;,&#10;   &quot;y_interval&quot;: 5,&#10;   &quot;ledger&quot;: [&#10;    {&#10;     &quot;Biomasse&quot;: {&#10;      &quot;sort_order&quot;: 5,&#10;      &quot;hex_color&quot;: &quot;#1DE2CD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Bygas&quot;: {&#10;      &quot;sort_order&quot;: 10,&#10;      &quot;hex_color&quot;: &quot;#F5FE89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Elektricitet&quot;: {&#10;      &quot;sort_order&quot;: 7,&#10;      &quot;hex_color&quot;: &quot;#46AFF0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Fjernvarme&quot;: {&#10;      &quot;sort_order&quot;: 8,&#10;      &quot;hex_color&quot;: &quot;#FF8181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Kul &amp; Koks&quot;: {&#10;      &quot;sort_order&quot;: 1,&#10;      &quot;hex_color&quot;: &quot;#808080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Ledningsgas - fossil-del&quot;: {&#10;      &quot;sort_order&quot;: 3,&#10;      &quot;hex_color&quot;: &quot;#9170CB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Olie&quot;: {&#10;      &quot;sort_order&quot;: 2,&#10;      &quot;hex_color&quot;: &quot;#404040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Øvrig VE&quot;: {&#10;      &quot;sort_order&quot;: 6,&#10;      &quot;hex_color&quot;: &quot;#4F67A5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Ledningsgas - VE-del&quot;: {&#10;      &quot;sort_order&quot;: 4,&#10;      &quot;hex_color&quot;: &quot;#6FB5BD&quot;,&#10;      &quot;xlcharttype&quot;: &quot;xlAreaStacked&quot;,&#10;      &quot;sec_axis&quot;: false,&#10;      &quot;name&quot;: &quot;azh&quot;,&#10;      &quot;comment&quot;: &quot;bygas farve&quot;,&#10;      &quot;timestamp&quot;: &quot;2023-03-30 11:06:59&quot;&#10;     },&#10;     &quot;Nettovarmeforbrug&quot;: {&#10;      &quot;sort_order&quot;: 9,&#10;      &quot;hex_color&quot;: &quot;#1D4C57&quot;,&#10;      &quot;xlcharttype&quot;: &quot;xlLine&quot;,&#10;      &quot;sec_axis&quot;: false,&#10;      &quot;name&quot;: &quot;azh&quot;,&#10;      &quot;comment&quot;: &quot;bygas farve&quot;,&#10;      &quot;timestamp&quot;: &quot;2023-03-30 11:06:59&quot;&#10;     }&#10;    }&#10;   ]&#10;  }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3a_4" descr="{&#10;   &quot;fig_notat&quot;: 4,&#10;   &quot;fig_report&quot;: &quot;NA&quot;,&#10;   &quot;fig_title&quot;: &quot;Endeligt varmeforbrug pr. kvadratmeter i enfamiliehuse og etageboliger for 2010-2035&quot;,&#10;   &quot;plot_title&quot;: &quot;Varmeforbrug pr. kvadratmeter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Andet&quot;,&#10;   &quot;unit_on_yaxis&quot;: &quot;kWh pr. m2&quot;,&#10;   &quot;name&quot;: &quot;azh&quot;,&#10;   &quot;comment&quot;: &quot;farver&quot;,&#10;   &quot;timestamp&quot;: &quot;2023-03-24 13:55:04&quot;,&#10;   &quot;archive&quot;: false,&#10;   &quot;notat&quot;: &quot;3A&quot;,&#10;   &quot;chart&quot;: &quot;chart_3a_4&quot;,&#10;   &quot;y_interval&quot;: 5,&#10;   &quot;ledger&quot;: [&#10;    {&#10;     &quot;Enfamilieshuse&quot;: {&#10;      &quot;sort_order&quot;: 1,&#10;      &quot;hex_color&quot;: &quot;#1D4C57&quot;,&#10;      &quot;xlcharttype&quot;: &quot;xlLine&quot;,&#10;      &quot;sec_axis&quot;: false,&#10;      &quot;name&quot;: &quot;azh&quot;,&#10;      &quot;comment&quot;: &quot;farver&quot;,&#10;      &quot;timestamp&quot;: &quot;2023-03-24 13:55:04&quot;&#10;     },&#10;     &quot;Etageboliger&quot;: {&#10;      &quot;sort_order&quot;: 2,&#10;      &quot;hex_color&quot;: &quot;#0097A7&quot;,&#10;      &quot;xlcharttype&quot;: &quot;xlLine&quot;,&#10;      &quot;sec_axis&quot;: false,&#10;      &quot;name&quot;: &quot;azh&quot;,&#10;      &quot;comment&quot;: &quot;farver&quot;,&#10;      &quot;timestamp&quot;: &quot;2023-03-24 13:55:04&quot;&#10;     }&#10;    }&#10;   ]&#10;  }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3a_5" descr="{&#10;   &quot;fig_notat&quot;: 5,&#10;   &quot;fig_report&quot;: 2,&#10;   &quot;fig_title&quot;: &quot;Bygningers prim\u00E6re opvarmningsformer for 2011-2035&quot;,&#10;   &quot;plot_title&quot;: &quot;Bygningers prim\u00E6re opvarmningsformer&quot;,&#10;   &quot;year_on_xaxis&quot;: [&#10;    [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1000 stk.&quot;,&#10;   &quot;name&quot;: &quot;alwn&quot;,&#10;   &quot;comment&quot;: &quot;Tilf\u00F8jet aao-figuren til hovedrapporten&quot;,&#10;   &quot;timestamp&quot;: &quot;2023-04-21 09:05:56&quot;,&#10;   &quot;archive&quot;: false,&#10;   &quot;notat&quot;: &quot;3A&quot;,&#10;   &quot;chart&quot;: &quot;chart_3a_5&quot;,&#10;   &quot;y_interval&quot;: 1,&#10;   &quot;ledger&quot;: [&#10;    {&#10;     &quot;Fjernvarme&quot;: {&#10;      &quot;sort_order&quot;: 6,&#10;      &quot;hex_color&quot;: &quot;#FF8181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,&#10;     &quot;Varmepumpe&quot;: {&#10;      &quot;sort_order&quot;: 5,&#10;      &quot;hex_color&quot;: &quot;#46AFF0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,&#10;     &quot;Gasfyr&quot;: {&#10;      &quot;sort_order&quot;: 2,&#10;      &quot;hex_color&quot;: &quot;#9170CB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,&#10;     &quot;Biomassefyr mv.&quot;: {&#10;      &quot;sort_order&quot;: 3,&#10;      &quot;hex_color&quot;: &quot;#5BEADB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,&#10;     &quot;Elpaneler&quot;: {&#10;      &quot;sort_order&quot;: 7,&#10;      &quot;hex_color&quot;: &quot;#4F67A5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,&#10;     &quot;Oliefyr&quot;: {&#10;      &quot;sort_order&quot;: 1,&#10;      &quot;hex_color&quot;: &quot;#404040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,&#10;     &quot;Ukendt&quot;: {&#10;      &quot;sort_order&quot;: 8,&#10;      &quot;hex_color&quot;: &quot;#F5FE89&quot;,&#10;      &quot;xlcharttype&quot;: &quot;xlAreaStacked&quot;,&#10;      &quot;sec_axis&quot;: false,&#10;      &quot;name&quot;: &quot;azh&quot;,&#10;      &quot;comment&quot;: &quot;elpanel-farve&quot;,&#10;      &quot;timestamp&quot;: &quot;2023-03-30 11:06:21&quot;&#10;     }&#10;    }&#10;   ]&#10;  }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3a_6" descr="{&#10;   &quot;fig_notat&quot;: 6,&#10;   &quot;fig_report&quot;: &quot;NA&quot;,&#10;   &quot;fig_title&quot;: &quot;Energivarernes andel af det endelige varmeforbrug i husholdninger for \u00E5rene 2021, 2030 og 2035&quot;,&#10;   &quot;plot_title&quot;: &quot;Energivarernes andel af det endelige varmeforbrug i husholdninger&quot;,&#10;   &quot;year_on_xaxis&quot;: [&#10;    [&#10;     2021,&#10;     2030,&#10;     2035&#10;    ]&#10;   ],&#10;   &quot;unit_category&quot;: &quot;Procent&quot;,&#10;   &quot;unit_on_yaxis&quot;: &quot;pct.&quot;,&#10;   &quot;name&quot;: &quot;azh&quot;,&#10;   &quot;comment&quot;: &quot;bygas tilf\u00F8jet&quot;,&#10;   &quot;timestamp&quot;: &quot;2023-03-20 10:35:56&quot;,&#10;   &quot;archive&quot;: false,&#10;   &quot;notat&quot;: &quot;3A&quot;,&#10;   &quot;chart&quot;: &quot;chart_3a_6&quot;,&#10;   &quot;y_interval&quot;: 1,&#10;   &quot;ledger&quot;: [&#10;    {&#10;     &quot;Biomasse&quot;: {&#10;      &quot;sort_order&quot;: 5,&#10;      &quot;hex_color&quot;: &quot;#5BEADB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Ledningsgas - VE-del&quot;: {&#10;      &quot;sort_order&quot;: 4,&#10;      &quot;hex_color&quot;: &quot;#6FB5BD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Bygas&quot;: {&#10;      &quot;sort_order&quot;: 9,&#10;      &quot;hex_color&quot;: &quot;#F5FE89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Elektricitet&quot;: {&#10;      &quot;sort_order&quot;: 7,&#10;      &quot;hex_color&quot;: &quot;#46AFF0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Fjernvarme&quot;: {&#10;      &quot;sort_order&quot;: 8,&#10;      &quot;hex_color&quot;: &quot;#FF8181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Ledningsgas - fossil-del&quot;: {&#10;      &quot;sort_order&quot;: 3,&#10;      &quot;hex_color&quot;: &quot;#9170CB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Olie&quot;: {&#10;      &quot;sort_order&quot;: 2,&#10;      &quot;hex_color&quot;: &quot;#404040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,&#10;     &quot;Øvrig VE&quot;: {&#10;      &quot;sort_order&quot;: 6,&#10;      &quot;hex_color&quot;: &quot;#4F67A5&quot;,&#10;      &quot;xlcharttype&quot;: &quot;xlColumnStacked&quot;,&#10;      &quot;sec_axis&quot;: false,&#10;      &quot;name&quot;: &quot;azh&quot;,&#10;      &quot;comment&quot;: &quot;bygas tilf\u00F8jet&quot;,&#10;      &quot;timestamp&quot;: &quot;2023-03-20 10:35:56&quot;&#10;     }&#10;    }&#10;   ]&#10;  }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3a_7" descr="{&#10;   &quot;fig_notat&quot;: 7,&#10;   &quot;fig_report&quot;: &quot;NA&quot;,&#10;   &quot;fig_title&quot;: &quot;Afmelding af gas- og oliefyr i 2020-2022&quot;,&#10;   &quot;plot_title&quot;: &quot;Afmelding af gas- og oliefyr i 2020-2022&quot;,&#10;   &quot;year_on_xaxis&quot;: [&#10;    [&#10;     2020,&#10;     2021,&#10;     2022&#10;    ]&#10;   ],&#10;   &quot;unit_category&quot;: &quot;Styk&quot;,&#10;   &quot;unit_on_yaxis&quot;: &quot;1000 stk.&quot;,&#10;   &quot;name&quot;: &quot;azh&quot;,&#10;   &quot;comment&quot;: &quot;dansk bogstav + titel&quot;,&#10;   &quot;timestamp&quot;: &quot;2023-03-27 16:35:29&quot;,&#10;   &quot;archive&quot;: false,&#10;   &quot;notat&quot;: &quot;3A&quot;,&#10;   &quot;chart&quot;: &quot;chart_3a_7&quot;,&#10;   &quot;y_interval&quot;: 1,&#10;   &quot;ledger&quot;: [&#10;    {&#10;     &quot;Gasfyr&quot;: {&#10;      &quot;sort_order&quot;: 4,&#10;      &quot;hex_color&quot;: &quot;#9170CB&quot;,&#10;      &quot;xlcharttype&quot;: &quot;xlColumnClustered&quot;,&#10;      &quot;sec_axis&quot;: false,&#10;      &quot;name&quot;: &quot;azh&quot;,&#10;      &quot;comment&quot;: &quot;dansk bogstav + titel&quot;,&#10;      &quot;timestamp&quot;: &quot;2023-03-27 16:35:29&quot;&#10;     },&#10;     &quot;Oliefyr&quot;: {&#10;      &quot;sort_order&quot;: 3,&#10;      &quot;hex_color&quot;: &quot;#404040&quot;,&#10;      &quot;xlcharttype&quot;: &quot;xlColumnClustered&quot;,&#10;      &quot;sec_axis&quot;: false,&#10;      &quot;name&quot;: &quot;azh&quot;,&#10;      &quot;comment&quot;: &quot;dansk bogstav + titel&quot;,&#10;      &quot;timestamp&quot;: &quot;2023-03-27 16:35:29&quot;&#10;     }&#10;    }&#10;   ]&#10;  }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3a_8" descr="{&#10;   &quot;fig_notat&quot;: 8,&#10;   &quot;fig_report&quot;: &quot;NA&quot;,&#10;   &quot;fig_title&quot;: &quot;Installation af varmepumper for 2014-2022&quot;,&#10;   &quot;plot_title&quot;: &quot;Installation af varmepumper&quot;,&#10;   &quot;year_on_xaxis&quot;: [&#10;    [&#10;     2014,&#10;     2015,&#10;     2016,&#10;     2017,&#10;     2018,&#10;     2019,&#10;     2020,&#10;     2021,&#10;     2022&#10;    ]&#10;   ],&#10;   &quot;unit_category&quot;: &quot;Styk&quot;,&#10;   &quot;unit_on_yaxis&quot;: &quot;1000 stk.&quot;,&#10;   &quot;name&quot;: &quot;azh&quot;,&#10;   &quot;comment&quot;: &quot;dansk bogstav&quot;,&#10;   &quot;timestamp&quot;: &quot;2023-03-27 16:39:33&quot;,&#10;   &quot;archive&quot;: false,&#10;   &quot;notat&quot;: &quot;3A&quot;,&#10;   &quot;chart&quot;: &quot;chart_3a_8&quot;,&#10;   &quot;y_interval&quot;: 1,&#10;   &quot;ledger&quot;: [&#10;    {&#10;     &quot;Luft til luft varmepumper mv.&quot;: {&#10;      &quot;sort_order&quot;: 2,&#10;      &quot;hex_color&quot;: &quot;#46AFF0&quot;,&#10;      &quot;xlcharttype&quot;: &quot;xlAreaStacked&quot;,&#10;      &quot;sec_axis&quot;: false,&#10;      &quot;name&quot;: &quot;azh&quot;,&#10;      &quot;comment&quot;: &quot;dansk bogstav&quot;,&#10;      &quot;timestamp&quot;: &quot;2023-03-27 16:39:33&quot;&#10;     },&#10;     &quot;Store varmepumper&quot;: {&#10;      &quot;sort_order&quot;: 1,&#10;      &quot;hex_color&quot;: &quot;#4F67A5&quot;,&#10;      &quot;xlcharttype&quot;: &quot;xlAreaStacked&quot;,&#10;      &quot;sec_axis&quot;: false,&#10;      &quot;name&quot;: &quot;azh&quot;,&#10;      &quot;comment&quot;: &quot;dansk bogstav&quot;,&#10;      &quot;timestamp&quot;: &quot;2023-03-27 16:39:33&quot;&#10;     }&#10;    }&#10;   ]&#10;  }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0" name="chart_3a_10" descr="{&#10;   &quot;fig_notat&quot;: 10,&#10;   &quot;fig_report&quot;: &quot;NA&quot;,&#10;   &quot;fig_title&quot;: &quot;Elforbrug til belysning og apparater i husholdninger for 1990-2035&quot;,&#10;   &quot;plot_title&quot;: &quot;Elforbrug i hushol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alwn&quot;,&#10;   &quot;comment&quot;: &quot;Slette figur i hovedrapport&quot;,&#10;   &quot;timestamp&quot;: &quot;2023-04-24 23:29:52&quot;,&#10;   &quot;archive&quot;: false,&#10;   &quot;notat&quot;: &quot;3A&quot;,&#10;   &quot;chart&quot;: &quot;chart_3a_10&quot;,&#10;   &quot;y_interval&quot;: 5,&#10;   &quot;ledger&quot;: [&#10;    {&#10;     &quot;Belysning og apparater&quot;: {&#10;      &quot;sort_order&quot;: 1,&#10;      &quot;hex_color&quot;: &quot;#46AFF0&quot;,&#10;      &quot;xlcharttype&quot;: &quot;xlAreaStacked&quot;,&#10;      &quot;sec_axis&quot;: false,&#10;      &quot;name&quot;: &quot;swa&quot;,&#10;      &quot;comment&quot;: &quot;\u00E6ndret overskrift&quot;,&#10;      &quot;timestamp&quot;: &quot;2022-04-27 14:17:29&quot;&#10;     }&#10;    }&#10;   ]&#10;  }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253</xdr:row>
      <xdr:rowOff>0</xdr:rowOff>
    </xdr:from>
    <xdr:to>
      <xdr:col>7</xdr:col>
      <xdr:colOff>279400</xdr:colOff>
      <xdr:row>268</xdr:row>
      <xdr:rowOff>157163</xdr:rowOff>
    </xdr:to>
    <xdr:graphicFrame macro="">
      <xdr:nvGraphicFramePr>
        <xdr:cNvPr id="11" name="chart_3a_11" descr="{&#10;   &quot;fig_notat&quot;: 11,&#10;   &quot;fig_report&quot;: &quot;NA&quot;,&#10;   &quot;fig_title&quot;: &quot;Elforbrugende apparater i husholdninger fordelt p\u00E5 apparattjenester i 2030&quot;,&#10;   &quot;plot_title&quot;: &quot;Elforbrugende apparater&quot;,&#10;   &quot;year_on_xaxis&quot;: [&#10;    2030&#10;   ],&#10;   &quot;unit_category&quot;: &quot;Procent&quot;,&#10;   &quot;unit_on_yaxis&quot;: &quot;pct.&quot;,&#10;   &quot;name&quot;: &quot;azh&quot;,&#10;   &quot;comment&quot;: &quot;dansk bogstav&quot;,&#10;   &quot;timestamp&quot;: &quot;2023-03-27 16:36:47&quot;,&#10;   &quot;archive&quot;: false,&#10;   &quot;notat&quot;: &quot;3A&quot;,&#10;   &quot;chart&quot;: &quot;chart_3a_11&quot;,&#10;   &quot;y_interval&quot;: 1,&#10;   &quot;ledger&quot;: [&#10;    {&#10;     &quot;Underholdning&quot;: {&#10;      &quot;sort_order&quot;: 1,&#10;      &quot;hex_color&quot;: &quot;#6FB5BD&quot;,&#10;      &quot;xlcharttype&quot;: &quot;xlDoughnut&quot;,&#10;      &quot;sec_axis&quot;: false,&#10;      &quot;name&quot;: &quot;azh&quot;,&#10;      &quot;comment&quot;: &quot;dansk bogstav&quot;,&#10;      &quot;timestamp&quot;: &quot;2023-03-27 16:36:47&quot;&#10;     },&#10;     &quot;Vask og rengøring&quot;: {&#10;      &quot;sort_order&quot;: 2,&#10;      &quot;hex_color&quot;: &quot;#4F67A5&quot;,&#10;      &quot;xlcharttype&quot;: &quot;xlDoughnut&quot;,&#10;      &quot;sec_axis&quot;: false,&#10;      &quot;name&quot;: &quot;azh&quot;,&#10;      &quot;comment&quot;: &quot;dansk bogstav&quot;,&#10;      &quot;timestamp&quot;: &quot;2023-03-27 16:36:47&quot;&#10;     },&#10;     &quot;Køl og frys&quot;: {&#10;      &quot;sort_order&quot;: 3,&#10;      &quot;hex_color&quot;: &quot;#5BEADB&quot;,&#10;      &quot;xlcharttype&quot;: &quot;xlDoughnut&quot;,&#10;      &quot;sec_axis&quot;: false,&#10;      &quot;name&quot;: &quot;azh&quot;,&#10;      &quot;comment&quot;: &quot;dansk bogstav&quot;,&#10;      &quot;timestamp&quot;: &quot;2023-03-27 16:36:47&quot;&#10;     },&#10;     &quot;Madlavning&quot;: {&#10;      &quot;sort_order&quot;: 4,&#10;      &quot;hex_color&quot;: &quot;#9170CB&quot;,&#10;      &quot;xlcharttype&quot;: &quot;xlDoughnut&quot;,&#10;      &quot;sec_axis&quot;: false,&#10;      &quot;name&quot;: &quot;azh&quot;,&#10;      &quot;comment&quot;: &quot;dansk bogstav&quot;,&#10;      &quot;timestamp&quot;: &quot;2023-03-27 16:36:47&quot;&#10;     },&#10;     &quot;Computere&quot;: {&#10;      &quot;sort_order&quot;: 5,&#10;      &quot;hex_color&quot;: &quot;#FF8181&quot;,&#10;      &quot;xlcharttype&quot;: &quot;xlDoughnut&quot;,&#10;      &quot;sec_axis&quot;: false,&#10;      &quot;name&quot;: &quot;azh&quot;,&#10;      &quot;comment&quot;: &quot;dansk bogstav&quot;,&#10;      &quot;timestamp&quot;: &quot;2023-03-27 16:36:47&quot;&#10;     },&#10;     &quot;Belysning&quot;: {&#10;      &quot;sort_order&quot;: 6,&#10;      &quot;hex_color&quot;: &quot;#46AFF0&quot;,&#10;      &quot;xlcharttype&quot;: &quot;xlDoughnut&quot;,&#10;      &quot;sec_axis&quot;: false,&#10;      &quot;name&quot;: &quot;azh&quot;,&#10;      &quot;comment&quot;: &quot;dansk bogstav&quot;,&#10;      &quot;timestamp&quot;: &quot;2023-03-27 16:36:47&quot;&#10;     }&#10;    }&#10;   ]&#10;  }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254000</xdr:colOff>
      <xdr:row>278</xdr:row>
      <xdr:rowOff>0</xdr:rowOff>
    </xdr:from>
    <xdr:to>
      <xdr:col>7</xdr:col>
      <xdr:colOff>279400</xdr:colOff>
      <xdr:row>293</xdr:row>
      <xdr:rowOff>157163</xdr:rowOff>
    </xdr:to>
    <xdr:graphicFrame macro="">
      <xdr:nvGraphicFramePr>
        <xdr:cNvPr id="12" name="chart_3a_12" descr="{&#10;   &quot;fig_notat&quot;: 12,&#10;   &quot;fig_report&quot;: &quot;NA&quot;,&#10;   &quot;fig_title&quot;: &quot;Husholdningernes samlede udledning sammenlignet med KF22&quot;,&#10;   &quot;plot_title&quot;: &quot;KF23 vs. KF22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ig 12 udg\u00E5r&quot;,&#10;   &quot;timestamp&quot;: &quot;2023-04-25 08:19:25&quot;,&#10;   &quot;archive&quot;: false,&#10;   &quot;notat&quot;: &quot;3A&quot;,&#10;   &quot;chart&quot;: &quot;chart_3a_12&quot;,&#10;   &quot;y_interval&quot;: 5,&#10;   &quot;ledger&quot;: [&#10;    {&#10;     &quot;KF23&quot;: {&#10;      &quot;sort_order&quot;: 2,&#10;      &quot;hex_color&quot;: &quot;#1D4C57&quot;,&#10;      &quot;xlcharttype&quot;: &quot;xlLine&quot;,&#10;      &quot;sec_axis&quot;: false,&#10;      &quot;name&quot;: &quot;azh&quot;,&#10;      &quot;comment&quot;: &quot;Opdateret tekst til KF23&quot;,&#10;      &quot;timestamp&quot;: &quot;2023-03-12 11:04:01&quot;&#10;     },&#10;     &quot;KF22&quot;: {&#10;      &quot;sort_order&quot;: 1,&#10;      &quot;hex_color&quot;: &quot;#0097A7&quot;,&#10;      &quot;xlcharttype&quot;: &quot;xlLine&quot;,&#10;      &quot;sec_axis&quot;: false,&#10;      &quot;name&quot;: &quot;azh&quot;,&#10;      &quot;comment&quot;: &quot;Opdateret tekst til KF23&quot;,&#10;      &quot;timestamp&quot;: &quot;2023-03-12 11:04:01&quot;&#10;     }&#10;    }&#10;   ]&#10;  }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254000</xdr:colOff>
      <xdr:row>303</xdr:row>
      <xdr:rowOff>0</xdr:rowOff>
    </xdr:from>
    <xdr:to>
      <xdr:col>7</xdr:col>
      <xdr:colOff>279400</xdr:colOff>
      <xdr:row>318</xdr:row>
      <xdr:rowOff>157163</xdr:rowOff>
    </xdr:to>
    <xdr:graphicFrame macro="">
      <xdr:nvGraphicFramePr>
        <xdr:cNvPr id="13" name="chart_3a_13" descr="{&#10;   &quot;fig_notat&quot;: 13,&#10;   &quot;fig_report&quot;: &quot;NA&quot;,&#10;   &quot;fig_title&quot;: &quot;Husholdningernes biogene energirelaterede CO2-udledninger fordelt p\u00E5 energivarer for 1990-2035&quot;,&#10;   &quot;plot_title&quot;: &quot;Energirelaterede biogene CO2-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ig 12 udg\u00E5r&quot;,&#10;   &quot;timestamp&quot;: &quot;2023-04-25 08:19:25&quot;,&#10;   &quot;archive&quot;: false,&#10;   &quot;notat&quot;: &quot;3A&quot;,&#10;   &quot;chart&quot;: &quot;chart_3a_13&quot;,&#10;   &quot;y_interval&quot;: 5,&#10;   &quot;ledger&quot;: [&#10;    {&#10;     &quot;Halm&quot;: {&#10;      &quot;sort_order&quot;: 2,&#10;      &quot;hex_color&quot;: &quot;#F5FE89&quot;,&#10;      &quot;xlcharttype&quot;: &quot;xlAreaStacked&quot;,&#10;      &quot;sec_axis&quot;: false,&#10;      &quot;name&quot;: &quot;azh&quot;,&#10;      &quot;comment&quot;: &quot;dansk bogstav&quot;,&#10;      &quot;timestamp&quot;: &quot;2023-03-27 16:38:42&quot;&#10;     },&#10;     &quot;Biomasse&quot;: {&#10;      &quot;sort_order&quot;: 4,&#10;      &quot;hex_color&quot;: &quot;#5BEADB&quot;,&#10;      &quot;xlcharttype&quot;: &quot;xlAreaStacked&quot;,&#10;      &quot;sec_axis&quot;: false,&#10;      &quot;name&quot;: &quot;azh&quot;,&#10;      &quot;comment&quot;: &quot;dansk bogstav&quot;,&#10;      &quot;timestamp&quot;: &quot;2023-03-27 16:38:42&quot;&#10;     },&#10;     &quot;Træpiller&quot;: {&#10;      &quot;sort_order&quot;: 3,&#10;      &quot;hex_color&quot;: &quot;#0097A7&quot;,&#10;      &quot;xlcharttype&quot;: &quot;xlAreaStacked&quot;,&#10;      &quot;sec_axis&quot;: false,&#10;      &quot;name&quot;: &quot;azh&quot;,&#10;      &quot;comment&quot;: &quot;dansk bogstav&quot;,&#10;      &quot;timestamp&quot;: &quot;2023-03-27 16:38:42&quot;&#10;     },&#10;     &quot;VE-brændstoffer&quot;: {&#10;      &quot;sort_order&quot;: 5,&#10;      &quot;hex_color&quot;: &quot;#9170CB&quot;,&#10;      &quot;xlcharttype&quot;: &quot;xlAreaStacked&quot;,&#10;      &quot;sec_axis&quot;: false,&#10;      &quot;name&quot;: &quot;azh&quot;,&#10;      &quot;comment&quot;: &quot;dansk bogstav&quot;,&#10;      &quot;timestamp&quot;: &quot;2023-03-27 16:38:42&quot;&#10;     },&#10;     &quot;Bionaturgas&quot;: {&#10;      &quot;sort_order&quot;: 1,&#10;      &quot;hex_color&quot;: &quot;#6FB5BD&quot;,&#10;      &quot;xlcharttype&quot;: &quot;xlAreaStacked&quot;,&#10;      &quot;sec_axis&quot;: false,&#10;      &quot;name&quot;: &quot;azh&quot;,&#10;      &quot;comment&quot;: &quot;dansk bogstav&quot;,&#10;      &quot;timestamp&quot;: &quot;2023-03-27 16:38:42&quot;&#10;     }&#10;    }&#10;   ]&#10;  }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pSp>
      <xdr:nvGrpSpPr>
        <xdr:cNvPr id="14" name="Gruppe 1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254000" y="36830000"/>
          <a:ext cx="5642708" cy="2878592"/>
          <a:chOff x="254000" y="38671500"/>
          <a:chExt cx="5359400" cy="3014663"/>
        </a:xfrm>
      </xdr:grpSpPr>
      <xdr:graphicFrame macro="">
        <xdr:nvGraphicFramePr>
          <xdr:cNvPr id="15" name="chart_3a_9" descr="{&#10;   &quot;fig_notat&quot;: 9,&#10;   &quot;fig_report&quot;: &quot;NA&quot;,&#10;   &quot;fig_title&quot;: &quot;Indeks for boligareal, endeligt energiforbrug og udledninger forbundet med individuel opvarmning af enfamiliehuse og etageboliger for 2010-2035&quot;,&#10;   &quot;plot_title&quot;: &quot;Enfamiliehuse           Etageboliger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lwn&quot;,&#10;   &quot;comment&quot;: &quot;Opdateret figurnummer&quot;,&#10;   &quot;timestamp&quot;: &quot;2023-03-14 10:06:00&quot;,&#10;   &quot;archive&quot;: false,&#10;   &quot;notat&quot;: &quot;3A&quot;,&#10;   &quot;chart&quot;: &quot;chart_3a_9&quot;,&#10;   &quot;y_interval&quot;: 5,&#10;   &quot;ledger&quot;: [&#10;    {&#10;     &quot;Etageboliger - Areal&quot;: {&#10;      &quot;sort_order&quot;: 4,&#10;      &quot;hex_color&quot;: &quot;#0097A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Etageboliger - Energiforbrug&quot;: {&#10;      &quot;sort_order&quot;: 5,&#10;      &quot;hex_color&quot;: &quot;#0091EA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Etageboliger - Udledninger&quot;: {&#10;      &quot;sort_order&quot;: 6,&#10;      &quot;hex_color&quot;: &quot;#673AB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Areal&quot;: {&#10;      &quot;sort_order&quot;: 1,&#10;      &quot;hex_color&quot;: &quot;#0097A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Energiforbrug&quot;: {&#10;      &quot;sort_order&quot;: 2,&#10;      &quot;hex_color&quot;: &quot;#0091EA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Udledninger&quot;: {&#10;      &quot;sort_order&quot;: 3,&#10;      &quot;hex_color&quot;: &quot;#673AB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&#10;    }&#10;   ]&#10;  }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aphicFramePr/>
        </xdr:nvGraphicFramePr>
        <xdr:xfrm>
          <a:off x="254000" y="38671500"/>
          <a:ext cx="5359400" cy="301466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graphicFrame macro="">
        <xdr:nvGraphicFramePr>
          <xdr:cNvPr id="16" name="chart_3a_9" descr="{&#10;   &quot;fig_notat&quot;: 9,&#10;   &quot;fig_report&quot;: &quot;NA&quot;,&#10;   &quot;fig_title&quot;: &quot;Indeks for boligareal, endeligt energiforbrug og udledninger forbundet med individuel opvarmning af enfamiliehuse og etageboliger for 2010-2035&quot;,&#10;   &quot;plot_title&quot;: &quot;Enfamiliehuse           Etageboliger&quot;,&#10;   &quot;year_on_xaxis&quot;: [&#10;    [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19 = 100)&quot;,&#10;   &quot;name&quot;: &quot;alwn&quot;,&#10;   &quot;comment&quot;: &quot;Opdateret figurnummer&quot;,&#10;   &quot;timestamp&quot;: &quot;2023-03-14 10:06:00&quot;,&#10;   &quot;archive&quot;: false,&#10;   &quot;notat&quot;: &quot;3A&quot;,&#10;   &quot;chart&quot;: &quot;chart_3a_9&quot;,&#10;   &quot;y_interval&quot;: 5,&#10;   &quot;ledger&quot;: [&#10;    {&#10;     &quot;Etageboliger - Areal&quot;: {&#10;      &quot;sort_order&quot;: 4,&#10;      &quot;hex_color&quot;: &quot;#0097A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Etageboliger - Energiforbrug&quot;: {&#10;      &quot;sort_order&quot;: 5,&#10;      &quot;hex_color&quot;: &quot;#0091EA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Etageboliger - Udledninger&quot;: {&#10;      &quot;sort_order&quot;: 6,&#10;      &quot;hex_color&quot;: &quot;#673AB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Areal&quot;: {&#10;      &quot;sort_order&quot;: 1,&#10;      &quot;hex_color&quot;: &quot;#0097A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Energiforbrug&quot;: {&#10;      &quot;sort_order&quot;: 2,&#10;      &quot;hex_color&quot;: &quot;#0091EA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,&#10;     &quot;Udledninger&quot;: {&#10;      &quot;sort_order&quot;: 3,&#10;      &quot;hex_color&quot;: &quot;#673AB7&quot;,&#10;      &quot;xlcharttype&quot;: &quot;xlLine&quot;,&#10;      &quot;sec_axis&quot;: false,&#10;      &quot;name&quot;: &quot;azh&quot;,&#10;      &quot;comment&quot;: &quot;Opdateret til KF22 udtryk&quot;,&#10;      &quot;timestamp&quot;: &quot;2023-03-12 11:03:04&quot;&#10;     }&#10;    }&#10;   ]&#10;  }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aphicFramePr>
            <a:graphicFrameLocks/>
          </xdr:cNvGraphicFramePr>
        </xdr:nvGraphicFramePr>
        <xdr:xfrm>
          <a:off x="2990850" y="38938200"/>
          <a:ext cx="2495550" cy="2438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0.48934</cdr:x>
      <cdr:y>0.08215</cdr:y>
    </cdr:from>
    <cdr:to>
      <cdr:x>0.59419</cdr:x>
      <cdr:y>0.12006</cdr:y>
    </cdr:to>
    <cdr:sp macro="" textlink="">
      <cdr:nvSpPr>
        <cdr:cNvPr id="2" name="Tekstfelt 1"/>
        <cdr:cNvSpPr txBox="1"/>
      </cdr:nvSpPr>
      <cdr:spPr>
        <a:xfrm xmlns:a="http://schemas.openxmlformats.org/drawingml/2006/main">
          <a:off x="2622550" y="247650"/>
          <a:ext cx="561975" cy="114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a-DK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0</xdr:rowOff>
    </xdr:from>
    <xdr:to>
      <xdr:col>7</xdr:col>
      <xdr:colOff>279400</xdr:colOff>
      <xdr:row>18</xdr:row>
      <xdr:rowOff>157163</xdr:rowOff>
    </xdr:to>
    <xdr:graphicFrame macro="">
      <xdr:nvGraphicFramePr>
        <xdr:cNvPr id="2" name="chart_4a_1" descr="{&#10;   &quot;fig_notat&quot;: 1,&#10;   &quot;fig_report&quot;: 1,&#10;   &quot;fig_title&quot;: &quot;Transportsektorens udledninger for 1990-2035 i CO2e fordelt p\u00E5 transportkategorier&quot;,&#10;   &quot;plot_title&quot;: &quot;Udledninger fra transportsektore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azh&quot;,&#10;   &quot;comment&quot;: &quot;farver&quot;,&#10;   &quot;timestamp&quot;: &quot;2023-03-30 11:04:22&quot;,&#10;   &quot;archive&quot;: false,&#10;   &quot;notat&quot;: &quot;4A&quot;,&#10;   &quot;chart&quot;: &quot;chart_4a_1&quot;,&#10;   &quot;y_interval&quot;: 5,&#10;   &quot;ledger&quot;: [&#10;    {&#10;     &quot;Banetransport&quot;: {&#10;      &quot;sort_order&quot;: 2,&#10;      &quot;hex_color&quot;: &quot;#FF8181&quot;,&#10;      &quot;xlcharttype&quot;: &quot;xlAreaStacked&quot;,&#10;      &quot;sec_axis&quot;: false,&#10;      &quot;name&quot;: &quot;azh&quot;,&#10;      &quot;comment&quot;: &quot;farver&quot;,&#10;      &quot;timestamp&quot;: &quot;2023-03-30 11:04:22&quot;&#10;     },&#10;     &quot;Øvrig transport&quot;: {&#10;      &quot;sort_order&quot;: 5,&#10;      &quot;hex_color&quot;: &quot;#9170CB&quot;,&#10;      &quot;xlcharttype&quot;: &quot;xlAreaStacked&quot;,&#10;      &quot;sec_axis&quot;: false,&#10;      &quot;name&quot;: &quot;azh&quot;,&#10;      &quot;comment&quot;: &quot;farver&quot;,&#10;      &quot;timestamp&quot;: &quot;2023-03-30 11:04:22&quot;&#10;     },&#10;     &quot;Indenrigsluftfart&quot;: {&#10;      &quot;sort_order&quot;: 4,&#10;      &quot;hex_color&quot;: &quot;#6FB5BD&quot;,&#10;      &quot;xlcharttype&quot;: &quot;xlAreaStacked&quot;,&#10;      &quot;sec_axis&quot;: false,&#10;      &quot;name&quot;: &quot;azh&quot;,&#10;      &quot;comment&quot;: &quot;farver&quot;,&#10;      &quot;timestamp&quot;: &quot;2023-03-30 11:04:22&quot;&#10;     },&#10;     &quot;Indenrigssøfart&quot;: {&#10;      &quot;sort_order&quot;: 3,&#10;      &quot;hex_color&quot;: &quot;#4F67A5&quot;,&#10;      &quot;xlcharttype&quot;: &quot;xlAreaStacked&quot;,&#10;      &quot;sec_axis&quot;: false,&#10;      &quot;name&quot;: &quot;azh&quot;,&#10;      &quot;comment&quot;: &quot;farver&quot;,&#10;      &quot;timestamp&quot;: &quot;2023-03-30 11:04:22&quot;&#10;     },&#10;     &quot;Vejtransport&quot;: {&#10;      &quot;sort_order&quot;: 1,&#10;      &quot;hex_color&quot;: &quot;#808080&quot;,&#10;      &quot;xlcharttype&quot;: &quot;xlAreaStacked&quot;,&#10;      &quot;sec_axis&quot;: false,&#10;      &quot;name&quot;: &quot;azh&quot;,&#10;      &quot;comment&quot;: &quot;farver&quot;,&#10;      &quot;timestamp&quot;: &quot;2023-03-30 11:04:22&quot;&#10;     }&#10;    }&#10;   ]&#10;  }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254000</xdr:colOff>
      <xdr:row>28</xdr:row>
      <xdr:rowOff>0</xdr:rowOff>
    </xdr:from>
    <xdr:to>
      <xdr:col>7</xdr:col>
      <xdr:colOff>279400</xdr:colOff>
      <xdr:row>43</xdr:row>
      <xdr:rowOff>157163</xdr:rowOff>
    </xdr:to>
    <xdr:graphicFrame macro="">
      <xdr:nvGraphicFramePr>
        <xdr:cNvPr id="3" name="chart_4a_2" descr="{&#10;   &quot;fig_notat&quot;: 2,&#10;   &quot;fig_report&quot;: &quot;NA&quot;,&#10;   &quot;fig_title&quot;: &quot;Indekseret udvikling i trafikarbejdet for forskellige k\u00F8ret\u00F8jstyper, 2021-2035&quot;,&#10;   &quot;plot_title&quot;: &quot;Indekseret udvikling i trafikarbejde&quot;,&#10;   &quot;year_on_xaxis&quot;: [&#10;    [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Indeks&quot;,&#10;   &quot;unit_on_yaxis&quot;: &quot;Indeks (2021 = 100)&quot;,&#10;   &quot;name&quot;: &quot;azh&quot;,&#10;   &quot;comment&quot;: &quot;enhed opdateret&quot;,&#10;   &quot;timestamp&quot;: &quot;2023-04-17 15:04:51&quot;,&#10;   &quot;archive&quot;: false,&#10;   &quot;notat&quot;: &quot;4A&quot;,&#10;   &quot;chart&quot;: &quot;chart_4a_2&quot;,&#10;   &quot;y_interval&quot;: 1,&#10;   &quot;ledger&quot;: [&#10;    {&#10;     &quot;Busser&quot;: {&#10;      &quot;sort_order&quot;: 5,&#10;      &quot;hex_color&quot;: &quot;#1DE2CD&quot;,&#10;      &quot;xlcharttype&quot;: &quot;xlLine&quot;,&#10;      &quot;sec_axis&quot;: false,&#10;      &quot;name&quot;: &quot;azh&quot;,&#10;      &quot;comment&quot;: &quot;enhed opdateret&quot;,&#10;      &quot;timestamp&quot;: &quot;2023-04-17 15:04:51&quot;&#10;     },&#10;     &quot;Lastbiler&quot;: {&#10;      &quot;sort_order&quot;: 2,&#10;      &quot;hex_color&quot;: &quot;#0C2D83&quot;,&#10;      &quot;xlcharttype&quot;: &quot;xlLine&quot;,&#10;      &quot;sec_axis&quot;: false,&#10;      &quot;name&quot;: &quot;azh&quot;,&#10;      &quot;comment&quot;: &quot;enhed opdateret&quot;,&#10;      &quot;timestamp&quot;: &quot;2023-04-17 15:04:51&quot;&#10;     },&#10;     &quot;Motorcykler&quot;: {&#10;      &quot;sort_order&quot;: 4,&#10;      &quot;hex_color&quot;: &quot;#673AB7&quot;,&#10;      &quot;xlcharttype&quot;: &quot;xlLine&quot;,&#10;      &quot;sec_axis&quot;: false,&#10;      &quot;name&quot;: &quot;azh&quot;,&#10;      &quot;comment&quot;: &quot;enhed opdateret&quot;,&#10;      &quot;timestamp&quot;: &quot;2023-04-17 15:04:51&quot;&#10;     },&#10;     &quot;Personbiler&quot;: {&#10;      &quot;sort_order&quot;: 1,&#10;      &quot;hex_color&quot;: &quot;#FF5252&quot;,&#10;      &quot;xlcharttype&quot;: &quot;xlLine&quot;,&#10;      &quot;sec_axis&quot;: false,&#10;      &quot;name&quot;: &quot;azh&quot;,&#10;      &quot;comment&quot;: &quot;enhed opdateret&quot;,&#10;      &quot;timestamp&quot;: &quot;2023-04-17 15:04:51&quot;&#10;     },&#10;     &quot;Varebiler&quot;: {&#10;      &quot;sort_order&quot;: 3,&#10;      &quot;hex_color&quot;: &quot;#0097A7&quot;,&#10;      &quot;xlcharttype&quot;: &quot;xlLine&quot;,&#10;      &quot;sec_axis&quot;: false,&#10;      &quot;name&quot;: &quot;azh&quot;,&#10;      &quot;comment&quot;: &quot;enhed opdateret&quot;,&#10;      &quot;timestamp&quot;: &quot;2023-04-17 15:04:51&quot;&#10;     }&#10;    }&#10;   ]&#10;  }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53</xdr:row>
      <xdr:rowOff>0</xdr:rowOff>
    </xdr:from>
    <xdr:to>
      <xdr:col>7</xdr:col>
      <xdr:colOff>279400</xdr:colOff>
      <xdr:row>68</xdr:row>
      <xdr:rowOff>157163</xdr:rowOff>
    </xdr:to>
    <xdr:graphicFrame macro="">
      <xdr:nvGraphicFramePr>
        <xdr:cNvPr id="4" name="chart_4a_3" descr="{&#10;   &quot;fig_notat&quot;: 3,&#10;   &quot;fig_report&quot;: &quot;NA&quot;,&#10;   &quot;fig_title&quot;: &quot;Salg af nye personbiler fordelt p\u00E5 teknologier, 2000-2022&quot;,&#10;   &quot;plot_title&quot;: &quot;Salg af nye personbiler&quot;,&#10;   &quot;year_on_xaxis&quot;: [&#10;    [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&#10;    ]&#10;   ],&#10;   &quot;unit_category&quot;: &quot;Styk&quot;,&#10;   &quot;unit_on_yaxis&quot;: &quot;1000 stk.&quot;,&#10;   &quot;name&quot;: &quot;pkha&quot;,&#10;   &quot;comment&quot;: &quot;Har tilf\u00F8jet \&quot;nye\&quot;&quot;,&#10;   &quot;timestamp&quot;: &quot;2023-04-20 11:51:46&quot;,&#10;   &quot;archive&quot;: false,&#10;   &quot;notat&quot;: &quot;4A&quot;,&#10;   &quot;chart&quot;: &quot;chart_4a_3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1:46&quot;&#10;     },&#10;     &quot;Benzin&quot;: {&#10;      &quot;sort_order&quot;: 3,&#10;      &quot;hex_color&quot;: &quot;#808080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1:46&quot;&#10;     },&#10;     &quot;Diesel&quot;: {&#10;      &quot;sort_order&quot;: 4,&#10;      &quot;hex_color&quot;: &quot;#404040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1:46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1:46&quot;&#10;     },&#10;     &quot;Øvrig&quot;: {&#10;      &quot;sort_order&quot;: 5,&#10;      &quot;hex_color&quot;: &quot;#5BEADB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1:46&quot;&#10;     }&#10;    }&#10;   ]&#10;  }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254000</xdr:colOff>
      <xdr:row>78</xdr:row>
      <xdr:rowOff>0</xdr:rowOff>
    </xdr:from>
    <xdr:to>
      <xdr:col>7</xdr:col>
      <xdr:colOff>279400</xdr:colOff>
      <xdr:row>93</xdr:row>
      <xdr:rowOff>157163</xdr:rowOff>
    </xdr:to>
    <xdr:graphicFrame macro="">
      <xdr:nvGraphicFramePr>
        <xdr:cNvPr id="5" name="chart_4a_4" descr="{&#10;   &quot;fig_notat&quot;: 4,&#10;   &quot;fig_report&quot;: 3,&#10;   &quot;fig_title&quot;: &quot;Salg af nye personbiler fordelt p\u00E5 teknologier, 2019-2035&quot;,&#10;   &quot;plot_title&quot;: &quot;Salg af nye person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1000 stk.&quot;,&#10;   &quot;name&quot;: &quot;pkha&quot;,&#10;   &quot;comment&quot;: &quot;\u00E6ndring i figurr\u00E6kkef\u00F8lge, tilf\u00F8jelse af ny figur og slettet en anden figur&quot;,&#10;   &quot;timestamp&quot;: &quot;2023-04-20 13:24:31&quot;,&#10;   &quot;archive&quot;: false,&#10;   &quot;notat&quot;: &quot;4A&quot;,&#10;   &quot;chart&quot;: &quot;chart_4a_4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3:22&quot;&#10;     },&#10;     &quot;Diesel&quot;: {&#10;      &quot;sort_order&quot;: 4,&#10;      &quot;hex_color&quot;: &quot;#404040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3:22&quot;&#10;     },&#10;     &quot;Benzin&quot;: {&#10;      &quot;sort_order&quot;: 3,&#10;      &quot;hex_color&quot;: &quot;#808080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3:22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pkha&quot;,&#10;      &quot;comment&quot;: &quot;Har tilf\u00F8jet \&quot;nye\&quot;&quot;,&#10;      &quot;timestamp&quot;: &quot;2023-04-20 11:53:22&quot;&#10;     }&#10;    }&#10;   ]&#10;  }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254000</xdr:colOff>
      <xdr:row>103</xdr:row>
      <xdr:rowOff>0</xdr:rowOff>
    </xdr:from>
    <xdr:to>
      <xdr:col>7</xdr:col>
      <xdr:colOff>279400</xdr:colOff>
      <xdr:row>118</xdr:row>
      <xdr:rowOff>157163</xdr:rowOff>
    </xdr:to>
    <xdr:graphicFrame macro="">
      <xdr:nvGraphicFramePr>
        <xdr:cNvPr id="6" name="chart_4a_5" descr="{&#10;   &quot;fig_notat&quot;: 5,&#10;   &quot;fig_report&quot;: 4,&#10;   &quot;fig_title&quot;: &quot;Bestand af personbiler fordelt p\u00E5 teknologier, 2019-2035&quot;,&#10;   &quot;plot_title&quot;: &quot;Bestand af person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1000 stk.&quot;,&#10;   &quot;name&quot;: &quot;pkha&quot;,&#10;   &quot;comment&quot;: &quot;\u00E6ndring i figurr\u00E6kkef\u00F8lge, tilf\u00F8jelse af ny figur og slettet en anden figur&quot;,&#10;   &quot;timestamp&quot;: &quot;2023-04-20 13:24:31&quot;,&#10;   &quot;archive&quot;: false,&#10;   &quot;notat&quot;: &quot;4A&quot;,&#10;   &quot;chart&quot;: &quot;chart_4a_5&quot;,&#10;   &quot;y_interval&quot;: 1,&#10;   &quot;ledger&quot;: [&#10;    {&#10;     &quot;El&quot;: {&#10;      &quot;sort_order&quot;: 1,&#10;      &quot;hex_color&quot;: &quot;#6FB5BD&quot;,&#10;      &quot;xlcharttype&quot;: &quot;xlColumnStacked&quot;,&#10;      &quot;sec_axis&quot;: false,&#10;      &quot;name&quot;: &quot;nha&quot;,&#10;      &quot;comment&quot;: &quot;ensretning&quot;,&#10;      &quot;timestamp&quot;: &quot;2023-03-21 10:48:43&quot;&#10;     },&#10;     &quot;Diesel&quot;: {&#10;      &quot;sort_order&quot;: 4,&#10;      &quot;hex_color&quot;: &quot;#404040&quot;,&#10;      &quot;xlcharttype&quot;: &quot;xlColumnStacked&quot;,&#10;      &quot;sec_axis&quot;: false,&#10;      &quot;name&quot;: &quot;nha&quot;,&#10;      &quot;comment&quot;: &quot;ensretning&quot;,&#10;      &quot;timestamp&quot;: &quot;2023-03-21 10:48:43&quot;&#10;     },&#10;     &quot;Benzin&quot;: {&#10;      &quot;sort_order&quot;: 3,&#10;      &quot;hex_color&quot;: &quot;#808080&quot;,&#10;      &quot;xlcharttype&quot;: &quot;xlColumnStacked&quot;,&#10;      &quot;sec_axis&quot;: false,&#10;      &quot;name&quot;: &quot;nha&quot;,&#10;      &quot;comment&quot;: &quot;ensretning&quot;,&#10;      &quot;timestamp&quot;: &quot;2023-03-21 10:48:43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nha&quot;,&#10;      &quot;comment&quot;: &quot;ensretning&quot;,&#10;      &quot;timestamp&quot;: &quot;2023-03-21 10:48:43&quot;&#10;     }&#10;    }&#10;   ]&#10;  }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254000</xdr:colOff>
      <xdr:row>128</xdr:row>
      <xdr:rowOff>0</xdr:rowOff>
    </xdr:from>
    <xdr:to>
      <xdr:col>7</xdr:col>
      <xdr:colOff>279400</xdr:colOff>
      <xdr:row>143</xdr:row>
      <xdr:rowOff>157163</xdr:rowOff>
    </xdr:to>
    <xdr:graphicFrame macro="">
      <xdr:nvGraphicFramePr>
        <xdr:cNvPr id="7" name="chart_4a_6" descr="{&#10;   &quot;fig_notat&quot;: 6,&#10;   &quot;fig_report&quot;: &quot;NA&quot;,&#10;   &quot;fig_title&quot;: &quot;Salg af lastbiler fordelt p\u00E5 teknologier, 2019-2035&quot;,&#10;   &quot;plot_title&quot;: &quot;Salg af last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stk.&quot;,&#10;   &quot;name&quot;: &quot;nha&quot;,&#10;   &quot;comment&quot;: &quot;nej&quot;,&#10;   &quot;timestamp&quot;: &quot;2023-03-21 10:53:13&quot;,&#10;   &quot;archive&quot;: false,&#10;   &quot;notat&quot;: &quot;4A&quot;,&#10;   &quot;chart&quot;: &quot;chart_4a_6&quot;,&#10;   &quot;y_interval&quot;: 1,&#10;   &quot;ledger&quot;: [&#10;    {&#10;     &quot;Batteri&quot;: {&#10;      &quot;sort_order&quot;: 1,&#10;      &quot;hex_color&quot;: &quot;#6FB5BD&quot;,&#10;      &quot;xlcharttype&quot;: &quot;xlColumnStacked&quot;,&#10;      &quot;sec_axis&quot;: false,&#10;      &quot;name&quot;: &quot;nha&quot;,&#10;      &quot;comment&quot;: &quot;nej&quot;,&#10;      &quot;timestamp&quot;: &quot;2023-03-21 10:53:13&quot;&#10;     },&#10;     &quot;Diesel&quot;: {&#10;      &quot;sort_order&quot;: 2,&#10;      &quot;hex_color&quot;: &quot;#404040&quot;,&#10;      &quot;xlcharttype&quot;: &quot;xlColumnStacked&quot;,&#10;      &quot;sec_axis&quot;: false,&#10;      &quot;name&quot;: &quot;nha&quot;,&#10;      &quot;comment&quot;: &quot;nej&quot;,&#10;      &quot;timestamp&quot;: &quot;2023-03-21 10:53:13&quot;&#10;     },&#10;     &quot;Brint/brændselscelle&quot;: {&#10;      &quot;sort_order&quot;: 4,&#10;      &quot;hex_color&quot;: &quot;#5BEADB&quot;,&#10;      &quot;xlcharttype&quot;: &quot;xlColumnStacked&quot;,&#10;      &quot;sec_axis&quot;: false,&#10;      &quot;name&quot;: &quot;nha&quot;,&#10;      &quot;comment&quot;: &quot;nej&quot;,&#10;      &quot;timestamp&quot;: &quot;2023-03-21 10:53:13&quot;&#10;     },&#10;     &quot;Gas&quot;: {&#10;      &quot;sort_order&quot;: 3,&#10;      &quot;hex_color&quot;: &quot;#9170CB&quot;,&#10;      &quot;xlcharttype&quot;: &quot;xlColumnStacked&quot;,&#10;      &quot;sec_axis&quot;: false,&#10;      &quot;name&quot;: &quot;nha&quot;,&#10;      &quot;comment&quot;: &quot;nej&quot;,&#10;      &quot;timestamp&quot;: &quot;2023-03-21 10:53:13&quot;&#10;     }&#10;    }&#10;   ]&#10;  }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254000</xdr:colOff>
      <xdr:row>153</xdr:row>
      <xdr:rowOff>0</xdr:rowOff>
    </xdr:from>
    <xdr:to>
      <xdr:col>7</xdr:col>
      <xdr:colOff>279400</xdr:colOff>
      <xdr:row>168</xdr:row>
      <xdr:rowOff>157163</xdr:rowOff>
    </xdr:to>
    <xdr:graphicFrame macro="">
      <xdr:nvGraphicFramePr>
        <xdr:cNvPr id="8" name="chart_4a_7" descr="{&#10;   &quot;fig_notat&quot;: 7,&#10;   &quot;fig_report&quot;: &quot;NA&quot;,&#10;   &quot;fig_title&quot;: &quot;Bestand af lastbiler fordelt p\u00E5 teknologier, 2019-2035&quot;,&#10;   &quot;plot_title&quot;: &quot;Bestand af last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Styk&quot;,&#10;   &quot;unit_on_yaxis&quot;: &quot;1000 stk.&quot;,&#10;   &quot;name&quot;: &quot;nha&quot;,&#10;   &quot;comment&quot;: &quot;nej&quot;,&#10;   &quot;timestamp&quot;: &quot;2023-03-21 10:55:00&quot;,&#10;   &quot;archive&quot;: false,&#10;   &quot;notat&quot;: &quot;4A&quot;,&#10;   &quot;chart&quot;: &quot;chart_4a_7&quot;,&#10;   &quot;y_interval&quot;: 1,&#10;   &quot;ledger&quot;: [&#10;    {&#10;     &quot;Batteri&quot;: {&#10;      &quot;sort_order&quot;: 1,&#10;      &quot;hex_color&quot;: &quot;#6FB5BD&quot;,&#10;      &quot;xlcharttype&quot;: &quot;xlColumnStacked&quot;,&#10;      &quot;sec_axis&quot;: false,&#10;      &quot;name&quot;: &quot;nha&quot;,&#10;      &quot;comment&quot;: &quot;nej&quot;,&#10;      &quot;timestamp&quot;: &quot;2023-03-21 10:55:00&quot;&#10;     },&#10;     &quot;Diesel&quot;: {&#10;      &quot;sort_order&quot;: 2,&#10;      &quot;hex_color&quot;: &quot;#404040&quot;,&#10;      &quot;xlcharttype&quot;: &quot;xlColumnStacked&quot;,&#10;      &quot;sec_axis&quot;: false,&#10;      &quot;name&quot;: &quot;nha&quot;,&#10;      &quot;comment&quot;: &quot;nej&quot;,&#10;      &quot;timestamp&quot;: &quot;2023-03-21 10:55:00&quot;&#10;     },&#10;     &quot;Brint/brændselscelle&quot;: {&#10;      &quot;sort_order&quot;: 4,&#10;      &quot;hex_color&quot;: &quot;#5BEADB&quot;,&#10;      &quot;xlcharttype&quot;: &quot;xlColumnStacked&quot;,&#10;      &quot;sec_axis&quot;: false,&#10;      &quot;name&quot;: &quot;nha&quot;,&#10;      &quot;comment&quot;: &quot;nej&quot;,&#10;      &quot;timestamp&quot;: &quot;2023-03-21 10:55:00&quot;&#10;     },&#10;     &quot;Gas&quot;: {&#10;      &quot;sort_order&quot;: 3,&#10;      &quot;hex_color&quot;: &quot;#9170CB&quot;,&#10;      &quot;xlcharttype&quot;: &quot;xlColumnStacked&quot;,&#10;      &quot;sec_axis&quot;: false,&#10;      &quot;name&quot;: &quot;nha&quot;,&#10;      &quot;comment&quot;: &quot;nej&quot;,&#10;      &quot;timestamp&quot;: &quot;2023-03-21 10:55:00&quot;&#10;     }&#10;    }&#10;   ]&#10;  }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254000</xdr:colOff>
      <xdr:row>178</xdr:row>
      <xdr:rowOff>0</xdr:rowOff>
    </xdr:from>
    <xdr:to>
      <xdr:col>7</xdr:col>
      <xdr:colOff>279400</xdr:colOff>
      <xdr:row>193</xdr:row>
      <xdr:rowOff>157163</xdr:rowOff>
    </xdr:to>
    <xdr:graphicFrame macro="">
      <xdr:nvGraphicFramePr>
        <xdr:cNvPr id="9" name="chart_4a_8" descr="{&#10;   &quot;fig_notat&quot;: 8,&#10;   &quot;fig_report&quot;: 5,&#10;   &quot;fig_title&quot;: &quot;Energiforbrug i vejtransporten fordelt p\u00E5 energivarer&quot;,&#10;   &quot;plot_title&quot;: &quot;Energiforbrug i vejtransporte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pkha&quot;,&#10;   &quot;comment&quot;: &quot;\u00E6ndring i figurr\u00E6kkef\u00F8lge, tilf\u00F8jelse af ny figur og slettet en anden figur&quot;,&#10;   &quot;timestamp&quot;: &quot;2023-04-20 13:24:31&quot;,&#10;   &quot;archive&quot;: false,&#10;   &quot;notat&quot;: &quot;4A&quot;,&#10;   &quot;chart&quot;: &quot;chart_4a_8&quot;,&#10;   &quot;y_interval&quot;: 5,&#10;   &quot;ledger&quot;: [&#10;    {&#10;     &quot;Benzin&quot;: {&#10;      &quot;sort_order&quot;: 3,&#10;      &quot;hex_color&quot;: &quot;#808080&quot;,&#10;      &quot;xlcharttype&quot;: &quot;xlAreaStacked&quot;,&#10;      &quot;sec_axis&quot;: false,&#10;      &quot;name&quot;: &quot;pkha&quot;,&#10;      &quot;comment&quot;: &quot;rettet stavefejl&quot;,&#10;      &quot;timestamp&quot;: &quot;2023-03-17 13:21:03&quot;&#10;     },&#10;     &quot;Diesel&quot;: {&#10;      &quot;sort_order&quot;: 1,&#10;      &quot;hex_color&quot;: &quot;#404040&quot;,&#10;      &quot;xlcharttype&quot;: &quot;xlAreaStacked&quot;,&#10;      &quot;sec_axis&quot;: false,&#10;      &quot;name&quot;: &quot;pkha&quot;,&#10;      &quot;comment&quot;: &quot;rettet stavefejl&quot;,&#10;      &quot;timestamp&quot;: &quot;2023-03-17 13:21:03&quot;&#10;     },&#10;     &quot;Øvrige&quot;: {&#10;      &quot;sort_order&quot;: 6,&#10;      &quot;hex_color&quot;: &quot;#9170CB&quot;,&#10;      &quot;xlcharttype&quot;: &quot;xlAreaStacked&quot;,&#10;      &quot;sec_axis&quot;: false,&#10;      &quot;name&quot;: &quot;pkha&quot;,&#10;      &quot;comment&quot;: &quot;rettet stavefejl&quot;,&#10;      &quot;timestamp&quot;: &quot;2023-03-17 13:21:03&quot;&#10;     },&#10;     &quot;VE-brændstoffer iblandet benzin&quot;: {&#10;      &quot;sort_order&quot;: 4,&#10;      &quot;hex_color&quot;: &quot;#5BEADB&quot;,&#10;      &quot;xlcharttype&quot;: &quot;xlAreaStacked&quot;,&#10;      &quot;sec_axis&quot;: false,&#10;      &quot;name&quot;: &quot;pkha&quot;,&#10;      &quot;comment&quot;: &quot;rettet stavefejl&quot;,&#10;      &quot;timestamp&quot;: &quot;2023-03-17 13:21:03&quot;&#10;     },&#10;     &quot;VE-brændstoffer iblandet diesel&quot;: {&#10;      &quot;sort_order&quot;: 2,&#10;      &quot;hex_color&quot;: &quot;#6FB5BD&quot;,&#10;      &quot;xlcharttype&quot;: &quot;xlAreaStacked&quot;,&#10;      &quot;sec_axis&quot;: false,&#10;      &quot;name&quot;: &quot;pkha&quot;,&#10;      &quot;comment&quot;: &quot;rettet stavefejl&quot;,&#10;      &quot;timestamp&quot;: &quot;2023-03-17 13:21:03&quot;&#10;     },&#10;     &quot;Elektricitet&quot;: {&#10;      &quot;sort_order&quot;: 5,&#10;      &quot;hex_color&quot;: &quot;#46AFF0&quot;,&#10;      &quot;xlcharttype&quot;: &quot;xlAreaStacked&quot;,&#10;      &quot;sec_axis&quot;: false,&#10;      &quot;name&quot;: &quot;pkha&quot;,&#10;      &quot;comment&quot;: &quot;rettet stavefejl&quot;,&#10;      &quot;timestamp&quot;: &quot;2023-03-17 13:21:03&quot;&#10;     }&#10;    }&#10;   ]&#10;  }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254000</xdr:colOff>
      <xdr:row>203</xdr:row>
      <xdr:rowOff>0</xdr:rowOff>
    </xdr:from>
    <xdr:to>
      <xdr:col>7</xdr:col>
      <xdr:colOff>279400</xdr:colOff>
      <xdr:row>218</xdr:row>
      <xdr:rowOff>157163</xdr:rowOff>
    </xdr:to>
    <xdr:graphicFrame macro="">
      <xdr:nvGraphicFramePr>
        <xdr:cNvPr id="10" name="chart_4a_9" descr="{&#10;   &quot;fig_notat&quot;: 9,&#10;   &quot;fig_report&quot;: &quot;NA&quot;,&#10;   &quot;fig_title&quot;: &quot;Energiforbrug i vejtransporten fordelt p\u00E5 energivarer&quot;,&#10;   &quot;plot_title&quot;: &quot;Energiforbrug i vejtransporte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pkha&quot;,&#10;   &quot;comment&quot;: &quot;rettet stavefejl&quot;,&#10;   &quot;timestamp&quot;: &quot;2023-03-17 13:25:57&quot;,&#10;   &quot;archive&quot;: false,&#10;   &quot;notat&quot;: &quot;4A&quot;,&#10;   &quot;chart&quot;: &quot;chart_4a_9&quot;,&#10;   &quot;y_interval&quot;: 5,&#10;   &quot;ledger&quot;: [&#10;    {&#10;     &quot;Benzin&quot;: {&#10;      &quot;sort_order&quot;: 2,&#10;      &quot;hex_color&quot;: &quot;#808080&quot;,&#10;      &quot;xlcharttype&quot;: &quot;xlLine&quot;,&#10;      &quot;sec_axis&quot;: false,&#10;      &quot;name&quot;: &quot;pkha&quot;,&#10;      &quot;comment&quot;: &quot;rettet stavefejl&quot;,&#10;      &quot;timestamp&quot;: &quot;2023-03-17 13:25:57&quot;&#10;     },&#10;     &quot;Diesel&quot;: {&#10;      &quot;sort_order&quot;: 1,&#10;      &quot;hex_color&quot;: &quot;#000000&quot;,&#10;      &quot;xlcharttype&quot;: &quot;xlLine&quot;,&#10;      &quot;sec_axis&quot;: false,&#10;      &quot;name&quot;: &quot;pkha&quot;,&#10;      &quot;comment&quot;: &quot;rettet stavefejl&quot;,&#10;      &quot;timestamp&quot;: &quot;2023-03-17 13:25:57&quot;&#10;     },&#10;     &quot;Øvrige&quot;: {&#10;      &quot;sort_order&quot;: 6,&#10;      &quot;hex_color&quot;: &quot;#673AB7&quot;,&#10;      &quot;xlcharttype&quot;: &quot;xlLine&quot;,&#10;      &quot;sec_axis&quot;: false,&#10;      &quot;name&quot;: &quot;pkha&quot;,&#10;      &quot;comment&quot;: &quot;rettet stavefejl&quot;,&#10;      &quot;timestamp&quot;: &quot;2023-03-17 13:25:57&quot;&#10;     },&#10;     &quot;VE-brændstoffer iblandet benzin&quot;: {&#10;      &quot;sort_order&quot;: 5,&#10;      &quot;hex_color&quot;: &quot;#5BEADB&quot;,&#10;      &quot;xlcharttype&quot;: &quot;xlLine&quot;,&#10;      &quot;sec_axis&quot;: false,&#10;      &quot;name&quot;: &quot;pkha&quot;,&#10;      &quot;comment&quot;: &quot;rettet stavefejl&quot;,&#10;      &quot;timestamp&quot;: &quot;2023-03-17 13:25:57&quot;&#10;     },&#10;     &quot;VE-brændstoffer iblandet diesel&quot;: {&#10;      &quot;sort_order&quot;: 4,&#10;      &quot;hex_color&quot;: &quot;#6FB5BD&quot;,&#10;      &quot;xlcharttype&quot;: &quot;xlLine&quot;,&#10;      &quot;sec_axis&quot;: false,&#10;      &quot;name&quot;: &quot;pkha&quot;,&#10;      &quot;comment&quot;: &quot;rettet stavefejl&quot;,&#10;      &quot;timestamp&quot;: &quot;2023-03-17 13:25:57&quot;&#10;     },&#10;     &quot;Elektricitet&quot;: {&#10;      &quot;sort_order&quot;: 3,&#10;      &quot;hex_color&quot;: &quot;#0091EA&quot;,&#10;      &quot;xlcharttype&quot;: &quot;xlLine&quot;,&#10;      &quot;sec_axis&quot;: false,&#10;      &quot;name&quot;: &quot;pkha&quot;,&#10;      &quot;comment&quot;: &quot;rettet stavefejl&quot;,&#10;      &quot;timestamp&quot;: &quot;2023-03-17 13:25:57&quot;&#10;     }&#10;    }&#10;   ]&#10;  }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254000</xdr:colOff>
      <xdr:row>228</xdr:row>
      <xdr:rowOff>0</xdr:rowOff>
    </xdr:from>
    <xdr:to>
      <xdr:col>7</xdr:col>
      <xdr:colOff>279400</xdr:colOff>
      <xdr:row>243</xdr:row>
      <xdr:rowOff>157163</xdr:rowOff>
    </xdr:to>
    <xdr:graphicFrame macro="">
      <xdr:nvGraphicFramePr>
        <xdr:cNvPr id="11" name="chart_4a_10" descr="{&#10;   &quot;fig_notat&quot;: 10,&#10;   &quot;fig_report&quot;: 2,&#10;   &quot;fig_title&quot;: &quot;Udledninger fra vejtransporten fordelt p\u00E5 k\u00F8ret\u00F8jer&quot;,&#10;   &quot;plot_title&quot;: &quot;Udledninger fra vejtranspor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pkha&quot;,&#10;   &quot;comment&quot;: &quot;lille \u00E6ndring i den korte figuroverskrift&quot;,&#10;   &quot;timestamp&quot;: &quot;2023-04-20 12:01:45&quot;,&#10;   &quot;archive&quot;: false,&#10;   &quot;notat&quot;: &quot;4A&quot;,&#10;   &quot;chart&quot;: &quot;chart_4a_10&quot;,&#10;   &quot;y_interval&quot;: 5,&#10;   &quot;ledger&quot;: [&#10;    {&#10;     &quot;Personbiler&quot;: {&#10;      &quot;sort_order&quot;: 1,&#10;      &quot;hex_color&quot;: &quot;#000000&quot;,&#10;      &quot;xlcharttype&quot;: &quot;xlLine&quot;,&#10;      &quot;sec_axis&quot;: false,&#10;      &quot;name&quot;: &quot;pkha&quot;,&#10;      &quot;comment&quot;: &quot;lille \u00E6ndring i den korte figuroverskrift&quot;,&#10;      &quot;timestamp&quot;: &quot;2023-04-20 12:01:45&quot;&#10;     },&#10;     &quot;Varebiler&quot;: {&#10;      &quot;sort_order&quot;: 2,&#10;      &quot;hex_color&quot;: &quot;#0091EA&quot;,&#10;      &quot;xlcharttype&quot;: &quot;xlLine&quot;,&#10;      &quot;sec_axis&quot;: false,&#10;      &quot;name&quot;: &quot;pkha&quot;,&#10;      &quot;comment&quot;: &quot;lille \u00E6ndring i den korte figuroverskrift&quot;,&#10;      &quot;timestamp&quot;: &quot;2023-04-20 12:01:45&quot;&#10;     },&#10;     &quot;Lastbiler&quot;: {&#10;      &quot;sort_order&quot;: 3,&#10;      &quot;hex_color&quot;: &quot;#808080&quot;,&#10;      &quot;xlcharttype&quot;: &quot;xlLine&quot;,&#10;      &quot;sec_axis&quot;: false,&#10;      &quot;name&quot;: &quot;pkha&quot;,&#10;      &quot;comment&quot;: &quot;lille \u00E6ndring i den korte figuroverskrift&quot;,&#10;      &quot;timestamp&quot;: &quot;2023-04-20 12:01:45&quot;&#10;     },&#10;     &quot;Busser&quot;: {&#10;      &quot;sort_order&quot;: 5,&#10;      &quot;hex_color&quot;: &quot;#673AB7&quot;,&#10;      &quot;xlcharttype&quot;: &quot;xlLine&quot;,&#10;      &quot;sec_axis&quot;: false,&#10;      &quot;name&quot;: &quot;pkha&quot;,&#10;      &quot;comment&quot;: &quot;lille \u00E6ndring i den korte figuroverskrift&quot;,&#10;      &quot;timestamp&quot;: &quot;2023-04-20 12:01:45&quot;&#10;     },&#10;     &quot;Motorcykler&quot;: {&#10;      &quot;sort_order&quot;: 6,&#10;      &quot;hex_color&quot;: &quot;#0097A7&quot;,&#10;      &quot;xlcharttype&quot;: &quot;xlLine&quot;,&#10;      &quot;sec_axis&quot;: false,&#10;      &quot;name&quot;: &quot;pkha&quot;,&#10;      &quot;comment&quot;: &quot;lille \u00E6ndring i den korte figuroverskrift&quot;,&#10;      &quot;timestamp&quot;: &quot;2023-04-20 12:01:45&quot;&#10;     },&#10;     &quot;Grænsehandel&quot;: {&#10;      &quot;sort_order&quot;: 4,&#10;      &quot;hex_color&quot;: &quot;#1DE2CD&quot;,&#10;      &quot;xlcharttype&quot;: &quot;xlLine&quot;,&#10;      &quot;sec_axis&quot;: false,&#10;      &quot;name&quot;: &quot;pkha&quot;,&#10;      &quot;comment&quot;: &quot;lille \u00E6ndring i den korte figuroverskrift&quot;,&#10;      &quot;timestamp&quot;: &quot;2023-04-20 12:01:45&quot;&#10;     }&#10;    }&#10;   ]&#10;  }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254000</xdr:colOff>
      <xdr:row>253</xdr:row>
      <xdr:rowOff>0</xdr:rowOff>
    </xdr:from>
    <xdr:to>
      <xdr:col>7</xdr:col>
      <xdr:colOff>279400</xdr:colOff>
      <xdr:row>268</xdr:row>
      <xdr:rowOff>157163</xdr:rowOff>
    </xdr:to>
    <xdr:graphicFrame macro="">
      <xdr:nvGraphicFramePr>
        <xdr:cNvPr id="12" name="chart_4a_11" descr="{&#10;   &quot;fig_notat&quot;: 11,&#10;   &quot;fig_report&quot;: &quot;NA&quot;,&#10;   &quot;fig_title&quot;: &quot;Energiforbrug i banetransporten fordelt p\u00E5 energivarer&quot;,&#10;   &quot;plot_title&quot;: &quot;Energiforbrug i banetransporte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pkha&quot;,&#10;   &quot;comment&quot;: &quot;rettet ift. sektornotatets figuroverskrift&quot;,&#10;   &quot;timestamp&quot;: &quot;2023-04-20 11:57:54&quot;,&#10;   &quot;archive&quot;: false,&#10;   &quot;notat&quot;: &quot;4A&quot;,&#10;   &quot;chart&quot;: &quot;chart_4a_11&quot;,&#10;   &quot;y_interval&quot;: 5,&#10;   &quot;ledger&quot;: [&#10;    {&#10;     &quot;Benzin&quot;: {&#10;      &quot;sort_order&quot;: 4,&#10;      &quot;hex_color&quot;: &quot;#808080&quot;,&#10;      &quot;xlcharttype&quot;: &quot;xlAreaStacked&quot;,&#10;      &quot;sec_axis&quot;: false,&#10;      &quot;name&quot;: &quot;pkha&quot;,&#10;      &quot;comment&quot;: &quot;rettet ift. sektornotatets figuroverskrift&quot;,&#10;      &quot;timestamp&quot;: &quot;2023-04-20 11:57:54&quot;&#10;     },&#10;     &quot;Elektricitet&quot;: {&#10;      &quot;sort_order&quot;: 3,&#10;      &quot;hex_color&quot;: &quot;#46AFF0&quot;,&#10;      &quot;xlcharttype&quot;: &quot;xlAreaStacked&quot;,&#10;      &quot;sec_axis&quot;: false,&#10;      &quot;name&quot;: &quot;pkha&quot;,&#10;      &quot;comment&quot;: &quot;rettet ift. sektornotatets figuroverskrift&quot;,&#10;      &quot;timestamp&quot;: &quot;2023-04-20 11:57:54&quot;&#10;     },&#10;     &quot;Diesel&quot;: {&#10;      &quot;sort_order&quot;: 1,&#10;      &quot;hex_color&quot;: &quot;#404040&quot;,&#10;      &quot;xlcharttype&quot;: &quot;xlAreaStacked&quot;,&#10;      &quot;sec_axis&quot;: false,&#10;      &quot;name&quot;: &quot;pkha&quot;,&#10;      &quot;comment&quot;: &quot;rettet ift. sektornotatets figuroverskrift&quot;,&#10;      &quot;timestamp&quot;: &quot;2023-04-20 11:57:54&quot;&#10;     },&#10;     &quot;VE-brændstoffer iblandet diesel&quot;: {&#10;      &quot;sort_order&quot;: 2,&#10;      &quot;hex_color&quot;: &quot;#6FB5BD&quot;,&#10;      &quot;xlcharttype&quot;: &quot;xlAreaStacked&quot;,&#10;      &quot;sec_axis&quot;: false,&#10;      &quot;name&quot;: &quot;pkha&quot;,&#10;      &quot;comment&quot;: &quot;rettet ift. sektornotatets figuroverskrift&quot;,&#10;      &quot;timestamp&quot;: &quot;2023-04-20 11:57:54&quot;&#10;     }&#10;    }&#10;   ]&#10;  }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254000</xdr:colOff>
      <xdr:row>278</xdr:row>
      <xdr:rowOff>0</xdr:rowOff>
    </xdr:from>
    <xdr:to>
      <xdr:col>7</xdr:col>
      <xdr:colOff>279400</xdr:colOff>
      <xdr:row>293</xdr:row>
      <xdr:rowOff>157163</xdr:rowOff>
    </xdr:to>
    <xdr:graphicFrame macro="">
      <xdr:nvGraphicFramePr>
        <xdr:cNvPr id="13" name="chart_4a_12" descr="{&#10;   &quot;fig_notat&quot;: 12,&#10;   &quot;fig_report&quot;: &quot;NA&quot;,&#10;   &quot;fig_title&quot;: &quot;Udledninger fra banetransporten (for perioden 2021-2035 opdelt p\u00E5 togtyper)&quot;,&#10;   &quot;plot_title&quot;: &quot;Udledninger fra banetranspor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pkha&quot;,&#10;   &quot;comment&quot;: &quot;lille \u00E6ndring i den korte figuroverskrift&quot;,&#10;   &quot;timestamp&quot;: &quot;2023-04-20 12:02:26&quot;,&#10;   &quot;archive&quot;: false,&#10;   &quot;notat&quot;: &quot;4A&quot;,&#10;   &quot;chart&quot;: &quot;chart_4a_12&quot;,&#10;   &quot;y_interval&quot;: 5,&#10;   &quot;ledger&quot;: [&#10;    {&#10;     &quot;Samlede udledninger&quot;: {&#10;      &quot;sort_order&quot;: 3,&#10;      &quot;hex_color&quot;: &quot;#0097A7&quot;,&#10;      &quot;xlcharttype&quot;: &quot;xlColumnStacked&quot;,&#10;      &quot;sec_axis&quot;: false,&#10;      &quot;name&quot;: &quot;pkha&quot;,&#10;      &quot;comment&quot;: &quot;lille \u00E6ndring i den korte figuroverskrift&quot;,&#10;      &quot;timestamp&quot;: &quot;2023-04-20 12:02:26&quot;&#10;     },&#10;     &quot;Andre tog (lokalbaner mv.)&quot;: {&#10;      &quot;sort_order&quot;: 1,&#10;      &quot;hex_color&quot;: &quot;#673AB7&quot;,&#10;      &quot;xlcharttype&quot;: &quot;xlColumnStacked&quot;,&#10;      &quot;sec_axis&quot;: false,&#10;      &quot;name&quot;: &quot;pkha&quot;,&#10;      &quot;comment&quot;: &quot;lille \u00E6ndring i den korte figuroverskrift&quot;,&#10;      &quot;timestamp&quot;: &quot;2023-04-20 12:02:26&quot;&#10;     },&#10;     &quot;Fjern- og regionaltog&quot;: {&#10;      &quot;sort_order&quot;: 2,&#10;      &quot;hex_color&quot;: &quot;#FF5252&quot;,&#10;      &quot;xlcharttype&quot;: &quot;xlColumnStacked&quot;,&#10;      &quot;sec_axis&quot;: false,&#10;      &quot;name&quot;: &quot;pkha&quot;,&#10;      &quot;comment&quot;: &quot;lille \u00E6ndring i den korte figuroverskrift&quot;,&#10;      &quot;timestamp&quot;: &quot;2023-04-20 12:02:26&quot;&#10;     }&#10;    }&#10;   ]&#10;  }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254000</xdr:colOff>
      <xdr:row>303</xdr:row>
      <xdr:rowOff>0</xdr:rowOff>
    </xdr:from>
    <xdr:to>
      <xdr:col>7</xdr:col>
      <xdr:colOff>279400</xdr:colOff>
      <xdr:row>318</xdr:row>
      <xdr:rowOff>157163</xdr:rowOff>
    </xdr:to>
    <xdr:graphicFrame macro="">
      <xdr:nvGraphicFramePr>
        <xdr:cNvPr id="14" name="chart_4a_13" descr="{&#10;   &quot;fig_notat&quot;: 13,&#10;   &quot;fig_report&quot;: &quot;NA&quot;,&#10;   &quot;fig_title&quot;: &quot;Energiforbrug i indenrigss\u00F8farten fordelt p\u00E5 energivarer&quot;,&#10;   &quot;plot_title&quot;: &quot;Energiforbrug i indenrigss\u00F8farten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Energi&quot;,&#10;   &quot;unit_on_yaxis&quot;: &quot;PJ&quot;,&#10;   &quot;name&quot;: &quot;pkha&quot;,&#10;   &quot;comment&quot;: &quot;tilf\u00F8jelse af ny forklaring&quot;,&#10;   &quot;timestamp&quot;: &quot;2023-03-21 13:51:13&quot;,&#10;   &quot;archive&quot;: false,&#10;   &quot;notat&quot;: &quot;4A&quot;,&#10;   &quot;chart&quot;: &quot;chart_4a_13&quot;,&#10;   &quot;y_interval&quot;: 5,&#10;   &quot;ledger&quot;: [&#10;    {&#10;     &quot;Fossilt brændstof&quot;: {&#10;      &quot;sort_order&quot;: 1,&#10;      &quot;hex_color&quot;: &quot;#808080&quot;,&#10;      &quot;xlcharttype&quot;: &quot;xlAreaStacked&quot;,&#10;      &quot;sec_axis&quot;: false,&#10;      &quot;name&quot;: &quot;pkha&quot;,&#10;      &quot;comment&quot;: &quot;tilf\u00F8jelse af ny forklaring&quot;,&#10;      &quot;timestamp&quot;: &quot;2023-03-21 13:51:13&quot;&#10;     },&#10;     &quot;Elektricitet&quot;: {&#10;      &quot;sort_order&quot;: 2,&#10;      &quot;hex_color&quot;: &quot;#6FB5BD&quot;,&#10;      &quot;xlcharttype&quot;: &quot;xlAreaStacked&quot;,&#10;      &quot;sec_axis&quot;: false,&#10;      &quot;name&quot;: &quot;pkha&quot;,&#10;      &quot;comment&quot;: &quot;tilf\u00F8jelse af ny forklaring&quot;,&#10;      &quot;timestamp&quot;: &quot;2023-03-21 13:51:13&quot;&#10;     }&#10;    }&#10;   ]&#10;  }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254000</xdr:colOff>
      <xdr:row>328</xdr:row>
      <xdr:rowOff>0</xdr:rowOff>
    </xdr:from>
    <xdr:to>
      <xdr:col>7</xdr:col>
      <xdr:colOff>279400</xdr:colOff>
      <xdr:row>343</xdr:row>
      <xdr:rowOff>157163</xdr:rowOff>
    </xdr:to>
    <xdr:graphicFrame macro="">
      <xdr:nvGraphicFramePr>
        <xdr:cNvPr id="15" name="chart_4a_14" descr="{&#10;   &quot;fig_notat&quot;: 14,&#10;   &quot;fig_report&quot;: &quot;NA&quot;,&#10;   &quot;fig_title&quot;: &quot;Udledninger fra indenrigss\u00F8farten&quot;,&#10;   &quot;plot_title&quot;: &quot;Udledninger fra indenrigss\u00F8far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pkha&quot;,&#10;   &quot;comment&quot;: &quot;lille \u00E6ndring i den korte figuroverksrift&quot;,&#10;   &quot;timestamp&quot;: &quot;2023-04-20 12:03:20&quot;,&#10;   &quot;archive&quot;: false,&#10;   &quot;notat&quot;: &quot;4A&quot;,&#10;   &quot;chart&quot;: &quot;chart_4a_14&quot;,&#10;   &quot;y_interval&quot;: 5,&#10;   &quot;ledger&quot;: [&#10;    {&#10;     &quot;Indenrigssøfart&quot;: {&#10;      &quot;sort_order&quot;: 1,&#10;      &quot;hex_color&quot;: &quot;#808080&quot;,&#10;      &quot;xlcharttype&quot;: &quot;xlLine&quot;,&#10;      &quot;sec_axis&quot;: false,&#10;      &quot;name&quot;: &quot;pkha&quot;,&#10;      &quot;comment&quot;: &quot;lille \u00E6ndring i den korte figuroverksrift&quot;,&#10;      &quot;timestamp&quot;: &quot;2023-04-20 12:03:20&quot;&#10;     }&#10;    }&#10;   ]&#10;  }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254000</xdr:colOff>
      <xdr:row>353</xdr:row>
      <xdr:rowOff>0</xdr:rowOff>
    </xdr:from>
    <xdr:to>
      <xdr:col>7</xdr:col>
      <xdr:colOff>279400</xdr:colOff>
      <xdr:row>368</xdr:row>
      <xdr:rowOff>157163</xdr:rowOff>
    </xdr:to>
    <xdr:graphicFrame macro="">
      <xdr:nvGraphicFramePr>
        <xdr:cNvPr id="16" name="chart_4a_15" descr="{&#10;   &quot;fig_notat&quot;: 15,&#10;   &quot;fig_report&quot;: &quot;NA&quot;,&#10;   &quot;fig_title&quot;: &quot;Udledninger fra indenrigsluftfarten&quot;,&#10;   &quot;plot_title&quot;: &quot;Udledninger fra indenrigsluftfar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pkha&quot;,&#10;   &quot;comment&quot;: &quot;lille \u00E6ndring i den lange figuroverskrift&quot;,&#10;   &quot;timestamp&quot;: &quot;2023-04-20 12:04:02&quot;,&#10;   &quot;archive&quot;: false,&#10;   &quot;notat&quot;: &quot;4A&quot;,&#10;   &quot;chart&quot;: &quot;chart_4a_15&quot;,&#10;   &quot;y_interval&quot;: 5,&#10;   &quot;ledger&quot;: [&#10;    {&#10;     &quot;Indenrigsluftfart&quot;: {&#10;      &quot;sort_order&quot;: 1,&#10;      &quot;hex_color&quot;: &quot;#808080&quot;,&#10;      &quot;xlcharttype&quot;: &quot;xlLine&quot;,&#10;      &quot;sec_axis&quot;: false,&#10;      &quot;name&quot;: &quot;pkha&quot;,&#10;      &quot;comment&quot;: &quot;lille \u00E6ndring i den lange figuroverskrift&quot;,&#10;      &quot;timestamp&quot;: &quot;2023-04-20 12:04:02&quot;&#10;     }&#10;    }&#10;   ]&#10;  }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254000</xdr:colOff>
      <xdr:row>378</xdr:row>
      <xdr:rowOff>0</xdr:rowOff>
    </xdr:from>
    <xdr:to>
      <xdr:col>7</xdr:col>
      <xdr:colOff>279400</xdr:colOff>
      <xdr:row>393</xdr:row>
      <xdr:rowOff>157163</xdr:rowOff>
    </xdr:to>
    <xdr:graphicFrame macro="">
      <xdr:nvGraphicFramePr>
        <xdr:cNvPr id="17" name="chart_4a_16" descr="{&#10;   &quot;fig_notat&quot;: 16,&#10;   &quot;fig_report&quot;: &quot;NA&quot;,&#10;   &quot;fig_title&quot;: &quot;Transportsektorens samlede udledninger i KF23 og KF22&quot;,&#10;   &quot;plot_title&quot;: &quot;Transportsektorens udledninger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pkha&quot;,&#10;   &quot;comment&quot;: &quot;\u00E6ndret \u00E5rstal for KF i serieforklaringer&quot;,&#10;   &quot;timestamp&quot;: &quot;2023-03-17 14:22:19&quot;,&#10;   &quot;archive&quot;: false,&#10;   &quot;notat&quot;: &quot;4A&quot;,&#10;   &quot;chart&quot;: &quot;chart_4a_16&quot;,&#10;   &quot;y_interval&quot;: 5,&#10;   &quot;ledger&quot;: [&#10;    {&#10;     &quot;KF22&quot;: {&#10;      &quot;sort_order&quot;: 1,&#10;      &quot;hex_color&quot;: &quot;#0097A7&quot;,&#10;      &quot;xlcharttype&quot;: &quot;xlLine&quot;,&#10;      &quot;sec_axis&quot;: false,&#10;      &quot;name&quot;: &quot;pkha&quot;,&#10;      &quot;comment&quot;: &quot;\u00E6ndret \u00E5rstal for KF i serieforklaringer&quot;,&#10;      &quot;timestamp&quot;: &quot;2023-03-17 14:22:19&quot;&#10;     },&#10;     &quot;KF23&quot;: {&#10;      &quot;sort_order&quot;: 2,&#10;      &quot;hex_color&quot;: &quot;#1D4C57&quot;,&#10;      &quot;xlcharttype&quot;: &quot;xlLine&quot;,&#10;      &quot;sec_axis&quot;: false,&#10;      &quot;name&quot;: &quot;pkha&quot;,&#10;      &quot;comment&quot;: &quot;\u00E6ndret \u00E5rstal for KF i serieforklaringer&quot;,&#10;      &quot;timestamp&quot;: &quot;2023-03-17 14:22:19&quot;&#10;     }&#10;    }&#10;   ]&#10;  }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254000</xdr:colOff>
      <xdr:row>403</xdr:row>
      <xdr:rowOff>0</xdr:rowOff>
    </xdr:from>
    <xdr:to>
      <xdr:col>7</xdr:col>
      <xdr:colOff>279400</xdr:colOff>
      <xdr:row>418</xdr:row>
      <xdr:rowOff>157163</xdr:rowOff>
    </xdr:to>
    <xdr:graphicFrame macro="">
      <xdr:nvGraphicFramePr>
        <xdr:cNvPr id="18" name="chart_4a_17" descr="{&#10;   &quot;fig_notat&quot;: 17,&#10;   &quot;fig_report&quot;: &quot;NA&quot;,&#10;   &quot;fig_title&quot;: &quot;\u00C6ndring i transportsektorens udledninger fra KF22 til KF23 opdelt p\u00E5 transportkategorier&quot;,&#10;   &quot;plot_title&quot;: &quot;\u00C6ndring i transportsektorens udledninger&quot;,&#10;   &quot;year_on_xaxis&quot;: [&#10;    [&#10;     2025,&#10;     2030,&#10;     2035&#10;    ]&#10;   ],&#10;   &quot;unit_category&quot;: &quot;Udledninger&quot;,&#10;   &quot;unit_on_yaxis&quot;: &quot;mio. ton CO2e&quot;,&#10;   &quot;name&quot;: &quot;azh&quot;,&#10;   &quot;comment&quot;: &quot;NA_NA rettet&quot;,&#10;   &quot;timestamp&quot;: &quot;2023-04-17 22:03:26&quot;,&#10;   &quot;archive&quot;: false,&#10;   &quot;notat&quot;: &quot;4A&quot;,&#10;   &quot;chart&quot;: &quot;chart_4a_17&quot;,&#10;   &quot;y_interval&quot;: 1,&#10;   &quot;ledger&quot;: [&#10;    {&#10;     &quot;Luftfart&quot;: {&#10;      &quot;sort_order&quot;: 9,&#10;      &quot;hex_color&quot;: &quot;#9170CB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F-gas&quot;: {&#10;      &quot;sort_order&quot;: 11,&#10;      &quot;hex_color&quot;: &quot;#1D4C57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Øvrig&quot;: {&#10;      &quot;sort_order&quot;: 10,&#10;      &quot;hex_color&quot;: &quot;#5BEADB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Banetransport&quot;: {&#10;      &quot;sort_order&quot;: 7,&#10;      &quot;hex_color&quot;: &quot;#FF8181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Grænsehandel&quot;: {&#10;      &quot;sort_order&quot;: 6,&#10;      &quot;hex_color&quot;: &quot;#0097A7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Busser&quot;: {&#10;      &quot;sort_order&quot;: 4,&#10;      &quot;hex_color&quot;: &quot;#4F67A5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Personbiler&quot;: {&#10;      &quot;sort_order&quot;: 1,&#10;      &quot;hex_color&quot;: &quot;#808080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Motorcykler&quot;: {&#10;      &quot;sort_order&quot;: 5,&#10;      &quot;hex_color&quot;: &quot;#FFDA06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Lastbiler&quot;: {&#10;      &quot;sort_order&quot;: 3,&#10;      &quot;hex_color&quot;: &quot;#404040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Varebiler&quot;: {&#10;      &quot;sort_order&quot;: 2,&#10;      &quot;hex_color&quot;: &quot;#46AFF0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,&#10;     &quot;Søtransport&quot;: {&#10;      &quot;sort_order&quot;: 8,&#10;      &quot;hex_color&quot;: &quot;#0091EA&quot;,&#10;      &quot;xlcharttype&quot;: &quot;xlColumnClustered&quot;,&#10;      &quot;sec_axis&quot;: false,&#10;      &quot;name&quot;: &quot;azh&quot;,&#10;      &quot;comment&quot;: &quot;NA_NA rettet&quot;,&#10;      &quot;timestamp&quot;: &quot;2023-04-17 22:03:26&quot;&#10;     }&#10;    }&#10;   ]&#10;  }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254000</xdr:colOff>
      <xdr:row>428</xdr:row>
      <xdr:rowOff>0</xdr:rowOff>
    </xdr:from>
    <xdr:to>
      <xdr:col>7</xdr:col>
      <xdr:colOff>279400</xdr:colOff>
      <xdr:row>443</xdr:row>
      <xdr:rowOff>157163</xdr:rowOff>
    </xdr:to>
    <xdr:graphicFrame macro="">
      <xdr:nvGraphicFramePr>
        <xdr:cNvPr id="19" name="chart_4a_18" descr="{&#10;   &quot;fig_notat&quot;: 18,&#10;   &quot;fig_report&quot;: &quot;NA&quot;,&#10;   &quot;fig_title&quot;: &quot;Effekt af \u00E6ndret indfasningsforl\u00F8b for elbiler (BEV)&quot;,&#10;   &quot;plot_title&quot;: &quot;\u00C6ndret indfasningsforl\u00F8b for el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To akser&quot;,&#10;   &quot;unit_on_yaxis&quot;: &quot;pct. + mio. ton CO2&quot;,&#10;   &quot;name&quot;: &quot;nha&quot;,&#10;   &quot;comment&quot;: &quot;Styling&quot;,&#10;   &quot;timestamp&quot;: &quot;2023-04-26 11:38:55&quot;,&#10;   &quot;archive&quot;: false,&#10;   &quot;notat&quot;: &quot;4A&quot;,&#10;   &quot;chart&quot;: &quot;chart_4a_18&quot;,&#10;   &quot;y_interval&quot;: 1,&#10;   &quot;ledger&quot;: [&#10;    {&#10;     &quot;Ingen emission (højre akse)&quot;: {&#10;      &quot;sort_order&quot;: 1,&#10;      &quot;hex_color&quot;: &quot;#FFFFFF00&quot;,&#10;      &quot;xlcharttype&quot;: &quot;xlAreaStacked&quot;,&#10;      &quot;sec_axis&quot;: true,&#10;      &quot;name&quot;: &quot;nha&quot;,&#10;      &quot;comment&quot;: &quot;Styling&quot;,&#10;      &quot;timestamp&quot;: &quot;2023-04-26 11:38:55&quot;&#10;     },&#10;     &quot;KF23&quot;: {&#10;      &quot;sort_order&quot;: 2,&#10;      &quot;hex_color&quot;: &quot;#000000&quot;,&#10;      &quot;xlcharttype&quot;: &quot;xlLine&quot;,&#10;      &quot;sec_axis&quot;: true,&#10;      &quot;name&quot;: &quot;nha&quot;,&#10;      &quot;comment&quot;: &quot;Styling&quot;,&#10;      &quot;timestamp&quot;: &quot;2023-04-26 11:38:55&quot;&#10;     },&#10;     &quot;CO2 udfaldsrum (højre akse)&quot;: {&#10;      &quot;sort_order&quot;: 3,&#10;      &quot;hex_color&quot;: &quot;#808080&quot;,&#10;      &quot;xlcharttype&quot;: &quot;xlAreaStacked&quot;,&#10;      &quot;sec_axis&quot;: true,&#10;      &quot;name&quot;: &quot;nha&quot;,&#10;      &quot;comment&quot;: &quot;Styling&quot;,&#10;      &quot;timestamp&quot;: &quot;2023-04-26 11:38:55&quot;&#10;     },&#10;     &quot;Ingen salg (venstre akse)&quot;: {&#10;      &quot;sort_order&quot;: 4,&#10;      &quot;hex_color&quot;: &quot;#FFFFFF00&quot;,&#10;      &quot;xlcharttype&quot;: &quot;xlAreaStacked&quot;,&#10;      &quot;sec_axis&quot;: false,&#10;      &quot;name&quot;: &quot;nha&quot;,&#10;      &quot;comment&quot;: &quot;Styling&quot;,&#10;      &quot;timestamp&quot;: &quot;2023-04-26 11:38:55&quot;&#10;     },&#10;     &quot;KF23 Salgsandel&quot;: {&#10;      &quot;sort_order&quot;: 5,&#10;      &quot;hex_color&quot;: &quot;#000000&quot;,&#10;      &quot;xlcharttype&quot;: &quot;xlLine&quot;,&#10;      &quot;sec_axis&quot;: false,&#10;      &quot;name&quot;: &quot;nha&quot;,&#10;      &quot;comment&quot;: &quot;Styling&quot;,&#10;      &quot;timestamp&quot;: &quot;2023-04-26 11:38:55&quot;&#10;     },&#10;     &quot;Salg udfaldsrum&quot;: {&#10;      &quot;sort_order&quot;: 6,&#10;      &quot;hex_color&quot;: &quot;#6FB5BD&quot;,&#10;      &quot;xlcharttype&quot;: &quot;xlAreaStacked&quot;,&#10;      &quot;sec_axis&quot;: false,&#10;      &quot;name&quot;: &quot;nha&quot;,&#10;      &quot;comment&quot;: &quot;Styling&quot;,&#10;      &quot;timestamp&quot;: &quot;2023-04-26 11:38:55&quot;&#10;     }&#10;    }&#10;   ]&#10;  }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254000</xdr:colOff>
      <xdr:row>453</xdr:row>
      <xdr:rowOff>0</xdr:rowOff>
    </xdr:from>
    <xdr:to>
      <xdr:col>7</xdr:col>
      <xdr:colOff>279400</xdr:colOff>
      <xdr:row>468</xdr:row>
      <xdr:rowOff>157163</xdr:rowOff>
    </xdr:to>
    <xdr:graphicFrame macro="">
      <xdr:nvGraphicFramePr>
        <xdr:cNvPr id="20" name="chart_4a_19" descr="{&#10;   &quot;fig_notat&quot;: 19,&#10;   &quot;fig_report&quot;: &quot;NA&quot;,&#10;   &quot;fig_title&quot;: &quot;Effekter af \u00E6ndret indfasningsforl\u00F8b for batterilastbiler&quot;,&#10;   &quot;plot_title&quot;: &quot;\u00C6ndret indfasningsforl\u00F8b for batterilastbiler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To akser&quot;,&#10;   &quot;unit_on_yaxis&quot;: &quot;pct. + mio. ton CO2e&quot;,&#10;   &quot;name&quot;: &quot;azh&quot;,&#10;   &quot;comment&quot;: &quot;rettet til KF23&quot;,&#10;   &quot;timestamp&quot;: &quot;2023-04-26 09:28:15&quot;,&#10;   &quot;archive&quot;: false,&#10;   &quot;notat&quot;: &quot;4A&quot;,&#10;   &quot;chart&quot;: &quot;chart_4a_19&quot;,&#10;   &quot;y_interval&quot;: 1,&#10;   &quot;ledger&quot;: [&#10;    {&#10;     &quot;Ingen salg (venstre akse)&quot;: {&#10;      &quot;sort_order&quot;: 6,&#10;      &quot;hex_color&quot;: &quot;#FFFFFF00&quot;,&#10;      &quot;xlcharttype&quot;: &quot;xlAreaStacked&quot;,&#10;      &quot;sec_axis&quot;: false,&#10;      &quot;name&quot;: &quot;azh&quot;,&#10;      &quot;comment&quot;: &quot;rettet til KF23&quot;,&#10;      &quot;timestamp&quot;: &quot;2023-04-26 09:28:15&quot;&#10;     },&#10;     &quot;(Salgsandel) Pris- og teknologiudvikling&quot;: {&#10;      &quot;sort_order&quot;: 7,&#10;      &quot;hex_color&quot;: &quot;#6FB5BD&quot;,&#10;      &quot;xlcharttype&quot;: &quot;xlAreaStacked&quot;,&#10;      &quot;sec_axis&quot;: false,&#10;      &quot;name&quot;: &quot;azh&quot;,&#10;      &quot;comment&quot;: &quot;rettet til KF23&quot;,&#10;      &quot;timestamp&quot;: &quot;2023-04-26 09:28:15&quot;&#10;     },&#10;     &quot;(Salgsandel) Elprisudvikling&quot;: {&#10;      &quot;sort_order&quot;: 8,&#10;      &quot;hex_color&quot;: &quot;#4F67A5&quot;,&#10;      &quot;xlcharttype&quot;: &quot;xlAreaStacked&quot;,&#10;      &quot;sec_axis&quot;: false,&#10;      &quot;name&quot;: &quot;azh&quot;,&#10;      &quot;comment&quot;: &quot;rettet til KF23&quot;,&#10;      &quot;timestamp&quot;: &quot;2023-04-26 09:28:15&quot;&#10;     },&#10;     &quot;Ingen label (Venstre akse)&quot;: {&#10;      &quot;sort_order&quot;: 9,&#10;      &quot;hex_color&quot;: &quot;#6FB5BD&quot;,&#10;      &quot;xlcharttype&quot;: &quot;xlAreaStacked&quot;,&#10;      &quot;sec_axis&quot;: false,&#10;      &quot;name&quot;: &quot;azh&quot;,&#10;      &quot;comment&quot;: &quot;rettet til KF23&quot;,&#10;      &quot;timestamp&quot;: &quot;2023-04-26 09:28:15&quot;&#10;     },&#10;     &quot;(Salgsandel) KF23&quot;: {&#10;      &quot;sort_order&quot;: 10,&#10;      &quot;hex_color&quot;: &quot;#000000&quot;,&#10;      &quot;xlcharttype&quot;: &quot;xlLine&quot;,&#10;      &quot;sec_axis&quot;: false,&#10;      &quot;name&quot;: &quot;azh&quot;,&#10;      &quot;comment&quot;: &quot;rettet til KF23&quot;,&#10;      &quot;timestamp&quot;: &quot;2023-04-26 09:28:15&quot;&#10;     },&#10;     &quot;Ingen emission (højre akse)&quot;: {&#10;      &quot;sort_order&quot;: 1,&#10;      &quot;hex_color&quot;: &quot;#FFFFFF00&quot;,&#10;      &quot;xlcharttype&quot;: &quot;xlAreaStacked&quot;,&#10;      &quot;sec_axis&quot;: true,&#10;      &quot;name&quot;: &quot;azh&quot;,&#10;      &quot;comment&quot;: &quot;rettet til KF23&quot;,&#10;      &quot;timestamp&quot;: &quot;2023-04-26 09:28:15&quot;&#10;     },&#10;     &quot;(Udledninger) Pris- og teknologiudvikling&quot;: {&#10;      &quot;sort_order&quot;: 2,&#10;      &quot;hex_color&quot;: &quot;#808080&quot;,&#10;      &quot;xlcharttype&quot;: &quot;xlAreaStacked&quot;,&#10;      &quot;sec_axis&quot;: true,&#10;      &quot;name&quot;: &quot;azh&quot;,&#10;      &quot;comment&quot;: &quot;rettet til KF23&quot;,&#10;      &quot;timestamp&quot;: &quot;2023-04-26 09:28:15&quot;&#10;     },&#10;     &quot;(Udledninger) Elprisudvikling&quot;: {&#10;      &quot;sort_order&quot;: 3,&#10;      &quot;hex_color&quot;: &quot;#404040&quot;,&#10;      &quot;xlcharttype&quot;: &quot;xlAreaStacked&quot;,&#10;      &quot;sec_axis&quot;: true,&#10;      &quot;name&quot;: &quot;azh&quot;,&#10;      &quot;comment&quot;: &quot;rettet til KF23&quot;,&#10;      &quot;timestamp&quot;: &quot;2023-04-26 09:28:15&quot;&#10;     },&#10;     &quot;Ingen label (Højre akse)&quot;: {&#10;      &quot;sort_order&quot;: 4,&#10;      &quot;hex_color&quot;: &quot;#808080&quot;,&#10;      &quot;xlcharttype&quot;: &quot;xlAreaStacked&quot;,&#10;      &quot;sec_axis&quot;: true,&#10;      &quot;name&quot;: &quot;azh&quot;,&#10;      &quot;comment&quot;: &quot;rettet til KF23&quot;,&#10;      &quot;timestamp&quot;: &quot;2023-04-26 09:28:15&quot;&#10;     },&#10;     &quot;KF23&quot;: {&#10;      &quot;sort_order&quot;: 5,&#10;      &quot;hex_color&quot;: &quot;#000000&quot;,&#10;      &quot;xlcharttype&quot;: &quot;xlLine&quot;,&#10;      &quot;sec_axis&quot;: true,&#10;      &quot;name&quot;: &quot;azh&quot;,&#10;      &quot;comment&quot;: &quot;rettet til KF23&quot;,&#10;      &quot;timestamp&quot;: &quot;2023-04-26 09:28:15&quot;&#10;     }&#10;    }&#10;   ]&#10;  }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254000</xdr:colOff>
      <xdr:row>478</xdr:row>
      <xdr:rowOff>0</xdr:rowOff>
    </xdr:from>
    <xdr:to>
      <xdr:col>7</xdr:col>
      <xdr:colOff>279400</xdr:colOff>
      <xdr:row>493</xdr:row>
      <xdr:rowOff>157163</xdr:rowOff>
    </xdr:to>
    <xdr:graphicFrame macro="">
      <xdr:nvGraphicFramePr>
        <xdr:cNvPr id="21" name="chart_4a_20" descr="{&#10;   &quot;fig_notat&quot;: 20,&#10;   &quot;fig_report&quot;: &quot;NA&quot;,&#10;   &quot;fig_title&quot;: &quot;Effekter af \u00E6ndret trafikarbejde for den samlede vejtransport&quot;,&#10;   &quot;plot_title&quot;: &quot;\u00C6ndret trafikarbejde for vejtransporten&quot;,&#10;   &quot;year_on_xaxis&quot;: [&#10;    [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To akser&quot;,&#10;   &quot;unit_on_yaxis&quot;: &quot;mia. km + mio. ton CO2&quot;,&#10;   &quot;name&quot;: &quot;azh&quot;,&#10;   &quot;comment&quot;: &quot;rettet til KF23&quot;,&#10;   &quot;timestamp&quot;: &quot;2023-04-26 09:27:38&quot;,&#10;   &quot;archive&quot;: false,&#10;   &quot;notat&quot;: &quot;4A&quot;,&#10;   &quot;chart&quot;: &quot;chart_4a_20&quot;,&#10;   &quot;y_interval&quot;: 1,&#10;   &quot;ledger&quot;: [&#10;    {&#10;     &quot;(højre akse)&quot;: {&#10;      &quot;sort_order&quot;: 1,&#10;      &quot;hex_color&quot;: &quot;#FFFFFF00&quot;,&#10;      &quot;xlcharttype&quot;: &quot;xlAreaStacked&quot;,&#10;      &quot;sec_axis&quot;: false,&#10;      &quot;name&quot;: &quot;azh&quot;,&#10;      &quot;comment&quot;: &quot;rettet til KF23&quot;,&#10;      &quot;timestamp&quot;: &quot;2023-04-26 09:27:38&quot;&#10;     },&#10;     &quot;KF23&quot;: {&#10;      &quot;sort_order&quot;: 2,&#10;      &quot;hex_color&quot;: &quot;#404040&quot;,&#10;      &quot;xlcharttype&quot;: &quot;xlLine&quot;,&#10;      &quot;sec_axis&quot;: false,&#10;      &quot;name&quot;: &quot;azh&quot;,&#10;      &quot;comment&quot;: &quot;rettet til KF23&quot;,&#10;      &quot;timestamp&quot;: &quot;2023-04-26 09:27:38&quot;&#10;     },&#10;     &quot;CO2 udfaldsrum (højre akse)&quot;: {&#10;      &quot;sort_order&quot;: 3,&#10;      &quot;hex_color&quot;: &quot;#808080&quot;,&#10;      &quot;xlcharttype&quot;: &quot;xlAreaStacked&quot;,&#10;      &quot;sec_axis&quot;: false,&#10;      &quot;name&quot;: &quot;azh&quot;,&#10;      &quot;comment&quot;: &quot;rettet til KF23&quot;,&#10;      &quot;timestamp&quot;: &quot;2023-04-26 09:27:38&quot;&#10;     },&#10;     &quot;(venstre akse)&quot;: {&#10;      &quot;sort_order&quot;: 4,&#10;      &quot;hex_color&quot;: &quot;#FFFFFF00&quot;,&#10;      &quot;xlcharttype&quot;: &quot;xlAreaStacked&quot;,&#10;      &quot;sec_axis&quot;: true,&#10;      &quot;name&quot;: &quot;azh&quot;,&#10;      &quot;comment&quot;: &quot;rettet til KF23&quot;,&#10;      &quot;timestamp&quot;: &quot;2023-04-26 09:27:38&quot;&#10;     },&#10;     &quot;KF23 trafikarbejde (venstre akse)&quot;: {&#10;      &quot;sort_order&quot;: 5,&#10;      &quot;hex_color&quot;: &quot;#404040&quot;,&#10;      &quot;xlcharttype&quot;: &quot;xlLine&quot;,&#10;      &quot;sec_axis&quot;: true,&#10;      &quot;name&quot;: &quot;azh&quot;,&#10;      &quot;comment&quot;: &quot;rettet til KF23&quot;,&#10;      &quot;timestamp&quot;: &quot;2023-04-26 09:27:38&quot;&#10;     },&#10;     &quot;Trafikarbejde udfaldsrum (venstre akse)&quot;: {&#10;      &quot;sort_order&quot;: 6,&#10;      &quot;hex_color&quot;: &quot;#6FB5BD&quot;,&#10;      &quot;xlcharttype&quot;: &quot;xlAreaStacked&quot;,&#10;      &quot;sec_axis&quot;: true,&#10;      &quot;name&quot;: &quot;azh&quot;,&#10;      &quot;comment&quot;: &quot;rettet til KF23&quot;,&#10;      &quot;timestamp&quot;: &quot;2023-04-26 09:27:38&quot;&#10;     }&#10;    }&#10;   ]&#10;  }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254000</xdr:colOff>
      <xdr:row>503</xdr:row>
      <xdr:rowOff>0</xdr:rowOff>
    </xdr:from>
    <xdr:to>
      <xdr:col>7</xdr:col>
      <xdr:colOff>279400</xdr:colOff>
      <xdr:row>518</xdr:row>
      <xdr:rowOff>157163</xdr:rowOff>
    </xdr:to>
    <xdr:graphicFrame macro="">
      <xdr:nvGraphicFramePr>
        <xdr:cNvPr id="22" name="chart_4a_21" descr="{&#10;   &quot;fig_notat&quot;: 21,&#10;   &quot;fig_report&quot;: &quot;NA&quot;,&#10;   &quot;fig_title&quot;: &quot;Biogene CO2-udledninger knyttet til VE-br\u00E6ndstoffer anvendt i transportsektoren&quot;,&#10;   &quot;plot_title&quot;: &quot;Biogene udledninger fra transportsektoren 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,&#10;     2022,&#10;     2023,&#10;     2024,&#10;     2025,&#10;     2026,&#10;     2027,&#10;     2028,&#10;     2029,&#10;     2030,&#10;     2031,&#10;     2032,&#10;     2033,&#10;     2034,&#10;     2035&#10;    ]&#10;   ],&#10;   &quot;unit_category&quot;: &quot;Udledninger&quot;,&#10;   &quot;unit_on_yaxis&quot;: &quot;mio. ton CO2e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21&quot;,&#10;   &quot;y_interval&quot;: 5,&#10;   &quot;ledger&quot;: [&#10;    {&#10;     &quot;VE-brændstoffer iblandet benzin&quot;: {&#10;      &quot;sort_order&quot;: 3,&#10;      &quot;hex_color&quot;: &quot;#6FB5BD&quot;,&#10;      &quot;xlcharttype&quot;: &quot;xlAreaStacked&quot;,&#10;      &quot;sec_axis&quot;: false,&#10;      &quot;name&quot;: &quot;nha&quot;,&#10;      &quot;comment&quot;: &quot;mio ton co2&quot;,&#10;      &quot;timestamp&quot;: &quot;2023-03-22 11:56:20&quot;&#10;     },&#10;     &quot;VE-brændstoffer iblandet diesel&quot;: {&#10;      &quot;sort_order&quot;: 2,&#10;      &quot;hex_color&quot;: &quot;#5BEADB&quot;,&#10;      &quot;xlcharttype&quot;: &quot;xlAreaStacked&quot;,&#10;      &quot;sec_axis&quot;: false,&#10;      &quot;name&quot;: &quot;nha&quot;,&#10;      &quot;comment&quot;: &quot;mio ton co2&quot;,&#10;      &quot;timestamp&quot;: &quot;2023-03-22 11:56:20&quot;&#10;     },&#10;     &quot;Ledningsgas - VE-del&quot;: {&#10;      &quot;sort_order&quot;: 1,&#10;      &quot;hex_color&quot;: &quot;#9170CB&quot;,&#10;      &quot;xlcharttype&quot;: &quot;xlAreaStacked&quot;,&#10;      &quot;sec_axis&quot;: false,&#10;      &quot;name&quot;: &quot;nha&quot;,&#10;      &quot;comment&quot;: &quot;mio ton co2&quot;,&#10;      &quot;timestamp&quot;: &quot;2023-03-22 11:56:20&quot;&#10;     }&#10;    }&#10;   ]&#10;  }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254000</xdr:colOff>
      <xdr:row>528</xdr:row>
      <xdr:rowOff>0</xdr:rowOff>
    </xdr:from>
    <xdr:to>
      <xdr:col>7</xdr:col>
      <xdr:colOff>279400</xdr:colOff>
      <xdr:row>543</xdr:row>
      <xdr:rowOff>157163</xdr:rowOff>
    </xdr:to>
    <xdr:graphicFrame macro="">
      <xdr:nvGraphicFramePr>
        <xdr:cNvPr id="23" name="chart_4a_22" descr="{&#10;   &quot;fig_notat&quot;: 22,&#10;   &quot;fig_report&quot;: &quot;NA&quot;,&#10;   &quot;fig_title&quot;: &quot;Gennemsnitlig reel energiintensitet for benzin- og dieselk\u00F8ret\u00F8jer, 1990-2021&quot;,&#10;   &quot;plot_title&quot;: &quot;Reel energiintensitet&quot;,&#10;   &quot;year_on_xaxis&quot;: [&#10;    [&#10;     1990,&#10;     1991,&#10;     1992,&#10;     1993,&#10;     1994,&#10;     1995,&#10;     1996,&#10;     1997,&#10;     1998,&#10;     1999,&#10;     2000,&#10;     2001,&#10;     2002,&#10;     2003,&#10;     2004,&#10;     2005,&#10;     2006,&#10;     2007,&#10;     2008,&#10;     2009,&#10;     2010,&#10;     2011,&#10;     2012,&#10;     2013,&#10;     2014,&#10;     2015,&#10;     2016,&#10;     2017,&#10;     2018,&#10;     2019,&#10;     2020,&#10;     2021&#10;    ]&#10;   ],&#10;   &quot;unit_category&quot;: &quot;Andet&quot;,&#10;   &quot;unit_on_yaxis&quot;: &quot;MJ/km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22&quot;,&#10;   &quot;y_interval&quot;: 1,&#10;   &quot;ledger&quot;: [&#10;    {&#10;     &quot;Personbiler, benzin&quot;: {&#10;      &quot;sort_order&quot;: 6,&#10;      &quot;hex_color&quot;: &quot;#404040&quot;,&#10;      &quot;xlcharttype&quot;: &quot;xlLine&quot;,&#10;      &quot;sec_axis&quot;: false,&#10;      &quot;name&quot;: &quot;pkha&quot;,&#10;      &quot;comment&quot;: &quot;\u00E6ndret \u00E5rstal i figuroverskrift&quot;,&#10;      &quot;timestamp&quot;: &quot;2023-04-20 12:16:50&quot;&#10;     },&#10;     &quot;Personbiler, diesel&quot;: {&#10;      &quot;sort_order&quot;: 5,&#10;      &quot;hex_color&quot;: &quot;#FF8181&quot;,&#10;      &quot;xlcharttype&quot;: &quot;xlLine&quot;,&#10;      &quot;sec_axis&quot;: false,&#10;      &quot;name&quot;: &quot;pkha&quot;,&#10;      &quot;comment&quot;: &quot;\u00E6ndret \u00E5rstal i figuroverskrift&quot;,&#10;      &quot;timestamp&quot;: &quot;2023-04-20 12:16:50&quot;&#10;     },&#10;     &quot;Varebiler, benzin&quot;: {&#10;      &quot;sort_order&quot;: 4,&#10;      &quot;hex_color&quot;: &quot;#0097A7&quot;,&#10;      &quot;xlcharttype&quot;: &quot;xlLine&quot;,&#10;      &quot;sec_axis&quot;: false,&#10;      &quot;name&quot;: &quot;pkha&quot;,&#10;      &quot;comment&quot;: &quot;\u00E6ndret \u00E5rstal i figuroverskrift&quot;,&#10;      &quot;timestamp&quot;: &quot;2023-04-20 12:16:50&quot;&#10;     },&#10;     &quot;Varebiler, diesel&quot;: {&#10;      &quot;sort_order&quot;: 3,&#10;      &quot;hex_color&quot;: &quot;#0091EA&quot;,&#10;      &quot;xlcharttype&quot;: &quot;xlLine&quot;,&#10;      &quot;sec_axis&quot;: false,&#10;      &quot;name&quot;: &quot;pkha&quot;,&#10;      &quot;comment&quot;: &quot;\u00E6ndret \u00E5rstal i figuroverskrift&quot;,&#10;      &quot;timestamp&quot;: &quot;2023-04-20 12:16:50&quot;&#10;     },&#10;     &quot;Lastbiler, diesel&quot;: {&#10;      &quot;sort_order&quot;: 2,&#10;      &quot;hex_color&quot;: &quot;#000000&quot;,&#10;      &quot;xlcharttype&quot;: &quot;xlLine&quot;,&#10;      &quot;sec_axis&quot;: false,&#10;      &quot;name&quot;: &quot;pkha&quot;,&#10;      &quot;comment&quot;: &quot;\u00E6ndret \u00E5rstal i figuroverskrift&quot;,&#10;      &quot;timestamp&quot;: &quot;2023-04-20 12:16:50&quot;&#10;     },&#10;     &quot;Busser, diesel&quot;: {&#10;      &quot;sort_order&quot;: 1,&#10;      &quot;hex_color&quot;: &quot;#673AB7&quot;,&#10;      &quot;xlcharttype&quot;: &quot;xlLine&quot;,&#10;      &quot;sec_axis&quot;: false,&#10;      &quot;name&quot;: &quot;pkha&quot;,&#10;      &quot;comment&quot;: &quot;\u00E6ndret \u00E5rstal i figuroverskrift&quot;,&#10;      &quot;timestamp&quot;: &quot;2023-04-20 12:16:50&quot;&#10;     }&#10;    }&#10;   ]&#10;  }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254000</xdr:colOff>
      <xdr:row>553</xdr:row>
      <xdr:rowOff>0</xdr:rowOff>
    </xdr:from>
    <xdr:to>
      <xdr:col>7</xdr:col>
      <xdr:colOff>279400</xdr:colOff>
      <xdr:row>568</xdr:row>
      <xdr:rowOff>157163</xdr:rowOff>
    </xdr:to>
    <xdr:graphicFrame macro="">
      <xdr:nvGraphicFramePr>
        <xdr:cNvPr id="24" name="chart_4a_24" descr="{&#10;   &quot;fig_notat&quot;: 24,&#10;   &quot;fig_report&quot;: &quot;NA&quot;,&#10;   &quot;fig_title&quot;: &quot;Bestand af personbiler fordelt p\u00E5 teknologier, 2012-2022&quot;,&#10;   &quot;plot_title&quot;: &quot;Bestand af personbiler&quot;,&#10;   &quot;year_on_xaxis&quot;: [&#10;    [&#10;     2012,&#10;     2013,&#10;     2014,&#10;     2015,&#10;     2016,&#10;     2017,&#10;     2018,&#10;     2019,&#10;     2020,&#10;     2021,&#10;     2022&#10;    ]&#10;   ],&#10;   &quot;unit_category&quot;: &quot;Styk&quot;,&#10;   &quot;unit_on_yaxis&quot;: &quot;1000 stk.&quot;,&#10;   &quot;name&quot;: &quot;pkha&quot;,&#10;   &quot;comment&quot;: &quot;\u00E6ndring af figurnumre og fjernelse af figurer&quot;,&#10;   &quot;timestamp&quot;: &quot;2023-04-20 14:45:17&quot;,&#10;   &quot;archive&quot;: false,&#10;   &quot;notat&quot;: &quot;4A&quot;,&#10;   &quot;chart&quot;: &quot;chart_4a_24&quot;,&#10;   &quot;y_interval&quot;: 5,&#10;   &quot;ledger&quot;: [&#10;    {&#10;     &quot;Benzin&quot;: {&#10;      &quot;sort_order&quot;: 3,&#10;      &quot;hex_color&quot;: &quot;#808080&quot;,&#10;      &quot;xlcharttype&quot;: &quot;xlColumnStacked&quot;,&#10;      &quot;sec_axis&quot;: false,&#10;      &quot;name&quot;: &quot;nha&quot;,&#10;      &quot;comment&quot;: &quot;anden iteration&quot;,&#10;      &quot;timestamp&quot;: &quot;2023-03-22 13:35:53&quot;&#10;     },&#10;     &quot;Brint&quot;: {&#10;      &quot;sort_order&quot;: 6,&#10;      &quot;hex_color&quot;: &quot;#F5FE89&quot;,&#10;      &quot;xlcharttype&quot;: &quot;xlColumnStacked&quot;,&#10;      &quot;sec_axis&quot;: false,&#10;      &quot;name&quot;: &quot;nha&quot;,&#10;      &quot;comment&quot;: &quot;anden iteration&quot;,&#10;      &quot;timestamp&quot;: &quot;2023-03-22 13:35:53&quot;&#10;     },&#10;     &quot;Diesel&quot;: {&#10;      &quot;sort_order&quot;: 4,&#10;      &quot;hex_color&quot;: &quot;#404040&quot;,&#10;      &quot;xlcharttype&quot;: &quot;xlColumnStacked&quot;,&#10;      &quot;sec_axis&quot;: false,&#10;      &quot;name&quot;: &quot;nha&quot;,&#10;      &quot;comment&quot;: &quot;anden iteration&quot;,&#10;      &quot;timestamp&quot;: &quot;2023-03-22 13:35:53&quot;&#10;     },&#10;     &quot;El&quot;: {&#10;      &quot;sort_order&quot;: 1,&#10;      &quot;hex_color&quot;: &quot;#6FB5BD&quot;,&#10;      &quot;xlcharttype&quot;: &quot;xlColumnStacked&quot;,&#10;      &quot;sec_axis&quot;: false,&#10;      &quot;name&quot;: &quot;nha&quot;,&#10;      &quot;comment&quot;: &quot;anden iteration&quot;,&#10;      &quot;timestamp&quot;: &quot;2023-03-22 13:35:53&quot;&#10;     },&#10;     &quot;Gas&quot;: {&#10;      &quot;sort_order&quot;: 5,&#10;      &quot;hex_color&quot;: &quot;#9170CB&quot;,&#10;      &quot;xlcharttype&quot;: &quot;xlColumnStacked&quot;,&#10;      &quot;sec_axis&quot;: false,&#10;      &quot;name&quot;: &quot;nha&quot;,&#10;      &quot;comment&quot;: &quot;anden iteration&quot;,&#10;      &quot;timestamp&quot;: &quot;2023-03-22 13:35:53&quot;&#10;     },&#10;     &quot;Plug-in hybrid&quot;: {&#10;      &quot;sort_order&quot;: 2,&#10;      &quot;hex_color&quot;: &quot;#46AFF0&quot;,&#10;      &quot;xlcharttype&quot;: &quot;xlColumnStacked&quot;,&#10;      &quot;sec_axis&quot;: false,&#10;      &quot;name&quot;: &quot;nha&quot;,&#10;      &quot;comment&quot;: &quot;anden iteration&quot;,&#10;      &quot;timestamp&quot;: &quot;2023-03-22 13:35:53&quot;&#10;     }&#10;    }&#10;   ]&#10;  }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68" name="velkommen" displayName="velkommen" ref="A9:D34" totalsRowShown="0">
  <autoFilter ref="A9:D34"/>
  <tableColumns count="4">
    <tableColumn id="1" name="Fane">
      <calculatedColumnFormula>HYPERLINK(velkommen[[#This Row],[link]],velkommen[[#This Row],[link_name]])</calculatedColumnFormula>
    </tableColumn>
    <tableColumn id="2" name="Beskrivelse"/>
    <tableColumn id="3" name="link"/>
    <tableColumn id="4" name="link_name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278" name="fig_8_1" displayName="fig_8_1" ref="M3:BG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0.xml><?xml version="1.0" encoding="utf-8"?>
<table xmlns="http://schemas.openxmlformats.org/spreadsheetml/2006/main" id="126" name="fig_8a_10" displayName="fig_8a_10" ref="M228:BG23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1.xml><?xml version="1.0" encoding="utf-8"?>
<table xmlns="http://schemas.openxmlformats.org/spreadsheetml/2006/main" id="127" name="fig_8a_11" displayName="fig_8a_11" ref="M253:BG25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2.xml><?xml version="1.0" encoding="utf-8"?>
<table xmlns="http://schemas.openxmlformats.org/spreadsheetml/2006/main" id="128" name="fig_8b_1" displayName="fig_8b_1" ref="M3:AM6" totalsRowShown="0">
  <tableColumns count="27">
    <tableColumn id="1" name=" 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"/>
    <tableColumn id="15" name="2023"/>
    <tableColumn id="16" name="2024"/>
    <tableColumn id="17" name="2025"/>
    <tableColumn id="18" name="2026"/>
    <tableColumn id="19" name="2027"/>
    <tableColumn id="20" name="2028"/>
    <tableColumn id="21" name="2029"/>
    <tableColumn id="22" name="2030"/>
    <tableColumn id="23" name="2031"/>
    <tableColumn id="24" name="2032"/>
    <tableColumn id="25" name="2033"/>
    <tableColumn id="26" name="2034"/>
    <tableColumn id="27" name="2035"/>
  </tableColumns>
  <tableStyleInfo name="TableStyleLight1" showFirstColumn="0" showLastColumn="0" showRowStripes="0" showColumnStripes="0"/>
</table>
</file>

<file path=xl/tables/table103.xml><?xml version="1.0" encoding="utf-8"?>
<table xmlns="http://schemas.openxmlformats.org/spreadsheetml/2006/main" id="129" name="fig_8b_2" displayName="fig_8b_2" ref="M28:BG3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4.xml><?xml version="1.0" encoding="utf-8"?>
<table xmlns="http://schemas.openxmlformats.org/spreadsheetml/2006/main" id="130" name="fig_8b_3" displayName="fig_8b_3" ref="M53:BG6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5.xml><?xml version="1.0" encoding="utf-8"?>
<table xmlns="http://schemas.openxmlformats.org/spreadsheetml/2006/main" id="131" name="fig_8b_4" displayName="fig_8b_4" ref="M78:BG8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6.xml><?xml version="1.0" encoding="utf-8"?>
<table xmlns="http://schemas.openxmlformats.org/spreadsheetml/2006/main" id="132" name="fig_9a_1" displayName="fig_9a_1" ref="M3:BG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07.xml><?xml version="1.0" encoding="utf-8"?>
<table xmlns="http://schemas.openxmlformats.org/spreadsheetml/2006/main" id="133" name="fig_9a_2" displayName="fig_9a_2" ref="M28:BB31" totalsRowShown="0">
  <tableColumns count="42">
    <tableColumn id="1" name=" "/>
    <tableColumn id="2" name="1995"/>
    <tableColumn id="3" name="1996"/>
    <tableColumn id="4" name="1997"/>
    <tableColumn id="5" name="1998"/>
    <tableColumn id="6" name="1999"/>
    <tableColumn id="7" name="2000"/>
    <tableColumn id="8" name="2001"/>
    <tableColumn id="9" name="2002"/>
    <tableColumn id="10" name="2003"/>
    <tableColumn id="11" name="2004"/>
    <tableColumn id="12" name="2005"/>
    <tableColumn id="13" name="2006"/>
    <tableColumn id="14" name="2007"/>
    <tableColumn id="15" name="2008"/>
    <tableColumn id="16" name="2009"/>
    <tableColumn id="17" name="2010"/>
    <tableColumn id="18" name="2011"/>
    <tableColumn id="19" name="2012"/>
    <tableColumn id="20" name="2013"/>
    <tableColumn id="21" name="2014"/>
    <tableColumn id="22" name="2015"/>
    <tableColumn id="23" name="2016"/>
    <tableColumn id="24" name="2017"/>
    <tableColumn id="25" name="2018"/>
    <tableColumn id="26" name="2019"/>
    <tableColumn id="27" name="2020"/>
    <tableColumn id="28" name="2021"/>
    <tableColumn id="29" name="2022"/>
    <tableColumn id="30" name="2023"/>
    <tableColumn id="31" name="2024"/>
    <tableColumn id="32" name="2025"/>
    <tableColumn id="33" name="2026"/>
    <tableColumn id="34" name="2027"/>
    <tableColumn id="35" name="2028"/>
    <tableColumn id="36" name="2029"/>
    <tableColumn id="37" name="2030"/>
    <tableColumn id="38" name="2031"/>
    <tableColumn id="39" name="2032"/>
    <tableColumn id="40" name="2033"/>
    <tableColumn id="41" name="2034"/>
    <tableColumn id="42" name="2035"/>
  </tableColumns>
  <tableStyleInfo name="TableStyleLight1" showFirstColumn="0" showLastColumn="0" showRowStripes="0" showColumnStripes="0"/>
</table>
</file>

<file path=xl/tables/table108.xml><?xml version="1.0" encoding="utf-8"?>
<table xmlns="http://schemas.openxmlformats.org/spreadsheetml/2006/main" id="134" name="fig_9a_3" displayName="fig_9a_3" ref="M53:AC55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109.xml><?xml version="1.0" encoding="utf-8"?>
<table xmlns="http://schemas.openxmlformats.org/spreadsheetml/2006/main" id="135" name="fig_9a_4" displayName="fig_9a_4" ref="M78:AD80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11.xml><?xml version="1.0" encoding="utf-8"?>
<table xmlns="http://schemas.openxmlformats.org/spreadsheetml/2006/main" id="279" name="fig_8_3" displayName="fig_8_3" ref="M28:BG3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0.xml><?xml version="1.0" encoding="utf-8"?>
<table xmlns="http://schemas.openxmlformats.org/spreadsheetml/2006/main" id="136" name="fig_9a_5" displayName="fig_9a_5" ref="M103:AC107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111.xml><?xml version="1.0" encoding="utf-8"?>
<table xmlns="http://schemas.openxmlformats.org/spreadsheetml/2006/main" id="137" name="fig_9a_6" displayName="fig_9a_6" ref="M128:BG12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2.xml><?xml version="1.0" encoding="utf-8"?>
<table xmlns="http://schemas.openxmlformats.org/spreadsheetml/2006/main" id="286" name="fig_9b_1" displayName="fig_9b_1" ref="M3:BG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3.xml><?xml version="1.0" encoding="utf-8"?>
<table xmlns="http://schemas.openxmlformats.org/spreadsheetml/2006/main" id="287" name="fig_9b_2" displayName="fig_9b_2" ref="M28:BG3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4.xml><?xml version="1.0" encoding="utf-8"?>
<table xmlns="http://schemas.openxmlformats.org/spreadsheetml/2006/main" id="138" name="fig_10a_1" displayName="fig_10a_1" ref="M3:BG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5.xml><?xml version="1.0" encoding="utf-8"?>
<table xmlns="http://schemas.openxmlformats.org/spreadsheetml/2006/main" id="139" name="fig_10a_2" displayName="fig_10a_2" ref="M28:AH29" totalsRowShown="0">
  <tableColumns count="22">
    <tableColumn id="1" name=" "/>
    <tableColumn id="2" name="2015"/>
    <tableColumn id="3" name="2016"/>
    <tableColumn id="4" name="2017"/>
    <tableColumn id="5" name="2018"/>
    <tableColumn id="6" name="2019"/>
    <tableColumn id="7" name="2020"/>
    <tableColumn id="8" name="2021"/>
    <tableColumn id="9" name="2022"/>
    <tableColumn id="10" name="2023"/>
    <tableColumn id="11" name="2024"/>
    <tableColumn id="12" name="2025"/>
    <tableColumn id="13" name="2026"/>
    <tableColumn id="14" name="2027"/>
    <tableColumn id="15" name="2028"/>
    <tableColumn id="16" name="2029"/>
    <tableColumn id="17" name="2030"/>
    <tableColumn id="18" name="2031"/>
    <tableColumn id="19" name="2032"/>
    <tableColumn id="20" name="2033"/>
    <tableColumn id="21" name="2034"/>
    <tableColumn id="22" name="2035"/>
  </tableColumns>
  <tableStyleInfo name="TableStyleLight1" showFirstColumn="0" showLastColumn="0" showRowStripes="0" showColumnStripes="0"/>
</table>
</file>

<file path=xl/tables/table116.xml><?xml version="1.0" encoding="utf-8"?>
<table xmlns="http://schemas.openxmlformats.org/spreadsheetml/2006/main" id="140" name="fig_10a_3" displayName="fig_10a_3" ref="M53:Q57" totalsRowShown="0">
  <tableColumns count="5">
    <tableColumn id="1" name=" "/>
    <tableColumn id="2" name="2022"/>
    <tableColumn id="3" name="2025"/>
    <tableColumn id="4" name="2030"/>
    <tableColumn id="5" name="2035"/>
  </tableColumns>
  <tableStyleInfo name="TableStyleLight1" showFirstColumn="0" showLastColumn="0" showRowStripes="0" showColumnStripes="0"/>
</table>
</file>

<file path=xl/tables/table117.xml><?xml version="1.0" encoding="utf-8"?>
<table xmlns="http://schemas.openxmlformats.org/spreadsheetml/2006/main" id="141" name="fig_10a_4" displayName="fig_10a_4" ref="M78:BG8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8.xml><?xml version="1.0" encoding="utf-8"?>
<table xmlns="http://schemas.openxmlformats.org/spreadsheetml/2006/main" id="142" name="fig_10a_5" displayName="fig_10a_5" ref="M103:BG10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19.xml><?xml version="1.0" encoding="utf-8"?>
<table xmlns="http://schemas.openxmlformats.org/spreadsheetml/2006/main" id="143" name="fig_10a_6" displayName="fig_10a_6" ref="M128:BG13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.xml><?xml version="1.0" encoding="utf-8"?>
<table xmlns="http://schemas.openxmlformats.org/spreadsheetml/2006/main" id="288" name="fig_9_1" displayName="fig_9_1" ref="M3:BG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0.xml><?xml version="1.0" encoding="utf-8"?>
<table xmlns="http://schemas.openxmlformats.org/spreadsheetml/2006/main" id="144" name="fig_10a_7" displayName="fig_10a_7" ref="M153:BG15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1.xml><?xml version="1.0" encoding="utf-8"?>
<table xmlns="http://schemas.openxmlformats.org/spreadsheetml/2006/main" id="145" name="fig_10a_8" displayName="fig_10a_8" ref="M178:AD181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122.xml><?xml version="1.0" encoding="utf-8"?>
<table xmlns="http://schemas.openxmlformats.org/spreadsheetml/2006/main" id="146" name="fig_10b_1" displayName="fig_10b_1" ref="M3:BG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3.xml><?xml version="1.0" encoding="utf-8"?>
<table xmlns="http://schemas.openxmlformats.org/spreadsheetml/2006/main" id="147" name="fig_10b_2" displayName="fig_10b_2" ref="M28:BG32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4.xml><?xml version="1.0" encoding="utf-8"?>
<table xmlns="http://schemas.openxmlformats.org/spreadsheetml/2006/main" id="148" name="fig_10b_3" displayName="fig_10b_3" ref="M53:BG5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5.xml><?xml version="1.0" encoding="utf-8"?>
<table xmlns="http://schemas.openxmlformats.org/spreadsheetml/2006/main" id="149" name="fig_10b_4" displayName="fig_10b_4" ref="M78:AC80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126.xml><?xml version="1.0" encoding="utf-8"?>
<table xmlns="http://schemas.openxmlformats.org/spreadsheetml/2006/main" id="150" name="fig_10b_5" displayName="fig_10b_5" ref="M103:P106" totalsRowShown="0">
  <tableColumns count="4">
    <tableColumn id="1" name=" "/>
    <tableColumn id="2" name="2021"/>
    <tableColumn id="3" name="2030"/>
    <tableColumn id="4" name="2035"/>
  </tableColumns>
  <tableStyleInfo name="TableStyleLight1" showFirstColumn="0" showLastColumn="0" showRowStripes="0" showColumnStripes="0"/>
</table>
</file>

<file path=xl/tables/table127.xml><?xml version="1.0" encoding="utf-8"?>
<table xmlns="http://schemas.openxmlformats.org/spreadsheetml/2006/main" id="151" name="fig_10b_6" displayName="fig_10b_6" ref="M128:BG13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28.xml><?xml version="1.0" encoding="utf-8"?>
<table xmlns="http://schemas.openxmlformats.org/spreadsheetml/2006/main" id="152" name="fig_10b_7" displayName="fig_10b_7" ref="M153:P155" totalsRowShown="0">
  <tableColumns count="4">
    <tableColumn id="1" name=" "/>
    <tableColumn id="2" name="2025"/>
    <tableColumn id="3" name="2030"/>
    <tableColumn id="4" name="2035"/>
  </tableColumns>
  <tableStyleInfo name="TableStyleLight1" showFirstColumn="0" showLastColumn="0" showRowStripes="0" showColumnStripes="0"/>
</table>
</file>

<file path=xl/tables/table129.xml><?xml version="1.0" encoding="utf-8"?>
<table xmlns="http://schemas.openxmlformats.org/spreadsheetml/2006/main" id="153" name="fig_10b_8" displayName="fig_10b_8" ref="M178:AA180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13.xml><?xml version="1.0" encoding="utf-8"?>
<table xmlns="http://schemas.openxmlformats.org/spreadsheetml/2006/main" id="322" name="fig_10_1" displayName="fig_10_1" ref="M3:BG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0.xml><?xml version="1.0" encoding="utf-8"?>
<table xmlns="http://schemas.openxmlformats.org/spreadsheetml/2006/main" id="154" name="fig_10b_9" displayName="fig_10b_9" ref="M203:P205" totalsRowShown="0">
  <tableColumns count="4">
    <tableColumn id="1" name=" "/>
    <tableColumn id="2" name="2021"/>
    <tableColumn id="3" name="2030"/>
    <tableColumn id="4" name="2035"/>
  </tableColumns>
  <tableStyleInfo name="TableStyleLight1" showFirstColumn="0" showLastColumn="0" showRowStripes="0" showColumnStripes="0"/>
</table>
</file>

<file path=xl/tables/table131.xml><?xml version="1.0" encoding="utf-8"?>
<table xmlns="http://schemas.openxmlformats.org/spreadsheetml/2006/main" id="155" name="fig_10b_10" displayName="fig_10b_10" ref="M228:BG23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2.xml><?xml version="1.0" encoding="utf-8"?>
<table xmlns="http://schemas.openxmlformats.org/spreadsheetml/2006/main" id="156" name="fig_10b_11" displayName="fig_10b_11" ref="M253:BG25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3.xml><?xml version="1.0" encoding="utf-8"?>
<table xmlns="http://schemas.openxmlformats.org/spreadsheetml/2006/main" id="308" name="fig_10c_1" displayName="fig_10c_1" ref="M3:BG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4.xml><?xml version="1.0" encoding="utf-8"?>
<table xmlns="http://schemas.openxmlformats.org/spreadsheetml/2006/main" id="309" name="fig_10c_2" displayName="fig_10c_2" ref="M28:BG32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5.xml><?xml version="1.0" encoding="utf-8"?>
<table xmlns="http://schemas.openxmlformats.org/spreadsheetml/2006/main" id="310" name="fig_10c_3" displayName="fig_10c_3" ref="M53:BG5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6.xml><?xml version="1.0" encoding="utf-8"?>
<table xmlns="http://schemas.openxmlformats.org/spreadsheetml/2006/main" id="311" name="fig_10c_4" displayName="fig_10c_4" ref="M78:AB80" totalsRowShown="0">
  <tableColumns count="16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  <tableColumn id="12" name="2031"/>
    <tableColumn id="13" name="2032"/>
    <tableColumn id="14" name="2033"/>
    <tableColumn id="15" name="2034"/>
    <tableColumn id="16" name="2035"/>
  </tableColumns>
  <tableStyleInfo name="TableStyleLight1" showFirstColumn="0" showLastColumn="0" showRowStripes="0" showColumnStripes="0"/>
</table>
</file>

<file path=xl/tables/table137.xml><?xml version="1.0" encoding="utf-8"?>
<table xmlns="http://schemas.openxmlformats.org/spreadsheetml/2006/main" id="312" name="fig_10c_5" displayName="fig_10c_5" ref="M103:BG10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8.xml><?xml version="1.0" encoding="utf-8"?>
<table xmlns="http://schemas.openxmlformats.org/spreadsheetml/2006/main" id="313" name="fig_10c_6" displayName="fig_10c_6" ref="M128:BG13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39.xml><?xml version="1.0" encoding="utf-8"?>
<table xmlns="http://schemas.openxmlformats.org/spreadsheetml/2006/main" id="314" name="fig_10c_7" displayName="fig_10c_7" ref="M153:O157" totalsRowShown="0">
  <tableColumns count="3">
    <tableColumn id="1" name=" "/>
    <tableColumn id="2" name="2025"/>
    <tableColumn id="3" name="2030"/>
  </tableColumns>
  <tableStyleInfo name="TableStyleLight1" showFirstColumn="0" showLastColumn="0" showRowStripes="0" showColumnStripes="0"/>
</table>
</file>

<file path=xl/tables/table14.xml><?xml version="1.0" encoding="utf-8"?>
<table xmlns="http://schemas.openxmlformats.org/spreadsheetml/2006/main" id="1" name="fig_3a_1" displayName="fig_3a_1" ref="M3:BG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40.xml><?xml version="1.0" encoding="utf-8"?>
<table xmlns="http://schemas.openxmlformats.org/spreadsheetml/2006/main" id="315" name="fig_10c_8" displayName="fig_10c_8" ref="M178:BG18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41.xml><?xml version="1.0" encoding="utf-8"?>
<table xmlns="http://schemas.openxmlformats.org/spreadsheetml/2006/main" id="317" name="fig_10c_10" displayName="fig_10c_10" ref="M203:AA206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142.xml><?xml version="1.0" encoding="utf-8"?>
<table xmlns="http://schemas.openxmlformats.org/spreadsheetml/2006/main" id="318" name="fig_10c_11" displayName="fig_10c_11" ref="M228:AA235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143.xml><?xml version="1.0" encoding="utf-8"?>
<table xmlns="http://schemas.openxmlformats.org/spreadsheetml/2006/main" id="319" name="fig_10d_1" displayName="fig_10d_1" ref="M3:BG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44.xml><?xml version="1.0" encoding="utf-8"?>
<table xmlns="http://schemas.openxmlformats.org/spreadsheetml/2006/main" id="321" name="fig_10d_3" displayName="fig_10d_3" ref="M28:BG3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45.xml><?xml version="1.0" encoding="utf-8"?>
<table xmlns="http://schemas.openxmlformats.org/spreadsheetml/2006/main" id="323" name="fig_11a_1" displayName="fig_11a_1" ref="M3:P7" totalsRowShown="0">
  <tableColumns count="4">
    <tableColumn id="1" name=" "/>
    <tableColumn id="2" name="1990"/>
    <tableColumn id="3" name="2019"/>
    <tableColumn id="4" name="2030"/>
  </tableColumns>
  <tableStyleInfo name="TableStyleLight1" showFirstColumn="0" showLastColumn="0" showRowStripes="0" showColumnStripes="0"/>
</table>
</file>

<file path=xl/tables/table146.xml><?xml version="1.0" encoding="utf-8"?>
<table xmlns="http://schemas.openxmlformats.org/spreadsheetml/2006/main" id="324" name="fig_11a_2" displayName="fig_11a_2" ref="M28:W39" totalsRowShown="0">
  <tableColumns count="11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</tableColumns>
  <tableStyleInfo name="TableStyleLight1" showFirstColumn="0" showLastColumn="0" showRowStripes="0" showColumnStripes="0"/>
</table>
</file>

<file path=xl/tables/table147.xml><?xml version="1.0" encoding="utf-8"?>
<table xmlns="http://schemas.openxmlformats.org/spreadsheetml/2006/main" id="325" name="fig_11a_3" displayName="fig_11a_3" ref="M53:W58" totalsRowShown="0">
  <tableColumns count="11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</tableColumns>
  <tableStyleInfo name="TableStyleLight1" showFirstColumn="0" showLastColumn="0" showRowStripes="0" showColumnStripes="0"/>
</table>
</file>

<file path=xl/tables/table148.xml><?xml version="1.0" encoding="utf-8"?>
<table xmlns="http://schemas.openxmlformats.org/spreadsheetml/2006/main" id="326" name="fig_11a_4" displayName="fig_11a_4" ref="M78:W82" totalsRowShown="0">
  <tableColumns count="11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</tableColumns>
  <tableStyleInfo name="TableStyleLight1" showFirstColumn="0" showLastColumn="0" showRowStripes="0" showColumnStripes="0"/>
</table>
</file>

<file path=xl/tables/table149.xml><?xml version="1.0" encoding="utf-8"?>
<table xmlns="http://schemas.openxmlformats.org/spreadsheetml/2006/main" id="327" name="fig_11a_5" displayName="fig_11a_5" ref="M103:R107" totalsRowShown="0">
  <tableColumns count="6">
    <tableColumn id="1" name=" "/>
    <tableColumn id="2" name="2026"/>
    <tableColumn id="3" name="2027"/>
    <tableColumn id="4" name="2028"/>
    <tableColumn id="5" name="2029"/>
    <tableColumn id="6" name="2030"/>
  </tableColumns>
  <tableStyleInfo name="TableStyleLight1" showFirstColumn="0" showLastColumn="0" showRowStripes="0" showColumnStripes="0"/>
</table>
</file>

<file path=xl/tables/table15.xml><?xml version="1.0" encoding="utf-8"?>
<table xmlns="http://schemas.openxmlformats.org/spreadsheetml/2006/main" id="2" name="fig_3a_2" displayName="fig_3a_2" ref="M28:BG3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50.xml><?xml version="1.0" encoding="utf-8"?>
<table xmlns="http://schemas.openxmlformats.org/spreadsheetml/2006/main" id="328" name="fig_11a_6" displayName="fig_11a_6" ref="M128:W133" totalsRowShown="0">
  <tableColumns count="11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</tableColumns>
  <tableStyleInfo name="TableStyleLight1" showFirstColumn="0" showLastColumn="0" showRowStripes="0" showColumnStripes="0"/>
</table>
</file>

<file path=xl/tables/table151.xml><?xml version="1.0" encoding="utf-8"?>
<table xmlns="http://schemas.openxmlformats.org/spreadsheetml/2006/main" id="157" name="fig_11b_1" displayName="fig_11b_1" ref="M3:AD7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152.xml><?xml version="1.0" encoding="utf-8"?>
<table xmlns="http://schemas.openxmlformats.org/spreadsheetml/2006/main" id="158" name="fig_app_6_1" displayName="fig_app_6_1" ref="M3:BG1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53.xml><?xml version="1.0" encoding="utf-8"?>
<table xmlns="http://schemas.openxmlformats.org/spreadsheetml/2006/main" id="159" name="fig_app_6_2" displayName="fig_app_6_2" ref="M28:BG3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6.xml><?xml version="1.0" encoding="utf-8"?>
<table xmlns="http://schemas.openxmlformats.org/spreadsheetml/2006/main" id="3" name="fig_3a_3" displayName="fig_3a_3" ref="M53:BG63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17.xml><?xml version="1.0" encoding="utf-8"?>
<table xmlns="http://schemas.openxmlformats.org/spreadsheetml/2006/main" id="4" name="fig_3a_4" displayName="fig_3a_4" ref="M78:AM80" totalsRowShown="0">
  <tableColumns count="27">
    <tableColumn id="1" name=" 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"/>
    <tableColumn id="15" name="2023"/>
    <tableColumn id="16" name="2024"/>
    <tableColumn id="17" name="2025"/>
    <tableColumn id="18" name="2026"/>
    <tableColumn id="19" name="2027"/>
    <tableColumn id="20" name="2028"/>
    <tableColumn id="21" name="2029"/>
    <tableColumn id="22" name="2030"/>
    <tableColumn id="23" name="2031"/>
    <tableColumn id="24" name="2032"/>
    <tableColumn id="25" name="2033"/>
    <tableColumn id="26" name="2034"/>
    <tableColumn id="27" name="2035"/>
  </tableColumns>
  <tableStyleInfo name="TableStyleLight1" showFirstColumn="0" showLastColumn="0" showRowStripes="0" showColumnStripes="0"/>
</table>
</file>

<file path=xl/tables/table18.xml><?xml version="1.0" encoding="utf-8"?>
<table xmlns="http://schemas.openxmlformats.org/spreadsheetml/2006/main" id="5" name="fig_3a_5" displayName="fig_3a_5" ref="M103:AL110" totalsRowShown="0">
  <tableColumns count="26">
    <tableColumn id="1" name=" "/>
    <tableColumn id="2" name="2011"/>
    <tableColumn id="3" name="2012"/>
    <tableColumn id="4" name="2013"/>
    <tableColumn id="5" name="2014"/>
    <tableColumn id="6" name="2015"/>
    <tableColumn id="7" name="2016"/>
    <tableColumn id="8" name="2017"/>
    <tableColumn id="9" name="2018"/>
    <tableColumn id="10" name="2019"/>
    <tableColumn id="11" name="2020"/>
    <tableColumn id="12" name="2021"/>
    <tableColumn id="13" name="2022"/>
    <tableColumn id="14" name="2023"/>
    <tableColumn id="15" name="2024"/>
    <tableColumn id="16" name="2025"/>
    <tableColumn id="17" name="2026"/>
    <tableColumn id="18" name="2027"/>
    <tableColumn id="19" name="2028"/>
    <tableColumn id="20" name="2029"/>
    <tableColumn id="21" name="2030"/>
    <tableColumn id="22" name="2031"/>
    <tableColumn id="23" name="2032"/>
    <tableColumn id="24" name="2033"/>
    <tableColumn id="25" name="2034"/>
    <tableColumn id="26" name="2035"/>
  </tableColumns>
  <tableStyleInfo name="TableStyleLight1" showFirstColumn="0" showLastColumn="0" showRowStripes="0" showColumnStripes="0"/>
</table>
</file>

<file path=xl/tables/table19.xml><?xml version="1.0" encoding="utf-8"?>
<table xmlns="http://schemas.openxmlformats.org/spreadsheetml/2006/main" id="6" name="fig_3a_6" displayName="fig_3a_6" ref="M128:P136" totalsRowShown="0">
  <tableColumns count="4">
    <tableColumn id="1" name=" "/>
    <tableColumn id="2" name="2021"/>
    <tableColumn id="3" name="2030"/>
    <tableColumn id="4" name="2035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167" name="hovedrapport" displayName="hovedrapport" ref="A5:F34" totalsRowShown="0">
  <autoFilter ref="A5:F34"/>
  <tableColumns count="6">
    <tableColumn id="1" name="Figurnummer">
      <calculatedColumnFormula>HYPERLINK(hovedrapport[[#This Row],[link]],hovedrapport[[#This Row],[link_name]])</calculatedColumnFormula>
    </tableColumn>
    <tableColumn id="2" name="Beskrivelse"/>
    <tableColumn id="3" name="link"/>
    <tableColumn id="4" name="link_name"/>
    <tableColumn id="5" name="fig_id"/>
    <tableColumn id="6" name="Figur_notat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7" name="fig_3a_7" displayName="fig_3a_7" ref="M153:P155" totalsRowShown="0">
  <tableColumns count="4">
    <tableColumn id="1" name=" "/>
    <tableColumn id="2" name="2020"/>
    <tableColumn id="3" name="2021"/>
    <tableColumn id="4" name="2022"/>
  </tableColumns>
  <tableStyleInfo name="TableStyleLight1" showFirstColumn="0" showLastColumn="0" showRowStripes="0" showColumnStripes="0"/>
</table>
</file>

<file path=xl/tables/table21.xml><?xml version="1.0" encoding="utf-8"?>
<table xmlns="http://schemas.openxmlformats.org/spreadsheetml/2006/main" id="8" name="fig_3a_8" displayName="fig_3a_8" ref="M178:V180" totalsRowShown="0">
  <tableColumns count="10">
    <tableColumn id="1" name=" "/>
    <tableColumn id="2" name="2014"/>
    <tableColumn id="3" name="2015"/>
    <tableColumn id="4" name="2016"/>
    <tableColumn id="5" name="2017"/>
    <tableColumn id="6" name="2018"/>
    <tableColumn id="7" name="2019"/>
    <tableColumn id="8" name="2020"/>
    <tableColumn id="9" name="2021"/>
    <tableColumn id="10" name="2022"/>
  </tableColumns>
  <tableStyleInfo name="TableStyleLight1" showFirstColumn="0" showLastColumn="0" showRowStripes="0" showColumnStripes="0"/>
</table>
</file>

<file path=xl/tables/table22.xml><?xml version="1.0" encoding="utf-8"?>
<table xmlns="http://schemas.openxmlformats.org/spreadsheetml/2006/main" id="9" name="fig_3a_9" displayName="fig_3a_9" ref="M203:AM209" totalsRowShown="0">
  <tableColumns count="27">
    <tableColumn id="1" name=" 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"/>
    <tableColumn id="15" name="2023"/>
    <tableColumn id="16" name="2024"/>
    <tableColumn id="17" name="2025"/>
    <tableColumn id="18" name="2026"/>
    <tableColumn id="19" name="2027"/>
    <tableColumn id="20" name="2028"/>
    <tableColumn id="21" name="2029"/>
    <tableColumn id="22" name="2030"/>
    <tableColumn id="23" name="2031"/>
    <tableColumn id="24" name="2032"/>
    <tableColumn id="25" name="2033"/>
    <tableColumn id="26" name="2034"/>
    <tableColumn id="27" name="2035"/>
  </tableColumns>
  <tableStyleInfo name="TableStyleLight1" showFirstColumn="0" showLastColumn="0" showRowStripes="0" showColumnStripes="0"/>
</table>
</file>

<file path=xl/tables/table23.xml><?xml version="1.0" encoding="utf-8"?>
<table xmlns="http://schemas.openxmlformats.org/spreadsheetml/2006/main" id="10" name="fig_3a_10" displayName="fig_3a_10" ref="M228:BG22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24.xml><?xml version="1.0" encoding="utf-8"?>
<table xmlns="http://schemas.openxmlformats.org/spreadsheetml/2006/main" id="11" name="fig_3a_11" displayName="fig_3a_11" ref="M253:N259" totalsRowShown="0">
  <tableColumns count="2">
    <tableColumn id="1" name=" "/>
    <tableColumn id="2" name="2030"/>
  </tableColumns>
  <tableStyleInfo name="TableStyleLight1" showFirstColumn="0" showLastColumn="0" showRowStripes="0" showColumnStripes="0"/>
</table>
</file>

<file path=xl/tables/table25.xml><?xml version="1.0" encoding="utf-8"?>
<table xmlns="http://schemas.openxmlformats.org/spreadsheetml/2006/main" id="12" name="fig_3a_12" displayName="fig_3a_12" ref="M278:BG28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26.xml><?xml version="1.0" encoding="utf-8"?>
<table xmlns="http://schemas.openxmlformats.org/spreadsheetml/2006/main" id="13" name="fig_3a_13" displayName="fig_3a_13" ref="M303:BG30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27.xml><?xml version="1.0" encoding="utf-8"?>
<table xmlns="http://schemas.openxmlformats.org/spreadsheetml/2006/main" id="47" name="fig_4a_148" displayName="fig_4a_148" ref="M3:BG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28.xml><?xml version="1.0" encoding="utf-8"?>
<table xmlns="http://schemas.openxmlformats.org/spreadsheetml/2006/main" id="48" name="fig_4a_249" displayName="fig_4a_249" ref="M28:AB33" totalsRowShown="0">
  <tableColumns count="16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  <tableColumn id="12" name="2031"/>
    <tableColumn id="13" name="2032"/>
    <tableColumn id="14" name="2033"/>
    <tableColumn id="15" name="2034"/>
    <tableColumn id="16" name="2035"/>
  </tableColumns>
  <tableStyleInfo name="TableStyleLight1" showFirstColumn="0" showLastColumn="0" showRowStripes="0" showColumnStripes="0"/>
</table>
</file>

<file path=xl/tables/table29.xml><?xml version="1.0" encoding="utf-8"?>
<table xmlns="http://schemas.openxmlformats.org/spreadsheetml/2006/main" id="49" name="fig_4a_350" displayName="fig_4a_350" ref="M53:AJ58" totalsRowShown="0">
  <tableColumns count="24">
    <tableColumn id="1" name=" "/>
    <tableColumn id="2" name="2000"/>
    <tableColumn id="3" name="2001"/>
    <tableColumn id="4" name="2002"/>
    <tableColumn id="5" name="2003"/>
    <tableColumn id="6" name="2004"/>
    <tableColumn id="7" name="2005"/>
    <tableColumn id="8" name="2006"/>
    <tableColumn id="9" name="2007"/>
    <tableColumn id="10" name="2008"/>
    <tableColumn id="11" name="2009"/>
    <tableColumn id="12" name="2010"/>
    <tableColumn id="13" name="2011"/>
    <tableColumn id="14" name="2012"/>
    <tableColumn id="15" name="2013"/>
    <tableColumn id="16" name="2014"/>
    <tableColumn id="17" name="2015"/>
    <tableColumn id="18" name="2016"/>
    <tableColumn id="19" name="2017"/>
    <tableColumn id="20" name="2018"/>
    <tableColumn id="21" name="2019"/>
    <tableColumn id="22" name="2020"/>
    <tableColumn id="23" name="2021"/>
    <tableColumn id="24" name="2022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169" name="fig_2_1" displayName="fig_2_1" ref="M3:BG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0.xml><?xml version="1.0" encoding="utf-8"?>
<table xmlns="http://schemas.openxmlformats.org/spreadsheetml/2006/main" id="50" name="fig_4a_451" displayName="fig_4a_451" ref="M78:AD82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31.xml><?xml version="1.0" encoding="utf-8"?>
<table xmlns="http://schemas.openxmlformats.org/spreadsheetml/2006/main" id="51" name="fig_4a_552" displayName="fig_4a_552" ref="M103:AD107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32.xml><?xml version="1.0" encoding="utf-8"?>
<table xmlns="http://schemas.openxmlformats.org/spreadsheetml/2006/main" id="52" name="fig_4a_653" displayName="fig_4a_653" ref="M128:AD132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33.xml><?xml version="1.0" encoding="utf-8"?>
<table xmlns="http://schemas.openxmlformats.org/spreadsheetml/2006/main" id="53" name="fig_4a_754" displayName="fig_4a_754" ref="M153:AD157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34.xml><?xml version="1.0" encoding="utf-8"?>
<table xmlns="http://schemas.openxmlformats.org/spreadsheetml/2006/main" id="54" name="fig_4a_855" displayName="fig_4a_855" ref="M178:BG18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5.xml><?xml version="1.0" encoding="utf-8"?>
<table xmlns="http://schemas.openxmlformats.org/spreadsheetml/2006/main" id="55" name="fig_4a_956" displayName="fig_4a_956" ref="M203:BG20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6.xml><?xml version="1.0" encoding="utf-8"?>
<table xmlns="http://schemas.openxmlformats.org/spreadsheetml/2006/main" id="56" name="fig_4a_1057" displayName="fig_4a_1057" ref="M228:BG23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7.xml><?xml version="1.0" encoding="utf-8"?>
<table xmlns="http://schemas.openxmlformats.org/spreadsheetml/2006/main" id="57" name="fig_4a_1158" displayName="fig_4a_1158" ref="M253:BG25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8.xml><?xml version="1.0" encoding="utf-8"?>
<table xmlns="http://schemas.openxmlformats.org/spreadsheetml/2006/main" id="58" name="fig_4a_1259" displayName="fig_4a_1259" ref="M278:BG28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39.xml><?xml version="1.0" encoding="utf-8"?>
<table xmlns="http://schemas.openxmlformats.org/spreadsheetml/2006/main" id="59" name="fig_4a_1360" displayName="fig_4a_1360" ref="M303:BG30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170" name="fig_2_2" displayName="fig_2_2" ref="M28:BG3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40.xml><?xml version="1.0" encoding="utf-8"?>
<table xmlns="http://schemas.openxmlformats.org/spreadsheetml/2006/main" id="60" name="fig_4a_1461" displayName="fig_4a_1461" ref="M328:BG32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41.xml><?xml version="1.0" encoding="utf-8"?>
<table xmlns="http://schemas.openxmlformats.org/spreadsheetml/2006/main" id="61" name="fig_4a_1562" displayName="fig_4a_1562" ref="M353:BG354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42.xml><?xml version="1.0" encoding="utf-8"?>
<table xmlns="http://schemas.openxmlformats.org/spreadsheetml/2006/main" id="62" name="fig_4a_1663" displayName="fig_4a_1663" ref="M378:BG38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43.xml><?xml version="1.0" encoding="utf-8"?>
<table xmlns="http://schemas.openxmlformats.org/spreadsheetml/2006/main" id="63" name="fig_4a_1764" displayName="fig_4a_1764" ref="M403:P414" totalsRowShown="0">
  <tableColumns count="4">
    <tableColumn id="1" name=" "/>
    <tableColumn id="2" name="2025"/>
    <tableColumn id="3" name="2030"/>
    <tableColumn id="4" name="2035"/>
  </tableColumns>
  <tableStyleInfo name="TableStyleLight1" showFirstColumn="0" showLastColumn="0" showRowStripes="0" showColumnStripes="0"/>
</table>
</file>

<file path=xl/tables/table44.xml><?xml version="1.0" encoding="utf-8"?>
<table xmlns="http://schemas.openxmlformats.org/spreadsheetml/2006/main" id="64" name="fig_4a_1865" displayName="fig_4a_1865" ref="M428:AD434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45.xml><?xml version="1.0" encoding="utf-8"?>
<table xmlns="http://schemas.openxmlformats.org/spreadsheetml/2006/main" id="65" name="fig_4a_1966" displayName="fig_4a_1966" ref="M453:AD463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46.xml><?xml version="1.0" encoding="utf-8"?>
<table xmlns="http://schemas.openxmlformats.org/spreadsheetml/2006/main" id="66" name="fig_4a_2067" displayName="fig_4a_2067" ref="M478:AD484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47.xml><?xml version="1.0" encoding="utf-8"?>
<table xmlns="http://schemas.openxmlformats.org/spreadsheetml/2006/main" id="67" name="fig_4a_2168" displayName="fig_4a_2168" ref="M503:AQ506" totalsRowShown="0">
  <tableColumns count="31">
    <tableColumn id="1" name=" "/>
    <tableColumn id="2" name="2006"/>
    <tableColumn id="3" name="2007"/>
    <tableColumn id="4" name="2008"/>
    <tableColumn id="5" name="2009"/>
    <tableColumn id="6" name="2010"/>
    <tableColumn id="7" name="2011"/>
    <tableColumn id="8" name="2012"/>
    <tableColumn id="9" name="2013"/>
    <tableColumn id="10" name="2014"/>
    <tableColumn id="11" name="2015"/>
    <tableColumn id="12" name="2016"/>
    <tableColumn id="13" name="2017"/>
    <tableColumn id="14" name="2018"/>
    <tableColumn id="15" name="2019"/>
    <tableColumn id="16" name="2020"/>
    <tableColumn id="17" name="2021"/>
    <tableColumn id="18" name="2022"/>
    <tableColumn id="19" name="2023"/>
    <tableColumn id="20" name="2024"/>
    <tableColumn id="21" name="2025"/>
    <tableColumn id="22" name="2026"/>
    <tableColumn id="23" name="2027"/>
    <tableColumn id="24" name="2028"/>
    <tableColumn id="25" name="2029"/>
    <tableColumn id="26" name="2030"/>
    <tableColumn id="27" name="2031"/>
    <tableColumn id="28" name="2032"/>
    <tableColumn id="29" name="2033"/>
    <tableColumn id="30" name="2034"/>
    <tableColumn id="31" name="2035"/>
  </tableColumns>
  <tableStyleInfo name="TableStyleLight1" showFirstColumn="0" showLastColumn="0" showRowStripes="0" showColumnStripes="0"/>
</table>
</file>

<file path=xl/tables/table48.xml><?xml version="1.0" encoding="utf-8"?>
<table xmlns="http://schemas.openxmlformats.org/spreadsheetml/2006/main" id="68" name="fig_4a_2269" displayName="fig_4a_2269" ref="M528:AS534" totalsRowShown="0">
  <tableColumns count="33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</tableColumns>
  <tableStyleInfo name="TableStyleLight1" showFirstColumn="0" showLastColumn="0" showRowStripes="0" showColumnStripes="0"/>
</table>
</file>

<file path=xl/tables/table49.xml><?xml version="1.0" encoding="utf-8"?>
<table xmlns="http://schemas.openxmlformats.org/spreadsheetml/2006/main" id="69" name="fig_4a_2470" displayName="fig_4a_2470" ref="M553:X559" totalsRowShown="0">
  <tableColumns count="12">
    <tableColumn id="1" name=" "/>
    <tableColumn id="2" name="2012"/>
    <tableColumn id="3" name="2013"/>
    <tableColumn id="4" name="2014"/>
    <tableColumn id="5" name="2015"/>
    <tableColumn id="6" name="2016"/>
    <tableColumn id="7" name="2017"/>
    <tableColumn id="8" name="2018"/>
    <tableColumn id="9" name="2019"/>
    <tableColumn id="10" name="2020"/>
    <tableColumn id="11" name="2021"/>
    <tableColumn id="12" name="2022"/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id="171" name="fig_2_3" displayName="fig_2_3" ref="M53:BG6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0.xml><?xml version="1.0" encoding="utf-8"?>
<table xmlns="http://schemas.openxmlformats.org/spreadsheetml/2006/main" id="80" name="fig_4b_1" displayName="fig_4b_1" ref="M3:BG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1.xml><?xml version="1.0" encoding="utf-8"?>
<table xmlns="http://schemas.openxmlformats.org/spreadsheetml/2006/main" id="81" name="fig_4b_2" displayName="fig_4b_2" ref="M28:BG32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2.xml><?xml version="1.0" encoding="utf-8"?>
<table xmlns="http://schemas.openxmlformats.org/spreadsheetml/2006/main" id="82" name="fig_5a_1" displayName="fig_5a_1" ref="M3:BG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3.xml><?xml version="1.0" encoding="utf-8"?>
<table xmlns="http://schemas.openxmlformats.org/spreadsheetml/2006/main" id="83" name="fig_5a_2" displayName="fig_5a_2" ref="M28:AA35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54.xml><?xml version="1.0" encoding="utf-8"?>
<table xmlns="http://schemas.openxmlformats.org/spreadsheetml/2006/main" id="84" name="fig_5a_3" displayName="fig_5a_3" ref="M53:BG6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5.xml><?xml version="1.0" encoding="utf-8"?>
<table xmlns="http://schemas.openxmlformats.org/spreadsheetml/2006/main" id="85" name="fig_5a_4" displayName="fig_5a_4" ref="M78:AD81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56.xml><?xml version="1.0" encoding="utf-8"?>
<table xmlns="http://schemas.openxmlformats.org/spreadsheetml/2006/main" id="86" name="fig_5a_5" displayName="fig_5a_5" ref="M103:AD105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57.xml><?xml version="1.0" encoding="utf-8"?>
<table xmlns="http://schemas.openxmlformats.org/spreadsheetml/2006/main" id="87" name="fig_5a_6" displayName="fig_5a_6" ref="M128:BG13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8.xml><?xml version="1.0" encoding="utf-8"?>
<table xmlns="http://schemas.openxmlformats.org/spreadsheetml/2006/main" id="88" name="fig_5a_7" displayName="fig_5a_7" ref="M153:BG15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59.xml><?xml version="1.0" encoding="utf-8"?>
<table xmlns="http://schemas.openxmlformats.org/spreadsheetml/2006/main" id="89" name="fig_6a_1" displayName="fig_6a_1" ref="M3:BG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id="172" name="fig_2_4" displayName="fig_2_4" ref="M78:N87" totalsRowShown="0">
  <tableColumns count="2">
    <tableColumn id="1" name=" "/>
    <tableColumn id="2" name="2030"/>
  </tableColumns>
  <tableStyleInfo name="TableStyleLight1" showFirstColumn="0" showLastColumn="0" showRowStripes="0" showColumnStripes="0"/>
</table>
</file>

<file path=xl/tables/table60.xml><?xml version="1.0" encoding="utf-8"?>
<table xmlns="http://schemas.openxmlformats.org/spreadsheetml/2006/main" id="90" name="fig_6a_2" displayName="fig_6a_2" ref="M28:P35" totalsRowShown="0">
  <tableColumns count="4">
    <tableColumn id="1" name=" "/>
    <tableColumn id="2" name="2022"/>
    <tableColumn id="3" name="2030"/>
    <tableColumn id="4" name="2035"/>
  </tableColumns>
  <tableStyleInfo name="TableStyleLight1" showFirstColumn="0" showLastColumn="0" showRowStripes="0" showColumnStripes="0"/>
</table>
</file>

<file path=xl/tables/table61.xml><?xml version="1.0" encoding="utf-8"?>
<table xmlns="http://schemas.openxmlformats.org/spreadsheetml/2006/main" id="91" name="fig_6a_3" displayName="fig_6a_3" ref="M53:AD56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62.xml><?xml version="1.0" encoding="utf-8"?>
<table xmlns="http://schemas.openxmlformats.org/spreadsheetml/2006/main" id="92" name="fig_6a_4" displayName="fig_6a_4" ref="M78:Q86" totalsRowShown="0">
  <tableColumns count="5">
    <tableColumn id="1" name=" "/>
    <tableColumn id="2" name="2022"/>
    <tableColumn id="3" name="2025"/>
    <tableColumn id="4" name="2030"/>
    <tableColumn id="5" name="2035"/>
  </tableColumns>
  <tableStyleInfo name="TableStyleLight1" showFirstColumn="0" showLastColumn="0" showRowStripes="0" showColumnStripes="0"/>
</table>
</file>

<file path=xl/tables/table63.xml><?xml version="1.0" encoding="utf-8"?>
<table xmlns="http://schemas.openxmlformats.org/spreadsheetml/2006/main" id="93" name="fig_6a_5" displayName="fig_6a_5" ref="M103:Q108" totalsRowShown="0">
  <tableColumns count="5">
    <tableColumn id="1" name=" "/>
    <tableColumn id="2" name="2022"/>
    <tableColumn id="3" name="2025"/>
    <tableColumn id="4" name="2030"/>
    <tableColumn id="5" name="2035"/>
  </tableColumns>
  <tableStyleInfo name="TableStyleLight1" showFirstColumn="0" showLastColumn="0" showRowStripes="0" showColumnStripes="0"/>
</table>
</file>

<file path=xl/tables/table64.xml><?xml version="1.0" encoding="utf-8"?>
<table xmlns="http://schemas.openxmlformats.org/spreadsheetml/2006/main" id="94" name="fig_6a_6" displayName="fig_6a_6" ref="M128:BG13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65.xml><?xml version="1.0" encoding="utf-8"?>
<table xmlns="http://schemas.openxmlformats.org/spreadsheetml/2006/main" id="95" name="fig_6a_7" displayName="fig_6a_7" ref="M153:BG158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66.xml><?xml version="1.0" encoding="utf-8"?>
<table xmlns="http://schemas.openxmlformats.org/spreadsheetml/2006/main" id="96" name="fig_6a_8" displayName="fig_6a_8" ref="M178:O188" totalsRowShown="0">
  <tableColumns count="3">
    <tableColumn id="1" name=" "/>
    <tableColumn id="2" name="2030"/>
    <tableColumn id="3" name="2035"/>
  </tableColumns>
  <tableStyleInfo name="TableStyleLight1" showFirstColumn="0" showLastColumn="0" showRowStripes="0" showColumnStripes="0"/>
</table>
</file>

<file path=xl/tables/table67.xml><?xml version="1.0" encoding="utf-8"?>
<table xmlns="http://schemas.openxmlformats.org/spreadsheetml/2006/main" id="97" name="fig_6a_9" displayName="fig_6a_9" ref="M203:Q206" totalsRowShown="0">
  <tableColumns count="5">
    <tableColumn id="1" name=" "/>
    <tableColumn id="2" name="2022"/>
    <tableColumn id="3" name="2025"/>
    <tableColumn id="4" name="2030"/>
    <tableColumn id="5" name="2035"/>
  </tableColumns>
  <tableStyleInfo name="TableStyleLight1" showFirstColumn="0" showLastColumn="0" showRowStripes="0" showColumnStripes="0"/>
</table>
</file>

<file path=xl/tables/table68.xml><?xml version="1.0" encoding="utf-8"?>
<table xmlns="http://schemas.openxmlformats.org/spreadsheetml/2006/main" id="98" name="fig_6a_10" displayName="fig_6a_10" ref="M228:AA233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69.xml><?xml version="1.0" encoding="utf-8"?>
<table xmlns="http://schemas.openxmlformats.org/spreadsheetml/2006/main" id="99" name="fig_6a_11" displayName="fig_6a_11" ref="M253:AA259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7.xml><?xml version="1.0" encoding="utf-8"?>
<table xmlns="http://schemas.openxmlformats.org/spreadsheetml/2006/main" id="173" name="fig_2_5" displayName="fig_2_5" ref="M103:AB111" totalsRowShown="0">
  <tableColumns count="16">
    <tableColumn id="1" name=" "/>
    <tableColumn id="2" name="2021"/>
    <tableColumn id="3" name="2022"/>
    <tableColumn id="4" name="2023"/>
    <tableColumn id="5" name="2024"/>
    <tableColumn id="6" name="2025"/>
    <tableColumn id="7" name="2026"/>
    <tableColumn id="8" name="2027"/>
    <tableColumn id="9" name="2028"/>
    <tableColumn id="10" name="2029"/>
    <tableColumn id="11" name="2030"/>
    <tableColumn id="12" name="2031"/>
    <tableColumn id="13" name="2032"/>
    <tableColumn id="14" name="2033"/>
    <tableColumn id="15" name="2034"/>
    <tableColumn id="16" name="2035"/>
  </tableColumns>
  <tableStyleInfo name="TableStyleLight1" showFirstColumn="0" showLastColumn="0" showRowStripes="0" showColumnStripes="0"/>
</table>
</file>

<file path=xl/tables/table70.xml><?xml version="1.0" encoding="utf-8"?>
<table xmlns="http://schemas.openxmlformats.org/spreadsheetml/2006/main" id="100" name="fig_6a_12" displayName="fig_6a_12" ref="M278:AA279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71.xml><?xml version="1.0" encoding="utf-8"?>
<table xmlns="http://schemas.openxmlformats.org/spreadsheetml/2006/main" id="101" name="fig_6a_13" displayName="fig_6a_13" ref="M303:AC305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72.xml><?xml version="1.0" encoding="utf-8"?>
<table xmlns="http://schemas.openxmlformats.org/spreadsheetml/2006/main" id="102" name="fig_6a_14" displayName="fig_6a_14" ref="M328:AA332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73.xml><?xml version="1.0" encoding="utf-8"?>
<table xmlns="http://schemas.openxmlformats.org/spreadsheetml/2006/main" id="103" name="fig_6a_15" displayName="fig_6a_15" ref="M353:AC355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74.xml><?xml version="1.0" encoding="utf-8"?>
<table xmlns="http://schemas.openxmlformats.org/spreadsheetml/2006/main" id="104" name="fig_6a_16" displayName="fig_6a_16" ref="M378:BG383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75.xml><?xml version="1.0" encoding="utf-8"?>
<table xmlns="http://schemas.openxmlformats.org/spreadsheetml/2006/main" id="105" name="fig_6a_17" displayName="fig_6a_17" ref="M403:AD405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76.xml><?xml version="1.0" encoding="utf-8"?>
<table xmlns="http://schemas.openxmlformats.org/spreadsheetml/2006/main" id="106" name="fig_6a_18" displayName="fig_6a_18" ref="M428:AD430" totalsRowShown="0">
  <tableColumns count="18">
    <tableColumn id="1" name=" "/>
    <tableColumn id="2" name="2019"/>
    <tableColumn id="3" name="2020"/>
    <tableColumn id="4" name="2021"/>
    <tableColumn id="5" name="2022"/>
    <tableColumn id="6" name="2023"/>
    <tableColumn id="7" name="2024"/>
    <tableColumn id="8" name="2025"/>
    <tableColumn id="9" name="2026"/>
    <tableColumn id="10" name="2027"/>
    <tableColumn id="11" name="2028"/>
    <tableColumn id="12" name="2029"/>
    <tableColumn id="13" name="2030"/>
    <tableColumn id="14" name="2031"/>
    <tableColumn id="15" name="2032"/>
    <tableColumn id="16" name="2033"/>
    <tableColumn id="17" name="2034"/>
    <tableColumn id="18" name="2035"/>
  </tableColumns>
  <tableStyleInfo name="TableStyleLight1" showFirstColumn="0" showLastColumn="0" showRowStripes="0" showColumnStripes="0"/>
</table>
</file>

<file path=xl/tables/table77.xml><?xml version="1.0" encoding="utf-8"?>
<table xmlns="http://schemas.openxmlformats.org/spreadsheetml/2006/main" id="107" name="fig_7a_1" displayName="fig_7a_1" ref="M3:BG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78.xml><?xml version="1.0" encoding="utf-8"?>
<table xmlns="http://schemas.openxmlformats.org/spreadsheetml/2006/main" id="108" name="fig_7a_2" displayName="fig_7a_2" ref="M28:BG3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79.xml><?xml version="1.0" encoding="utf-8"?>
<table xmlns="http://schemas.openxmlformats.org/spreadsheetml/2006/main" id="109" name="fig_7a_3" displayName="fig_7a_3" ref="M53:BG5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id="174" name="fig_2_6" displayName="fig_2_6" ref="M128:BG136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0.xml><?xml version="1.0" encoding="utf-8"?>
<table xmlns="http://schemas.openxmlformats.org/spreadsheetml/2006/main" id="110" name="fig_7a_4" displayName="fig_7a_4" ref="M78:BG8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1.xml><?xml version="1.0" encoding="utf-8"?>
<table xmlns="http://schemas.openxmlformats.org/spreadsheetml/2006/main" id="111" name="fig_7a_5" displayName="fig_7a_5" ref="M103:BG10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2.xml><?xml version="1.0" encoding="utf-8"?>
<table xmlns="http://schemas.openxmlformats.org/spreadsheetml/2006/main" id="112" name="fig_7a_6" displayName="fig_7a_6" ref="M128:AA132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83.xml><?xml version="1.0" encoding="utf-8"?>
<table xmlns="http://schemas.openxmlformats.org/spreadsheetml/2006/main" id="254" name="fig_7b_1" displayName="fig_7b_1" ref="M3:BG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4.xml><?xml version="1.0" encoding="utf-8"?>
<table xmlns="http://schemas.openxmlformats.org/spreadsheetml/2006/main" id="255" name="fig_7b_2" displayName="fig_7b_2" ref="M28:BG3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5.xml><?xml version="1.0" encoding="utf-8"?>
<table xmlns="http://schemas.openxmlformats.org/spreadsheetml/2006/main" id="256" name="fig_7b_3" displayName="fig_7b_3" ref="M53:AC54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86.xml><?xml version="1.0" encoding="utf-8"?>
<table xmlns="http://schemas.openxmlformats.org/spreadsheetml/2006/main" id="257" name="fig_7b_4" displayName="fig_7b_4" ref="M78:BG8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7.xml><?xml version="1.0" encoding="utf-8"?>
<table xmlns="http://schemas.openxmlformats.org/spreadsheetml/2006/main" id="113" name="fig_7c_1" displayName="fig_7c_1" ref="M3:BG7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88.xml><?xml version="1.0" encoding="utf-8"?>
<table xmlns="http://schemas.openxmlformats.org/spreadsheetml/2006/main" id="114" name="fig_7c_2" displayName="fig_7c_2" ref="M28:AA36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89.xml><?xml version="1.0" encoding="utf-8"?>
<table xmlns="http://schemas.openxmlformats.org/spreadsheetml/2006/main" id="115" name="fig_7c_3" displayName="fig_7c_3" ref="M53:AC57" totalsRowShown="0">
  <tableColumns count="17">
    <tableColumn id="1" name=" "/>
    <tableColumn id="2" name="2020"/>
    <tableColumn id="3" name="2021"/>
    <tableColumn id="4" name="2022"/>
    <tableColumn id="5" name="2023"/>
    <tableColumn id="6" name="2024"/>
    <tableColumn id="7" name="2025"/>
    <tableColumn id="8" name="2026"/>
    <tableColumn id="9" name="2027"/>
    <tableColumn id="10" name="2028"/>
    <tableColumn id="11" name="2029"/>
    <tableColumn id="12" name="2030"/>
    <tableColumn id="13" name="2031"/>
    <tableColumn id="14" name="2032"/>
    <tableColumn id="15" name="2033"/>
    <tableColumn id="16" name="2034"/>
    <tableColumn id="17" name="2035"/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id="262" name="fig_7_1" displayName="fig_7_1" ref="M3:BG9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90.xml><?xml version="1.0" encoding="utf-8"?>
<table xmlns="http://schemas.openxmlformats.org/spreadsheetml/2006/main" id="116" name="fig_7c_4" displayName="fig_7c_4" ref="M78:AA83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91.xml><?xml version="1.0" encoding="utf-8"?>
<table xmlns="http://schemas.openxmlformats.org/spreadsheetml/2006/main" id="117" name="fig_8a_1" displayName="fig_8a_1" ref="M3:BG5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92.xml><?xml version="1.0" encoding="utf-8"?>
<table xmlns="http://schemas.openxmlformats.org/spreadsheetml/2006/main" id="118" name="fig_8a_2" displayName="fig_8a_2" ref="M28:BG3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93.xml><?xml version="1.0" encoding="utf-8"?>
<table xmlns="http://schemas.openxmlformats.org/spreadsheetml/2006/main" id="119" name="fig_8a_3" displayName="fig_8a_3" ref="M53:BG63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94.xml><?xml version="1.0" encoding="utf-8"?>
<table xmlns="http://schemas.openxmlformats.org/spreadsheetml/2006/main" id="120" name="fig_8a_4" displayName="fig_8a_4" ref="M78:BG81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95.xml><?xml version="1.0" encoding="utf-8"?>
<table xmlns="http://schemas.openxmlformats.org/spreadsheetml/2006/main" id="121" name="fig_8a_5" displayName="fig_8a_5" ref="M103:AM114" totalsRowShown="0">
  <tableColumns count="27">
    <tableColumn id="1" name=" 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"/>
    <tableColumn id="15" name="2023"/>
    <tableColumn id="16" name="2024"/>
    <tableColumn id="17" name="2025"/>
    <tableColumn id="18" name="2026"/>
    <tableColumn id="19" name="2027"/>
    <tableColumn id="20" name="2028"/>
    <tableColumn id="21" name="2029"/>
    <tableColumn id="22" name="2030"/>
    <tableColumn id="23" name="2031"/>
    <tableColumn id="24" name="2032"/>
    <tableColumn id="25" name="2033"/>
    <tableColumn id="26" name="2034"/>
    <tableColumn id="27" name="2035"/>
  </tableColumns>
  <tableStyleInfo name="TableStyleLight1" showFirstColumn="0" showLastColumn="0" showRowStripes="0" showColumnStripes="0"/>
</table>
</file>

<file path=xl/tables/table96.xml><?xml version="1.0" encoding="utf-8"?>
<table xmlns="http://schemas.openxmlformats.org/spreadsheetml/2006/main" id="122" name="fig_8a_6" displayName="fig_8a_6" ref="M128:AA136" totalsRowShown="0">
  <tableColumns count="15">
    <tableColumn id="1" name=" "/>
    <tableColumn id="2" name="2022"/>
    <tableColumn id="3" name="2023"/>
    <tableColumn id="4" name="2024"/>
    <tableColumn id="5" name="2025"/>
    <tableColumn id="6" name="2026"/>
    <tableColumn id="7" name="2027"/>
    <tableColumn id="8" name="2028"/>
    <tableColumn id="9" name="2029"/>
    <tableColumn id="10" name="2030"/>
    <tableColumn id="11" name="2031"/>
    <tableColumn id="12" name="2032"/>
    <tableColumn id="13" name="2033"/>
    <tableColumn id="14" name="2034"/>
    <tableColumn id="15" name="2035"/>
  </tableColumns>
  <tableStyleInfo name="TableStyleLight1" showFirstColumn="0" showLastColumn="0" showRowStripes="0" showColumnStripes="0"/>
</table>
</file>

<file path=xl/tables/table97.xml><?xml version="1.0" encoding="utf-8"?>
<table xmlns="http://schemas.openxmlformats.org/spreadsheetml/2006/main" id="123" name="fig_8a_7" displayName="fig_8a_7" ref="M153:AM167" totalsRowShown="0">
  <tableColumns count="27">
    <tableColumn id="1" name=" 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"/>
    <tableColumn id="15" name="2023"/>
    <tableColumn id="16" name="2024"/>
    <tableColumn id="17" name="2025"/>
    <tableColumn id="18" name="2026"/>
    <tableColumn id="19" name="2027"/>
    <tableColumn id="20" name="2028"/>
    <tableColumn id="21" name="2029"/>
    <tableColumn id="22" name="2030"/>
    <tableColumn id="23" name="2031"/>
    <tableColumn id="24" name="2032"/>
    <tableColumn id="25" name="2033"/>
    <tableColumn id="26" name="2034"/>
    <tableColumn id="27" name="2035"/>
  </tableColumns>
  <tableStyleInfo name="TableStyleLight1" showFirstColumn="0" showLastColumn="0" showRowStripes="0" showColumnStripes="0"/>
</table>
</file>

<file path=xl/tables/table98.xml><?xml version="1.0" encoding="utf-8"?>
<table xmlns="http://schemas.openxmlformats.org/spreadsheetml/2006/main" id="124" name="fig_8a_8" displayName="fig_8a_8" ref="M178:BG180" totalsRowShown="0">
  <tableColumns count="47">
    <tableColumn id="1" name=" "/>
    <tableColumn id="2" name="1990"/>
    <tableColumn id="3" name="1991"/>
    <tableColumn id="4" name="1992"/>
    <tableColumn id="5" name="1993"/>
    <tableColumn id="6" name="1994"/>
    <tableColumn id="7" name="1995"/>
    <tableColumn id="8" name="1996"/>
    <tableColumn id="9" name="1997"/>
    <tableColumn id="10" name="1998"/>
    <tableColumn id="11" name="1999"/>
    <tableColumn id="12" name="2000"/>
    <tableColumn id="13" name="2001"/>
    <tableColumn id="14" name="2002"/>
    <tableColumn id="15" name="2003"/>
    <tableColumn id="16" name="2004"/>
    <tableColumn id="17" name="2005"/>
    <tableColumn id="18" name="2006"/>
    <tableColumn id="19" name="2007"/>
    <tableColumn id="20" name="2008"/>
    <tableColumn id="21" name="2009"/>
    <tableColumn id="22" name="2010"/>
    <tableColumn id="23" name="2011"/>
    <tableColumn id="24" name="2012"/>
    <tableColumn id="25" name="2013"/>
    <tableColumn id="26" name="2014"/>
    <tableColumn id="27" name="2015"/>
    <tableColumn id="28" name="2016"/>
    <tableColumn id="29" name="2017"/>
    <tableColumn id="30" name="2018"/>
    <tableColumn id="31" name="2019"/>
    <tableColumn id="32" name="2020"/>
    <tableColumn id="33" name="2021"/>
    <tableColumn id="34" name="2022"/>
    <tableColumn id="35" name="2023"/>
    <tableColumn id="36" name="2024"/>
    <tableColumn id="37" name="2025"/>
    <tableColumn id="38" name="2026"/>
    <tableColumn id="39" name="2027"/>
    <tableColumn id="40" name="2028"/>
    <tableColumn id="41" name="2029"/>
    <tableColumn id="42" name="2030"/>
    <tableColumn id="43" name="2031"/>
    <tableColumn id="44" name="2032"/>
    <tableColumn id="45" name="2033"/>
    <tableColumn id="46" name="2034"/>
    <tableColumn id="47" name="2035"/>
  </tableColumns>
  <tableStyleInfo name="TableStyleLight1" showFirstColumn="0" showLastColumn="0" showRowStripes="0" showColumnStripes="0"/>
</table>
</file>

<file path=xl/tables/table99.xml><?xml version="1.0" encoding="utf-8"?>
<table xmlns="http://schemas.openxmlformats.org/spreadsheetml/2006/main" id="125" name="fig_8a_9" displayName="fig_8a_9" ref="M203:AM214" totalsRowShown="0">
  <tableColumns count="27">
    <tableColumn id="1" name=" "/>
    <tableColumn id="2" name="2010"/>
    <tableColumn id="3" name="2011"/>
    <tableColumn id="4" name="2012"/>
    <tableColumn id="5" name="2013"/>
    <tableColumn id="6" name="2014"/>
    <tableColumn id="7" name="2015"/>
    <tableColumn id="8" name="2016"/>
    <tableColumn id="9" name="2017"/>
    <tableColumn id="10" name="2018"/>
    <tableColumn id="11" name="2019"/>
    <tableColumn id="12" name="2020"/>
    <tableColumn id="13" name="2021"/>
    <tableColumn id="14" name="2022"/>
    <tableColumn id="15" name="2023"/>
    <tableColumn id="16" name="2024"/>
    <tableColumn id="17" name="2025"/>
    <tableColumn id="18" name="2026"/>
    <tableColumn id="19" name="2027"/>
    <tableColumn id="20" name="2028"/>
    <tableColumn id="21" name="2029"/>
    <tableColumn id="22" name="2030"/>
    <tableColumn id="23" name="2031"/>
    <tableColumn id="24" name="2032"/>
    <tableColumn id="25" name="2033"/>
    <tableColumn id="26" name="2034"/>
    <tableColumn id="27" name="2035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1.xml"/><Relationship Id="rId2" Type="http://schemas.openxmlformats.org/officeDocument/2006/relationships/table" Target="../tables/table50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2" Type="http://schemas.openxmlformats.org/officeDocument/2006/relationships/table" Target="../tables/table52.xml"/><Relationship Id="rId1" Type="http://schemas.openxmlformats.org/officeDocument/2006/relationships/drawing" Target="../drawings/drawing11.xml"/><Relationship Id="rId6" Type="http://schemas.openxmlformats.org/officeDocument/2006/relationships/table" Target="../tables/table56.xml"/><Relationship Id="rId5" Type="http://schemas.openxmlformats.org/officeDocument/2006/relationships/table" Target="../tables/table55.xml"/><Relationship Id="rId4" Type="http://schemas.openxmlformats.org/officeDocument/2006/relationships/table" Target="../tables/table54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5.xml"/><Relationship Id="rId13" Type="http://schemas.openxmlformats.org/officeDocument/2006/relationships/table" Target="../tables/table70.xml"/><Relationship Id="rId18" Type="http://schemas.openxmlformats.org/officeDocument/2006/relationships/table" Target="../tables/table75.xml"/><Relationship Id="rId3" Type="http://schemas.openxmlformats.org/officeDocument/2006/relationships/table" Target="../tables/table60.xml"/><Relationship Id="rId7" Type="http://schemas.openxmlformats.org/officeDocument/2006/relationships/table" Target="../tables/table64.xml"/><Relationship Id="rId12" Type="http://schemas.openxmlformats.org/officeDocument/2006/relationships/table" Target="../tables/table69.xml"/><Relationship Id="rId17" Type="http://schemas.openxmlformats.org/officeDocument/2006/relationships/table" Target="../tables/table74.xml"/><Relationship Id="rId2" Type="http://schemas.openxmlformats.org/officeDocument/2006/relationships/table" Target="../tables/table59.xml"/><Relationship Id="rId16" Type="http://schemas.openxmlformats.org/officeDocument/2006/relationships/table" Target="../tables/table73.xml"/><Relationship Id="rId1" Type="http://schemas.openxmlformats.org/officeDocument/2006/relationships/drawing" Target="../drawings/drawing12.xml"/><Relationship Id="rId6" Type="http://schemas.openxmlformats.org/officeDocument/2006/relationships/table" Target="../tables/table63.xml"/><Relationship Id="rId11" Type="http://schemas.openxmlformats.org/officeDocument/2006/relationships/table" Target="../tables/table68.xml"/><Relationship Id="rId5" Type="http://schemas.openxmlformats.org/officeDocument/2006/relationships/table" Target="../tables/table62.xml"/><Relationship Id="rId15" Type="http://schemas.openxmlformats.org/officeDocument/2006/relationships/table" Target="../tables/table72.xml"/><Relationship Id="rId10" Type="http://schemas.openxmlformats.org/officeDocument/2006/relationships/table" Target="../tables/table67.xml"/><Relationship Id="rId19" Type="http://schemas.openxmlformats.org/officeDocument/2006/relationships/table" Target="../tables/table76.xml"/><Relationship Id="rId4" Type="http://schemas.openxmlformats.org/officeDocument/2006/relationships/table" Target="../tables/table61.xml"/><Relationship Id="rId9" Type="http://schemas.openxmlformats.org/officeDocument/2006/relationships/table" Target="../tables/table66.xml"/><Relationship Id="rId14" Type="http://schemas.openxmlformats.org/officeDocument/2006/relationships/table" Target="../tables/table7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8.xml"/><Relationship Id="rId7" Type="http://schemas.openxmlformats.org/officeDocument/2006/relationships/table" Target="../tables/table82.xml"/><Relationship Id="rId2" Type="http://schemas.openxmlformats.org/officeDocument/2006/relationships/table" Target="../tables/table77.xml"/><Relationship Id="rId1" Type="http://schemas.openxmlformats.org/officeDocument/2006/relationships/drawing" Target="../drawings/drawing13.xml"/><Relationship Id="rId6" Type="http://schemas.openxmlformats.org/officeDocument/2006/relationships/table" Target="../tables/table81.xml"/><Relationship Id="rId5" Type="http://schemas.openxmlformats.org/officeDocument/2006/relationships/table" Target="../tables/table80.xml"/><Relationship Id="rId4" Type="http://schemas.openxmlformats.org/officeDocument/2006/relationships/table" Target="../tables/table7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4.xml"/><Relationship Id="rId2" Type="http://schemas.openxmlformats.org/officeDocument/2006/relationships/table" Target="../tables/table83.xml"/><Relationship Id="rId1" Type="http://schemas.openxmlformats.org/officeDocument/2006/relationships/drawing" Target="../drawings/drawing14.xml"/><Relationship Id="rId5" Type="http://schemas.openxmlformats.org/officeDocument/2006/relationships/table" Target="../tables/table86.xml"/><Relationship Id="rId4" Type="http://schemas.openxmlformats.org/officeDocument/2006/relationships/table" Target="../tables/table8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8.xml"/><Relationship Id="rId2" Type="http://schemas.openxmlformats.org/officeDocument/2006/relationships/table" Target="../tables/table87.xml"/><Relationship Id="rId1" Type="http://schemas.openxmlformats.org/officeDocument/2006/relationships/drawing" Target="../drawings/drawing15.xml"/><Relationship Id="rId5" Type="http://schemas.openxmlformats.org/officeDocument/2006/relationships/table" Target="../tables/table90.xml"/><Relationship Id="rId4" Type="http://schemas.openxmlformats.org/officeDocument/2006/relationships/table" Target="../tables/table89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7.xml"/><Relationship Id="rId3" Type="http://schemas.openxmlformats.org/officeDocument/2006/relationships/table" Target="../tables/table92.xml"/><Relationship Id="rId7" Type="http://schemas.openxmlformats.org/officeDocument/2006/relationships/table" Target="../tables/table96.xml"/><Relationship Id="rId12" Type="http://schemas.openxmlformats.org/officeDocument/2006/relationships/table" Target="../tables/table101.xml"/><Relationship Id="rId2" Type="http://schemas.openxmlformats.org/officeDocument/2006/relationships/table" Target="../tables/table91.xml"/><Relationship Id="rId1" Type="http://schemas.openxmlformats.org/officeDocument/2006/relationships/drawing" Target="../drawings/drawing16.xml"/><Relationship Id="rId6" Type="http://schemas.openxmlformats.org/officeDocument/2006/relationships/table" Target="../tables/table95.xml"/><Relationship Id="rId11" Type="http://schemas.openxmlformats.org/officeDocument/2006/relationships/table" Target="../tables/table100.xml"/><Relationship Id="rId5" Type="http://schemas.openxmlformats.org/officeDocument/2006/relationships/table" Target="../tables/table94.xml"/><Relationship Id="rId10" Type="http://schemas.openxmlformats.org/officeDocument/2006/relationships/table" Target="../tables/table99.xml"/><Relationship Id="rId4" Type="http://schemas.openxmlformats.org/officeDocument/2006/relationships/table" Target="../tables/table93.xml"/><Relationship Id="rId9" Type="http://schemas.openxmlformats.org/officeDocument/2006/relationships/table" Target="../tables/table9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2" Type="http://schemas.openxmlformats.org/officeDocument/2006/relationships/table" Target="../tables/table102.xml"/><Relationship Id="rId1" Type="http://schemas.openxmlformats.org/officeDocument/2006/relationships/drawing" Target="../drawings/drawing17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7.xml"/><Relationship Id="rId7" Type="http://schemas.openxmlformats.org/officeDocument/2006/relationships/table" Target="../tables/table111.xml"/><Relationship Id="rId2" Type="http://schemas.openxmlformats.org/officeDocument/2006/relationships/table" Target="../tables/table106.xml"/><Relationship Id="rId1" Type="http://schemas.openxmlformats.org/officeDocument/2006/relationships/drawing" Target="../drawings/drawing18.xml"/><Relationship Id="rId6" Type="http://schemas.openxmlformats.org/officeDocument/2006/relationships/table" Target="../tables/table110.xml"/><Relationship Id="rId5" Type="http://schemas.openxmlformats.org/officeDocument/2006/relationships/table" Target="../tables/table109.xml"/><Relationship Id="rId4" Type="http://schemas.openxmlformats.org/officeDocument/2006/relationships/table" Target="../tables/table10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3.xml"/><Relationship Id="rId2" Type="http://schemas.openxmlformats.org/officeDocument/2006/relationships/table" Target="../tables/table112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0.xml"/><Relationship Id="rId3" Type="http://schemas.openxmlformats.org/officeDocument/2006/relationships/table" Target="../tables/table115.xml"/><Relationship Id="rId7" Type="http://schemas.openxmlformats.org/officeDocument/2006/relationships/table" Target="../tables/table119.xml"/><Relationship Id="rId2" Type="http://schemas.openxmlformats.org/officeDocument/2006/relationships/table" Target="../tables/table114.xml"/><Relationship Id="rId1" Type="http://schemas.openxmlformats.org/officeDocument/2006/relationships/drawing" Target="../drawings/drawing20.xml"/><Relationship Id="rId6" Type="http://schemas.openxmlformats.org/officeDocument/2006/relationships/table" Target="../tables/table118.xml"/><Relationship Id="rId5" Type="http://schemas.openxmlformats.org/officeDocument/2006/relationships/table" Target="../tables/table117.xml"/><Relationship Id="rId4" Type="http://schemas.openxmlformats.org/officeDocument/2006/relationships/table" Target="../tables/table116.xml"/><Relationship Id="rId9" Type="http://schemas.openxmlformats.org/officeDocument/2006/relationships/table" Target="../tables/table121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8.xml"/><Relationship Id="rId3" Type="http://schemas.openxmlformats.org/officeDocument/2006/relationships/table" Target="../tables/table123.xml"/><Relationship Id="rId7" Type="http://schemas.openxmlformats.org/officeDocument/2006/relationships/table" Target="../tables/table127.xml"/><Relationship Id="rId12" Type="http://schemas.openxmlformats.org/officeDocument/2006/relationships/table" Target="../tables/table132.xml"/><Relationship Id="rId2" Type="http://schemas.openxmlformats.org/officeDocument/2006/relationships/table" Target="../tables/table122.xml"/><Relationship Id="rId1" Type="http://schemas.openxmlformats.org/officeDocument/2006/relationships/drawing" Target="../drawings/drawing21.xml"/><Relationship Id="rId6" Type="http://schemas.openxmlformats.org/officeDocument/2006/relationships/table" Target="../tables/table126.xml"/><Relationship Id="rId11" Type="http://schemas.openxmlformats.org/officeDocument/2006/relationships/table" Target="../tables/table131.xml"/><Relationship Id="rId5" Type="http://schemas.openxmlformats.org/officeDocument/2006/relationships/table" Target="../tables/table125.xml"/><Relationship Id="rId10" Type="http://schemas.openxmlformats.org/officeDocument/2006/relationships/table" Target="../tables/table130.xml"/><Relationship Id="rId4" Type="http://schemas.openxmlformats.org/officeDocument/2006/relationships/table" Target="../tables/table124.xml"/><Relationship Id="rId9" Type="http://schemas.openxmlformats.org/officeDocument/2006/relationships/table" Target="../tables/table129.xm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9.xml"/><Relationship Id="rId3" Type="http://schemas.openxmlformats.org/officeDocument/2006/relationships/table" Target="../tables/table134.xml"/><Relationship Id="rId7" Type="http://schemas.openxmlformats.org/officeDocument/2006/relationships/table" Target="../tables/table138.xml"/><Relationship Id="rId2" Type="http://schemas.openxmlformats.org/officeDocument/2006/relationships/table" Target="../tables/table133.xml"/><Relationship Id="rId1" Type="http://schemas.openxmlformats.org/officeDocument/2006/relationships/drawing" Target="../drawings/drawing22.xml"/><Relationship Id="rId6" Type="http://schemas.openxmlformats.org/officeDocument/2006/relationships/table" Target="../tables/table137.xml"/><Relationship Id="rId11" Type="http://schemas.openxmlformats.org/officeDocument/2006/relationships/table" Target="../tables/table142.xml"/><Relationship Id="rId5" Type="http://schemas.openxmlformats.org/officeDocument/2006/relationships/table" Target="../tables/table136.xml"/><Relationship Id="rId10" Type="http://schemas.openxmlformats.org/officeDocument/2006/relationships/table" Target="../tables/table141.xml"/><Relationship Id="rId4" Type="http://schemas.openxmlformats.org/officeDocument/2006/relationships/table" Target="../tables/table135.xml"/><Relationship Id="rId9" Type="http://schemas.openxmlformats.org/officeDocument/2006/relationships/table" Target="../tables/table14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4.xml"/><Relationship Id="rId2" Type="http://schemas.openxmlformats.org/officeDocument/2006/relationships/table" Target="../tables/table143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7" Type="http://schemas.openxmlformats.org/officeDocument/2006/relationships/table" Target="../tables/table150.xml"/><Relationship Id="rId2" Type="http://schemas.openxmlformats.org/officeDocument/2006/relationships/table" Target="../tables/table145.xml"/><Relationship Id="rId1" Type="http://schemas.openxmlformats.org/officeDocument/2006/relationships/drawing" Target="../drawings/drawing2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1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3.xml"/><Relationship Id="rId2" Type="http://schemas.openxmlformats.org/officeDocument/2006/relationships/table" Target="../tables/table152.xml"/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drawing" Target="../drawings/drawing1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table" Target="../tables/table14.xml"/><Relationship Id="rId1" Type="http://schemas.openxmlformats.org/officeDocument/2006/relationships/drawing" Target="../drawings/drawing7.xml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Relationship Id="rId14" Type="http://schemas.openxmlformats.org/officeDocument/2006/relationships/table" Target="../tables/table2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3.xml"/><Relationship Id="rId13" Type="http://schemas.openxmlformats.org/officeDocument/2006/relationships/table" Target="../tables/table38.xml"/><Relationship Id="rId18" Type="http://schemas.openxmlformats.org/officeDocument/2006/relationships/table" Target="../tables/table43.xml"/><Relationship Id="rId3" Type="http://schemas.openxmlformats.org/officeDocument/2006/relationships/table" Target="../tables/table28.xml"/><Relationship Id="rId21" Type="http://schemas.openxmlformats.org/officeDocument/2006/relationships/table" Target="../tables/table46.xml"/><Relationship Id="rId7" Type="http://schemas.openxmlformats.org/officeDocument/2006/relationships/table" Target="../tables/table32.xml"/><Relationship Id="rId12" Type="http://schemas.openxmlformats.org/officeDocument/2006/relationships/table" Target="../tables/table37.xml"/><Relationship Id="rId17" Type="http://schemas.openxmlformats.org/officeDocument/2006/relationships/table" Target="../tables/table42.xml"/><Relationship Id="rId2" Type="http://schemas.openxmlformats.org/officeDocument/2006/relationships/table" Target="../tables/table27.xml"/><Relationship Id="rId16" Type="http://schemas.openxmlformats.org/officeDocument/2006/relationships/table" Target="../tables/table41.xml"/><Relationship Id="rId20" Type="http://schemas.openxmlformats.org/officeDocument/2006/relationships/table" Target="../tables/table45.xml"/><Relationship Id="rId1" Type="http://schemas.openxmlformats.org/officeDocument/2006/relationships/drawing" Target="../drawings/drawing9.xml"/><Relationship Id="rId6" Type="http://schemas.openxmlformats.org/officeDocument/2006/relationships/table" Target="../tables/table31.xml"/><Relationship Id="rId11" Type="http://schemas.openxmlformats.org/officeDocument/2006/relationships/table" Target="../tables/table36.xml"/><Relationship Id="rId24" Type="http://schemas.openxmlformats.org/officeDocument/2006/relationships/table" Target="../tables/table49.xml"/><Relationship Id="rId5" Type="http://schemas.openxmlformats.org/officeDocument/2006/relationships/table" Target="../tables/table30.xml"/><Relationship Id="rId15" Type="http://schemas.openxmlformats.org/officeDocument/2006/relationships/table" Target="../tables/table40.xml"/><Relationship Id="rId23" Type="http://schemas.openxmlformats.org/officeDocument/2006/relationships/table" Target="../tables/table48.xml"/><Relationship Id="rId10" Type="http://schemas.openxmlformats.org/officeDocument/2006/relationships/table" Target="../tables/table35.xml"/><Relationship Id="rId19" Type="http://schemas.openxmlformats.org/officeDocument/2006/relationships/table" Target="../tables/table44.xml"/><Relationship Id="rId4" Type="http://schemas.openxmlformats.org/officeDocument/2006/relationships/table" Target="../tables/table29.xml"/><Relationship Id="rId9" Type="http://schemas.openxmlformats.org/officeDocument/2006/relationships/table" Target="../tables/table34.xml"/><Relationship Id="rId14" Type="http://schemas.openxmlformats.org/officeDocument/2006/relationships/table" Target="../tables/table39.xml"/><Relationship Id="rId22" Type="http://schemas.openxmlformats.org/officeDocument/2006/relationships/table" Target="../tables/table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B43"/>
  <sheetViews>
    <sheetView showGridLines="0" workbookViewId="0">
      <selection activeCell="B5" sqref="B5"/>
    </sheetView>
  </sheetViews>
  <sheetFormatPr defaultColWidth="11.42578125" defaultRowHeight="15" x14ac:dyDescent="0.25"/>
  <cols>
    <col min="1" max="1" width="15.7109375" customWidth="1"/>
    <col min="2" max="2" width="170.7109375" customWidth="1"/>
    <col min="3" max="4" width="0" hidden="1" customWidth="1"/>
  </cols>
  <sheetData>
    <row r="1" spans="1:54" x14ac:dyDescent="0.25">
      <c r="A1" s="1" t="s">
        <v>205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t="s">
        <v>68</v>
      </c>
    </row>
    <row r="3" spans="1:54" x14ac:dyDescent="0.25">
      <c r="A3" t="s">
        <v>206</v>
      </c>
    </row>
    <row r="4" spans="1:54" x14ac:dyDescent="0.25">
      <c r="A4" t="s">
        <v>207</v>
      </c>
    </row>
    <row r="9" spans="1:54" x14ac:dyDescent="0.25">
      <c r="A9" t="s">
        <v>208</v>
      </c>
      <c r="B9" t="s">
        <v>71</v>
      </c>
      <c r="C9" t="s">
        <v>72</v>
      </c>
      <c r="D9" t="s">
        <v>73</v>
      </c>
    </row>
    <row r="10" spans="1:54" x14ac:dyDescent="0.25">
      <c r="A10" s="10" t="str">
        <f>HYPERLINK(velkommen[[#This Row],[link]],velkommen[[#This Row],[link_name]])</f>
        <v>Hovedrapport</v>
      </c>
      <c r="B10" t="s">
        <v>209</v>
      </c>
      <c r="C10" t="s">
        <v>210</v>
      </c>
      <c r="D10" t="s">
        <v>67</v>
      </c>
    </row>
    <row r="11" spans="1:54" x14ac:dyDescent="0.25">
      <c r="A11" s="10" t="str">
        <f>HYPERLINK(velkommen[[#This Row],[link]],velkommen[[#This Row],[link_name]])</f>
        <v>2</v>
      </c>
      <c r="B11" t="s">
        <v>826</v>
      </c>
      <c r="C11" t="s">
        <v>212</v>
      </c>
      <c r="D11" t="s">
        <v>211</v>
      </c>
    </row>
    <row r="12" spans="1:54" x14ac:dyDescent="0.25">
      <c r="A12" s="10" t="str">
        <f>HYPERLINK(velkommen[[#This Row],[link]],velkommen[[#This Row],[link_name]])</f>
        <v>7</v>
      </c>
      <c r="B12" t="s">
        <v>827</v>
      </c>
      <c r="C12" t="s">
        <v>214</v>
      </c>
      <c r="D12" t="s">
        <v>213</v>
      </c>
    </row>
    <row r="13" spans="1:54" x14ac:dyDescent="0.25">
      <c r="A13" s="10" t="str">
        <f>HYPERLINK(velkommen[[#This Row],[link]],velkommen[[#This Row],[link_name]])</f>
        <v>8</v>
      </c>
      <c r="B13" t="s">
        <v>828</v>
      </c>
      <c r="C13" t="s">
        <v>216</v>
      </c>
      <c r="D13" t="s">
        <v>215</v>
      </c>
    </row>
    <row r="14" spans="1:54" x14ac:dyDescent="0.25">
      <c r="A14" s="10" t="str">
        <f>HYPERLINK(velkommen[[#This Row],[link]],velkommen[[#This Row],[link_name]])</f>
        <v>9</v>
      </c>
      <c r="B14" t="s">
        <v>829</v>
      </c>
      <c r="C14" t="s">
        <v>218</v>
      </c>
      <c r="D14" t="s">
        <v>217</v>
      </c>
    </row>
    <row r="15" spans="1:54" x14ac:dyDescent="0.25">
      <c r="A15" s="10" t="str">
        <f>HYPERLINK(velkommen[[#This Row],[link]],velkommen[[#This Row],[link_name]])</f>
        <v>10</v>
      </c>
      <c r="B15" t="s">
        <v>830</v>
      </c>
      <c r="C15" t="s">
        <v>220</v>
      </c>
      <c r="D15" t="s">
        <v>219</v>
      </c>
    </row>
    <row r="16" spans="1:54" x14ac:dyDescent="0.25">
      <c r="A16" s="10" t="str">
        <f>HYPERLINK(velkommen[[#This Row],[link]],velkommen[[#This Row],[link_name]])</f>
        <v>3A</v>
      </c>
      <c r="B16" t="s">
        <v>810</v>
      </c>
      <c r="C16" t="s">
        <v>222</v>
      </c>
      <c r="D16" t="s">
        <v>221</v>
      </c>
    </row>
    <row r="17" spans="1:4" x14ac:dyDescent="0.25">
      <c r="A17" s="10" t="str">
        <f>HYPERLINK(velkommen[[#This Row],[link]],velkommen[[#This Row],[link_name]])</f>
        <v>4A</v>
      </c>
      <c r="B17" t="s">
        <v>811</v>
      </c>
      <c r="C17" t="s">
        <v>224</v>
      </c>
      <c r="D17" t="s">
        <v>223</v>
      </c>
    </row>
    <row r="18" spans="1:4" x14ac:dyDescent="0.25">
      <c r="A18" s="10" t="str">
        <f>HYPERLINK(velkommen[[#This Row],[link]],velkommen[[#This Row],[link_name]])</f>
        <v>4B</v>
      </c>
      <c r="B18" t="s">
        <v>812</v>
      </c>
      <c r="C18" t="s">
        <v>226</v>
      </c>
      <c r="D18" t="s">
        <v>225</v>
      </c>
    </row>
    <row r="19" spans="1:4" x14ac:dyDescent="0.25">
      <c r="A19" s="10" t="str">
        <f>HYPERLINK(velkommen[[#This Row],[link]],velkommen[[#This Row],[link_name]])</f>
        <v>5A</v>
      </c>
      <c r="B19" t="s">
        <v>813</v>
      </c>
      <c r="C19" t="s">
        <v>228</v>
      </c>
      <c r="D19" t="s">
        <v>227</v>
      </c>
    </row>
    <row r="20" spans="1:4" x14ac:dyDescent="0.25">
      <c r="A20" s="10" t="str">
        <f>HYPERLINK(velkommen[[#This Row],[link]],velkommen[[#This Row],[link_name]])</f>
        <v>6A</v>
      </c>
      <c r="B20" t="s">
        <v>814</v>
      </c>
      <c r="C20" t="s">
        <v>230</v>
      </c>
      <c r="D20" t="s">
        <v>229</v>
      </c>
    </row>
    <row r="21" spans="1:4" x14ac:dyDescent="0.25">
      <c r="A21" s="10" t="str">
        <f>HYPERLINK(velkommen[[#This Row],[link]],velkommen[[#This Row],[link_name]])</f>
        <v>7A</v>
      </c>
      <c r="B21" t="s">
        <v>832</v>
      </c>
      <c r="C21" t="s">
        <v>232</v>
      </c>
      <c r="D21" t="s">
        <v>231</v>
      </c>
    </row>
    <row r="22" spans="1:4" x14ac:dyDescent="0.25">
      <c r="A22" s="10" t="str">
        <f>HYPERLINK(velkommen[[#This Row],[link]],velkommen[[#This Row],[link_name]])</f>
        <v>7B</v>
      </c>
      <c r="B22" t="s">
        <v>831</v>
      </c>
      <c r="C22" t="s">
        <v>234</v>
      </c>
      <c r="D22" t="s">
        <v>233</v>
      </c>
    </row>
    <row r="23" spans="1:4" x14ac:dyDescent="0.25">
      <c r="A23" s="10" t="str">
        <f>HYPERLINK(velkommen[[#This Row],[link]],velkommen[[#This Row],[link_name]])</f>
        <v>7C</v>
      </c>
      <c r="B23" t="s">
        <v>815</v>
      </c>
      <c r="C23" t="s">
        <v>236</v>
      </c>
      <c r="D23" t="s">
        <v>235</v>
      </c>
    </row>
    <row r="24" spans="1:4" x14ac:dyDescent="0.25">
      <c r="A24" s="10" t="str">
        <f>HYPERLINK(velkommen[[#This Row],[link]],velkommen[[#This Row],[link_name]])</f>
        <v>8A</v>
      </c>
      <c r="B24" t="s">
        <v>816</v>
      </c>
      <c r="C24" t="s">
        <v>238</v>
      </c>
      <c r="D24" t="s">
        <v>237</v>
      </c>
    </row>
    <row r="25" spans="1:4" x14ac:dyDescent="0.25">
      <c r="A25" s="10" t="str">
        <f>HYPERLINK(velkommen[[#This Row],[link]],velkommen[[#This Row],[link_name]])</f>
        <v>8B</v>
      </c>
      <c r="B25" t="s">
        <v>817</v>
      </c>
      <c r="C25" t="s">
        <v>240</v>
      </c>
      <c r="D25" t="s">
        <v>239</v>
      </c>
    </row>
    <row r="26" spans="1:4" x14ac:dyDescent="0.25">
      <c r="A26" s="10" t="str">
        <f>HYPERLINK(velkommen[[#This Row],[link]],velkommen[[#This Row],[link_name]])</f>
        <v>9A</v>
      </c>
      <c r="B26" t="s">
        <v>818</v>
      </c>
      <c r="C26" t="s">
        <v>242</v>
      </c>
      <c r="D26" t="s">
        <v>241</v>
      </c>
    </row>
    <row r="27" spans="1:4" x14ac:dyDescent="0.25">
      <c r="A27" s="10" t="str">
        <f>HYPERLINK(velkommen[[#This Row],[link]],velkommen[[#This Row],[link_name]])</f>
        <v>9B</v>
      </c>
      <c r="B27" t="s">
        <v>819</v>
      </c>
      <c r="C27" t="s">
        <v>244</v>
      </c>
      <c r="D27" t="s">
        <v>243</v>
      </c>
    </row>
    <row r="28" spans="1:4" x14ac:dyDescent="0.25">
      <c r="A28" s="10" t="str">
        <f>HYPERLINK(velkommen[[#This Row],[link]],velkommen[[#This Row],[link_name]])</f>
        <v>10A</v>
      </c>
      <c r="B28" t="s">
        <v>820</v>
      </c>
      <c r="C28" t="s">
        <v>246</v>
      </c>
      <c r="D28" t="s">
        <v>245</v>
      </c>
    </row>
    <row r="29" spans="1:4" x14ac:dyDescent="0.25">
      <c r="A29" s="10" t="str">
        <f>HYPERLINK(velkommen[[#This Row],[link]],velkommen[[#This Row],[link_name]])</f>
        <v>10B</v>
      </c>
      <c r="B29" t="s">
        <v>821</v>
      </c>
      <c r="C29" t="s">
        <v>248</v>
      </c>
      <c r="D29" t="s">
        <v>247</v>
      </c>
    </row>
    <row r="30" spans="1:4" x14ac:dyDescent="0.25">
      <c r="A30" s="10" t="str">
        <f>HYPERLINK(velkommen[[#This Row],[link]],velkommen[[#This Row],[link_name]])</f>
        <v>10C</v>
      </c>
      <c r="B30" t="s">
        <v>822</v>
      </c>
      <c r="C30" t="s">
        <v>250</v>
      </c>
      <c r="D30" t="s">
        <v>249</v>
      </c>
    </row>
    <row r="31" spans="1:4" x14ac:dyDescent="0.25">
      <c r="A31" s="10" t="str">
        <f>HYPERLINK(velkommen[[#This Row],[link]],velkommen[[#This Row],[link_name]])</f>
        <v>10D</v>
      </c>
      <c r="B31" t="s">
        <v>823</v>
      </c>
      <c r="C31" t="s">
        <v>252</v>
      </c>
      <c r="D31" t="s">
        <v>251</v>
      </c>
    </row>
    <row r="32" spans="1:4" x14ac:dyDescent="0.25">
      <c r="A32" s="10" t="str">
        <f>HYPERLINK(velkommen[[#This Row],[link]],velkommen[[#This Row],[link_name]])</f>
        <v>11A</v>
      </c>
      <c r="B32" t="s">
        <v>824</v>
      </c>
      <c r="C32" t="s">
        <v>254</v>
      </c>
      <c r="D32" t="s">
        <v>253</v>
      </c>
    </row>
    <row r="33" spans="1:4" x14ac:dyDescent="0.25">
      <c r="A33" s="10" t="str">
        <f>HYPERLINK(velkommen[[#This Row],[link]],velkommen[[#This Row],[link_name]])</f>
        <v>11B</v>
      </c>
      <c r="B33" t="s">
        <v>825</v>
      </c>
      <c r="C33" t="s">
        <v>256</v>
      </c>
      <c r="D33" t="s">
        <v>255</v>
      </c>
    </row>
    <row r="34" spans="1:4" x14ac:dyDescent="0.25">
      <c r="A34" s="10" t="str">
        <f>HYPERLINK(velkommen[[#This Row],[link]],velkommen[[#This Row],[link_name]])</f>
        <v>app</v>
      </c>
      <c r="B34" t="s">
        <v>258</v>
      </c>
      <c r="C34" t="s">
        <v>259</v>
      </c>
      <c r="D34" t="s">
        <v>257</v>
      </c>
    </row>
    <row r="35" spans="1:4" x14ac:dyDescent="0.25">
      <c r="A35" s="3"/>
    </row>
    <row r="36" spans="1:4" x14ac:dyDescent="0.25">
      <c r="A36" s="3"/>
    </row>
    <row r="37" spans="1:4" x14ac:dyDescent="0.25">
      <c r="A37" s="3"/>
    </row>
    <row r="38" spans="1:4" x14ac:dyDescent="0.25">
      <c r="A38" s="3"/>
    </row>
    <row r="39" spans="1:4" x14ac:dyDescent="0.25">
      <c r="A39" s="3"/>
    </row>
    <row r="40" spans="1:4" x14ac:dyDescent="0.25">
      <c r="A40" s="3"/>
    </row>
    <row r="41" spans="1:4" x14ac:dyDescent="0.25">
      <c r="A41" s="3"/>
    </row>
    <row r="42" spans="1:4" x14ac:dyDescent="0.25">
      <c r="A42" s="3"/>
    </row>
    <row r="43" spans="1:4" x14ac:dyDescent="0.25">
      <c r="A43" s="3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G32"/>
  <sheetViews>
    <sheetView showGridLines="0" topLeftCell="A27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560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559</v>
      </c>
      <c r="N4">
        <v>133.07</v>
      </c>
      <c r="O4">
        <v>137.79</v>
      </c>
      <c r="P4">
        <v>137.9</v>
      </c>
      <c r="Q4">
        <v>137.96</v>
      </c>
      <c r="R4">
        <v>141.22999999999999</v>
      </c>
      <c r="S4">
        <v>143.62</v>
      </c>
      <c r="T4">
        <v>146.54</v>
      </c>
      <c r="U4">
        <v>149.80000000000001</v>
      </c>
      <c r="V4">
        <v>150.91</v>
      </c>
      <c r="W4">
        <v>155.86000000000001</v>
      </c>
      <c r="X4">
        <v>156.32</v>
      </c>
      <c r="Y4">
        <v>155.57</v>
      </c>
      <c r="Z4">
        <v>155.88999999999999</v>
      </c>
      <c r="AA4">
        <v>159.41999999999999</v>
      </c>
      <c r="AB4">
        <v>162.94999999999999</v>
      </c>
      <c r="AC4">
        <v>164.72</v>
      </c>
      <c r="AD4">
        <v>169.11</v>
      </c>
      <c r="AE4">
        <v>174.51</v>
      </c>
      <c r="AF4">
        <v>171.18</v>
      </c>
      <c r="AG4">
        <v>162.44</v>
      </c>
      <c r="AH4">
        <v>163.35</v>
      </c>
      <c r="AI4">
        <v>157.63999999999999</v>
      </c>
      <c r="AJ4">
        <v>152.72999999999999</v>
      </c>
      <c r="AK4">
        <v>150.63999999999999</v>
      </c>
      <c r="AL4">
        <v>150.97999999999999</v>
      </c>
      <c r="AM4">
        <v>153.56</v>
      </c>
      <c r="AN4">
        <v>154.15</v>
      </c>
      <c r="AO4">
        <v>156.22</v>
      </c>
      <c r="AP4">
        <v>159.86000000000001</v>
      </c>
      <c r="AQ4">
        <v>157.08000000000001</v>
      </c>
      <c r="AR4">
        <v>143.5</v>
      </c>
      <c r="AS4">
        <v>145.28</v>
      </c>
      <c r="AT4">
        <v>148.86000000000001</v>
      </c>
      <c r="AU4">
        <v>147.75</v>
      </c>
      <c r="AV4">
        <v>146.52000000000001</v>
      </c>
      <c r="AW4">
        <v>141.37</v>
      </c>
      <c r="AX4">
        <v>139.01</v>
      </c>
      <c r="AY4">
        <v>134.83000000000001</v>
      </c>
      <c r="AZ4">
        <v>129.78</v>
      </c>
      <c r="BA4">
        <v>125.78</v>
      </c>
      <c r="BB4">
        <v>119.63</v>
      </c>
      <c r="BC4">
        <v>114.4</v>
      </c>
      <c r="BD4">
        <v>109.09</v>
      </c>
      <c r="BE4">
        <v>103.34</v>
      </c>
      <c r="BF4">
        <v>97.17</v>
      </c>
      <c r="BG4">
        <v>89.2</v>
      </c>
    </row>
    <row r="5" spans="1:59" x14ac:dyDescent="0.25">
      <c r="B5" t="s">
        <v>558</v>
      </c>
      <c r="C5" t="s">
        <v>260</v>
      </c>
      <c r="M5" t="s">
        <v>557</v>
      </c>
      <c r="N5">
        <v>82.32</v>
      </c>
      <c r="O5">
        <v>86.55</v>
      </c>
      <c r="P5">
        <v>77.72</v>
      </c>
      <c r="Q5">
        <v>83.42</v>
      </c>
      <c r="R5">
        <v>75.22</v>
      </c>
      <c r="S5">
        <v>76.55</v>
      </c>
      <c r="T5">
        <v>79.38</v>
      </c>
      <c r="U5">
        <v>73.3</v>
      </c>
      <c r="V5">
        <v>70.209999999999994</v>
      </c>
      <c r="W5">
        <v>69.91</v>
      </c>
      <c r="X5">
        <v>63.4</v>
      </c>
      <c r="Y5">
        <v>65.62</v>
      </c>
      <c r="Z5">
        <v>62.04</v>
      </c>
      <c r="AA5">
        <v>60.84</v>
      </c>
      <c r="AB5">
        <v>58.85</v>
      </c>
      <c r="AC5">
        <v>56.07</v>
      </c>
      <c r="AD5">
        <v>52.89</v>
      </c>
      <c r="AE5">
        <v>49.38</v>
      </c>
      <c r="AF5">
        <v>48.58</v>
      </c>
      <c r="AG5">
        <v>46.09</v>
      </c>
      <c r="AH5">
        <v>46.97</v>
      </c>
      <c r="AI5">
        <v>41.83</v>
      </c>
      <c r="AJ5">
        <v>37.65</v>
      </c>
      <c r="AK5">
        <v>35.69</v>
      </c>
      <c r="AL5">
        <v>29.92</v>
      </c>
      <c r="AM5">
        <v>30.9</v>
      </c>
      <c r="AN5">
        <v>30.75</v>
      </c>
      <c r="AO5">
        <v>28.92</v>
      </c>
      <c r="AP5">
        <v>29.84</v>
      </c>
      <c r="AQ5">
        <v>26.78</v>
      </c>
      <c r="AR5">
        <v>26.61</v>
      </c>
      <c r="AS5">
        <v>28.79</v>
      </c>
      <c r="AT5">
        <v>29.83</v>
      </c>
      <c r="AU5">
        <v>28.46</v>
      </c>
      <c r="AV5">
        <v>26.13</v>
      </c>
      <c r="AW5">
        <v>23.93</v>
      </c>
      <c r="AX5">
        <v>22.21</v>
      </c>
      <c r="AY5">
        <v>20.25</v>
      </c>
      <c r="AZ5">
        <v>19.309999999999999</v>
      </c>
      <c r="BA5">
        <v>18.059999999999999</v>
      </c>
      <c r="BB5">
        <v>17.12</v>
      </c>
      <c r="BC5">
        <v>16.61</v>
      </c>
      <c r="BD5">
        <v>16.09</v>
      </c>
      <c r="BE5">
        <v>15.58</v>
      </c>
      <c r="BF5">
        <v>15.06</v>
      </c>
      <c r="BG5">
        <v>14.55</v>
      </c>
    </row>
    <row r="6" spans="1:59" x14ac:dyDescent="0.25">
      <c r="M6" t="s">
        <v>556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0.15</v>
      </c>
      <c r="AE6">
        <v>0.25</v>
      </c>
      <c r="AF6">
        <v>0.22</v>
      </c>
      <c r="AG6">
        <v>0.34</v>
      </c>
      <c r="AH6">
        <v>1.1299999999999999</v>
      </c>
      <c r="AI6">
        <v>5.48</v>
      </c>
      <c r="AJ6">
        <v>8.64</v>
      </c>
      <c r="AK6">
        <v>8.7100000000000009</v>
      </c>
      <c r="AL6">
        <v>8.94</v>
      </c>
      <c r="AM6">
        <v>8.9700000000000006</v>
      </c>
      <c r="AN6">
        <v>9.1</v>
      </c>
      <c r="AO6">
        <v>9.02</v>
      </c>
      <c r="AP6">
        <v>8.9600000000000009</v>
      </c>
      <c r="AQ6">
        <v>9.48</v>
      </c>
      <c r="AR6">
        <v>10.53</v>
      </c>
      <c r="AS6">
        <v>10.74</v>
      </c>
      <c r="AT6">
        <v>10.51</v>
      </c>
      <c r="AU6">
        <v>10.44</v>
      </c>
      <c r="AV6">
        <v>10.35</v>
      </c>
      <c r="AW6">
        <v>10.79</v>
      </c>
      <c r="AX6">
        <v>10.58</v>
      </c>
      <c r="AY6">
        <v>10.25</v>
      </c>
      <c r="AZ6">
        <v>11.53</v>
      </c>
      <c r="BA6">
        <v>11.15</v>
      </c>
      <c r="BB6">
        <v>12.55</v>
      </c>
      <c r="BC6">
        <v>11.97</v>
      </c>
      <c r="BD6">
        <v>11.38</v>
      </c>
      <c r="BE6">
        <v>10.74</v>
      </c>
      <c r="BF6">
        <v>10.07</v>
      </c>
      <c r="BG6">
        <v>9.2100000000000009</v>
      </c>
    </row>
    <row r="7" spans="1:59" x14ac:dyDescent="0.25">
      <c r="M7" t="s">
        <v>555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0.04</v>
      </c>
      <c r="AG7">
        <v>0.04</v>
      </c>
      <c r="AH7">
        <v>0.02</v>
      </c>
      <c r="AI7">
        <v>0.01</v>
      </c>
      <c r="AJ7">
        <v>0.13</v>
      </c>
      <c r="AK7">
        <v>0.05</v>
      </c>
      <c r="AL7">
        <v>0.01</v>
      </c>
      <c r="AM7">
        <v>0.01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0.09</v>
      </c>
      <c r="AU7">
        <v>0.1</v>
      </c>
      <c r="AV7">
        <v>0.23</v>
      </c>
      <c r="AW7">
        <v>0.24</v>
      </c>
      <c r="AX7">
        <v>0.25</v>
      </c>
      <c r="AY7">
        <v>0.51</v>
      </c>
      <c r="AZ7">
        <v>0.51</v>
      </c>
      <c r="BA7">
        <v>0.81</v>
      </c>
      <c r="BB7">
        <v>0.81</v>
      </c>
      <c r="BC7">
        <v>0.81</v>
      </c>
      <c r="BD7">
        <v>0.81</v>
      </c>
      <c r="BE7">
        <v>0.82</v>
      </c>
      <c r="BF7">
        <v>0.81</v>
      </c>
      <c r="BG7">
        <v>0.81</v>
      </c>
    </row>
    <row r="8" spans="1:59" x14ac:dyDescent="0.25">
      <c r="M8" t="s">
        <v>424</v>
      </c>
      <c r="N8">
        <v>-1.4</v>
      </c>
      <c r="O8">
        <v>-0.42</v>
      </c>
      <c r="P8">
        <v>2.04</v>
      </c>
      <c r="Q8">
        <v>3.84</v>
      </c>
      <c r="R8">
        <v>6.94</v>
      </c>
      <c r="S8">
        <v>5.88</v>
      </c>
      <c r="T8">
        <v>5.31</v>
      </c>
      <c r="U8">
        <v>4.96</v>
      </c>
      <c r="V8">
        <v>5.74</v>
      </c>
      <c r="W8">
        <v>2.52</v>
      </c>
      <c r="X8">
        <v>0.51</v>
      </c>
      <c r="Y8">
        <v>1.61</v>
      </c>
      <c r="Z8">
        <v>3.28</v>
      </c>
      <c r="AA8">
        <v>6.25</v>
      </c>
      <c r="AB8">
        <v>7.15</v>
      </c>
      <c r="AC8">
        <v>7.15</v>
      </c>
      <c r="AD8">
        <v>7.97</v>
      </c>
      <c r="AE8">
        <v>10.76</v>
      </c>
      <c r="AF8">
        <v>10.039999999999999</v>
      </c>
      <c r="AG8">
        <v>8.9700000000000006</v>
      </c>
      <c r="AH8">
        <v>7.16</v>
      </c>
      <c r="AI8">
        <v>8.67</v>
      </c>
      <c r="AJ8">
        <v>6.18</v>
      </c>
      <c r="AK8">
        <v>5.66</v>
      </c>
      <c r="AL8">
        <v>8.17</v>
      </c>
      <c r="AM8">
        <v>8.4600000000000009</v>
      </c>
      <c r="AN8">
        <v>10.55</v>
      </c>
      <c r="AO8">
        <v>10.55</v>
      </c>
      <c r="AP8">
        <v>10.55</v>
      </c>
      <c r="AQ8">
        <v>10.55</v>
      </c>
      <c r="AR8">
        <v>10.55</v>
      </c>
      <c r="AS8">
        <v>10.55</v>
      </c>
      <c r="AT8">
        <v>10.55</v>
      </c>
      <c r="AU8">
        <v>10.55</v>
      </c>
      <c r="AV8">
        <v>10.55</v>
      </c>
      <c r="AW8">
        <v>10.55</v>
      </c>
      <c r="AX8">
        <v>10.55</v>
      </c>
      <c r="AY8">
        <v>10.55</v>
      </c>
      <c r="AZ8">
        <v>10.55</v>
      </c>
      <c r="BA8">
        <v>10.55</v>
      </c>
      <c r="BB8">
        <v>10.55</v>
      </c>
      <c r="BC8">
        <v>10.55</v>
      </c>
      <c r="BD8">
        <v>10.55</v>
      </c>
      <c r="BE8">
        <v>10.55</v>
      </c>
      <c r="BF8">
        <v>10.55</v>
      </c>
      <c r="BG8">
        <v>10.55</v>
      </c>
    </row>
    <row r="9" spans="1:59" x14ac:dyDescent="0.25">
      <c r="M9" t="s">
        <v>554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0.01</v>
      </c>
      <c r="AI9" s="8">
        <v>0.03</v>
      </c>
      <c r="AJ9" s="8">
        <v>0.04</v>
      </c>
      <c r="AK9" s="8">
        <v>0.04</v>
      </c>
      <c r="AL9" s="8">
        <v>0.05</v>
      </c>
      <c r="AM9" s="8">
        <v>0.04</v>
      </c>
      <c r="AN9" s="8">
        <v>0.04</v>
      </c>
      <c r="AO9" s="8">
        <v>0.04</v>
      </c>
      <c r="AP9" s="8">
        <v>0.04</v>
      </c>
      <c r="AQ9" s="8">
        <v>0.05</v>
      </c>
      <c r="AR9" s="8">
        <v>0.06</v>
      </c>
      <c r="AS9" s="8">
        <v>0.05</v>
      </c>
      <c r="AT9" s="8">
        <v>0.06</v>
      </c>
      <c r="AU9" s="8">
        <v>0.06</v>
      </c>
      <c r="AV9" s="8">
        <v>0.06</v>
      </c>
      <c r="AW9" s="8">
        <v>0.06</v>
      </c>
      <c r="AX9" s="8">
        <v>0.06</v>
      </c>
      <c r="AY9" s="8">
        <v>7.0000000000000007E-2</v>
      </c>
      <c r="AZ9" s="8">
        <v>0.08</v>
      </c>
      <c r="BA9" s="8">
        <v>0.08</v>
      </c>
      <c r="BB9" s="8">
        <v>0.09</v>
      </c>
      <c r="BC9" s="8">
        <v>0.09</v>
      </c>
      <c r="BD9" s="8">
        <v>0.09</v>
      </c>
      <c r="BE9" s="8">
        <v>0.09</v>
      </c>
      <c r="BF9" s="8">
        <v>0.09</v>
      </c>
      <c r="BG9" s="8">
        <v>0.09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553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318</v>
      </c>
      <c r="M29" t="s">
        <v>552</v>
      </c>
      <c r="N29">
        <v>213.98</v>
      </c>
      <c r="O29">
        <v>223.93</v>
      </c>
      <c r="P29">
        <v>217.66</v>
      </c>
      <c r="Q29">
        <v>225.23</v>
      </c>
      <c r="R29">
        <v>223.39</v>
      </c>
      <c r="S29">
        <v>226.05</v>
      </c>
      <c r="T29">
        <v>231.23</v>
      </c>
      <c r="U29">
        <v>228.06</v>
      </c>
      <c r="V29">
        <v>226.86</v>
      </c>
      <c r="W29">
        <v>228.29</v>
      </c>
      <c r="X29">
        <v>220.22</v>
      </c>
      <c r="Y29">
        <v>222.79</v>
      </c>
      <c r="Z29">
        <v>221.2</v>
      </c>
      <c r="AA29">
        <v>226.51</v>
      </c>
      <c r="AB29">
        <v>228.94</v>
      </c>
      <c r="AC29">
        <v>227.94</v>
      </c>
      <c r="AD29">
        <v>230.11</v>
      </c>
      <c r="AE29">
        <v>234.91</v>
      </c>
      <c r="AF29">
        <v>230.06</v>
      </c>
      <c r="AG29">
        <v>217.89</v>
      </c>
      <c r="AH29">
        <v>218.64</v>
      </c>
      <c r="AI29">
        <v>213.63</v>
      </c>
      <c r="AJ29">
        <v>205.34</v>
      </c>
      <c r="AK29">
        <v>200.75</v>
      </c>
      <c r="AL29">
        <v>198.01</v>
      </c>
      <c r="AM29">
        <v>201.89</v>
      </c>
      <c r="AN29">
        <v>204.55</v>
      </c>
      <c r="AO29">
        <v>204.71</v>
      </c>
      <c r="AP29">
        <v>209.21</v>
      </c>
      <c r="AQ29">
        <v>203.88</v>
      </c>
      <c r="AR29">
        <v>191.19</v>
      </c>
      <c r="AS29">
        <v>195.37</v>
      </c>
      <c r="AT29">
        <v>199.84</v>
      </c>
      <c r="AU29">
        <v>197.3</v>
      </c>
      <c r="AV29">
        <v>193.78</v>
      </c>
      <c r="AW29">
        <v>186.88</v>
      </c>
      <c r="AX29">
        <v>182.6</v>
      </c>
      <c r="AY29">
        <v>176.4</v>
      </c>
      <c r="AZ29">
        <v>171.67</v>
      </c>
      <c r="BA29">
        <v>166.35</v>
      </c>
      <c r="BB29">
        <v>160.66</v>
      </c>
      <c r="BC29">
        <v>154.34</v>
      </c>
      <c r="BD29">
        <v>147.93</v>
      </c>
      <c r="BE29">
        <v>141.03</v>
      </c>
      <c r="BF29">
        <v>133.68</v>
      </c>
      <c r="BG29">
        <v>124.33</v>
      </c>
    </row>
    <row r="30" spans="1:59" x14ac:dyDescent="0.25">
      <c r="B30" t="s">
        <v>551</v>
      </c>
      <c r="C30" t="s">
        <v>260</v>
      </c>
      <c r="M30" t="s">
        <v>550</v>
      </c>
      <c r="N30">
        <v>213.98</v>
      </c>
      <c r="O30">
        <v>223.93</v>
      </c>
      <c r="P30">
        <v>217.66</v>
      </c>
      <c r="Q30">
        <v>225.23</v>
      </c>
      <c r="R30">
        <v>223.39</v>
      </c>
      <c r="S30">
        <v>226.05</v>
      </c>
      <c r="T30">
        <v>231.23</v>
      </c>
      <c r="U30">
        <v>228.06</v>
      </c>
      <c r="V30">
        <v>226.86</v>
      </c>
      <c r="W30">
        <v>228.29</v>
      </c>
      <c r="X30">
        <v>220.22</v>
      </c>
      <c r="Y30">
        <v>222.79</v>
      </c>
      <c r="Z30">
        <v>221.2</v>
      </c>
      <c r="AA30">
        <v>226.51</v>
      </c>
      <c r="AB30">
        <v>228.94</v>
      </c>
      <c r="AC30">
        <v>227.94</v>
      </c>
      <c r="AD30">
        <v>230.11</v>
      </c>
      <c r="AE30">
        <v>234.91</v>
      </c>
      <c r="AF30">
        <v>230.06</v>
      </c>
      <c r="AG30">
        <v>217.89</v>
      </c>
      <c r="AH30">
        <v>218.64</v>
      </c>
      <c r="AI30">
        <v>213.63</v>
      </c>
      <c r="AJ30">
        <v>205.34</v>
      </c>
      <c r="AK30">
        <v>200.75</v>
      </c>
      <c r="AL30">
        <v>198.01</v>
      </c>
      <c r="AM30">
        <v>201.89</v>
      </c>
      <c r="AN30">
        <v>204.55</v>
      </c>
      <c r="AO30">
        <v>204.71</v>
      </c>
      <c r="AP30">
        <v>209.21</v>
      </c>
      <c r="AQ30">
        <v>203.88</v>
      </c>
      <c r="AR30">
        <v>191.19</v>
      </c>
      <c r="AS30">
        <v>201.67</v>
      </c>
      <c r="AT30">
        <v>198.48</v>
      </c>
      <c r="AU30">
        <v>195.97</v>
      </c>
      <c r="AV30">
        <v>192.5</v>
      </c>
      <c r="AW30">
        <v>188.19</v>
      </c>
      <c r="AX30">
        <v>183.57</v>
      </c>
      <c r="AY30">
        <v>177.2</v>
      </c>
      <c r="AZ30">
        <v>172.3</v>
      </c>
      <c r="BA30">
        <v>166.79</v>
      </c>
      <c r="BB30">
        <v>161.74</v>
      </c>
      <c r="BC30">
        <v>156.63</v>
      </c>
      <c r="BD30">
        <v>150.72999999999999</v>
      </c>
      <c r="BE30">
        <v>144.57</v>
      </c>
      <c r="BF30">
        <v>138.25</v>
      </c>
      <c r="BG30">
        <v>131.85</v>
      </c>
    </row>
    <row r="31" spans="1:59" x14ac:dyDescent="0.25">
      <c r="M31" t="s">
        <v>549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0.01</v>
      </c>
      <c r="AI31" s="8">
        <v>0.03</v>
      </c>
      <c r="AJ31" s="8">
        <v>0.04</v>
      </c>
      <c r="AK31" s="8">
        <v>0.04</v>
      </c>
      <c r="AL31" s="8">
        <v>0.05</v>
      </c>
      <c r="AM31" s="8">
        <v>0.04</v>
      </c>
      <c r="AN31" s="8">
        <v>0.04</v>
      </c>
      <c r="AO31" s="8">
        <v>0.04</v>
      </c>
      <c r="AP31" s="8">
        <v>0.04</v>
      </c>
      <c r="AQ31" s="8">
        <v>0.05</v>
      </c>
      <c r="AR31" s="8">
        <v>0.06</v>
      </c>
      <c r="AS31" s="8">
        <v>0.05</v>
      </c>
      <c r="AT31" s="8">
        <v>0.06</v>
      </c>
      <c r="AU31" s="8">
        <v>0.06</v>
      </c>
      <c r="AV31" s="8">
        <v>0.06</v>
      </c>
      <c r="AW31" s="8">
        <v>0.06</v>
      </c>
      <c r="AX31" s="8">
        <v>0.06</v>
      </c>
      <c r="AY31" s="8">
        <v>7.0000000000000007E-2</v>
      </c>
      <c r="AZ31" s="8">
        <v>0.08</v>
      </c>
      <c r="BA31" s="8">
        <v>0.08</v>
      </c>
      <c r="BB31" s="8">
        <v>0.09</v>
      </c>
      <c r="BC31" s="8">
        <v>0.09</v>
      </c>
      <c r="BD31" s="8">
        <v>0.09</v>
      </c>
      <c r="BE31" s="8">
        <v>0.09</v>
      </c>
      <c r="BF31" s="8">
        <v>0.09</v>
      </c>
      <c r="BG31" s="8">
        <v>0.09</v>
      </c>
    </row>
    <row r="32" spans="1:59" x14ac:dyDescent="0.25">
      <c r="M32" t="s">
        <v>548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0.01</v>
      </c>
      <c r="AI32" s="8">
        <v>0.03</v>
      </c>
      <c r="AJ32" s="8">
        <v>0.04</v>
      </c>
      <c r="AK32" s="8">
        <v>0.04</v>
      </c>
      <c r="AL32" s="8">
        <v>0.05</v>
      </c>
      <c r="AM32" s="8">
        <v>0.04</v>
      </c>
      <c r="AN32" s="8">
        <v>0.04</v>
      </c>
      <c r="AO32" s="8">
        <v>0.04</v>
      </c>
      <c r="AP32" s="8">
        <v>0.04</v>
      </c>
      <c r="AQ32" s="8">
        <v>0.05</v>
      </c>
      <c r="AR32" s="8">
        <v>0.06</v>
      </c>
      <c r="AS32" s="8">
        <v>0.06</v>
      </c>
      <c r="AT32" s="8">
        <v>0.06</v>
      </c>
      <c r="AU32" s="8">
        <v>0.06</v>
      </c>
      <c r="AV32" s="8">
        <v>0.06</v>
      </c>
      <c r="AW32" s="8">
        <v>7.0000000000000007E-2</v>
      </c>
      <c r="AX32" s="8">
        <v>7.0000000000000007E-2</v>
      </c>
      <c r="AY32" s="8">
        <v>7.0000000000000007E-2</v>
      </c>
      <c r="AZ32" s="8">
        <v>0.08</v>
      </c>
      <c r="BA32" s="8">
        <v>0.08</v>
      </c>
      <c r="BB32" s="8">
        <v>0.09</v>
      </c>
      <c r="BC32" s="8">
        <v>0.09</v>
      </c>
      <c r="BD32" s="8">
        <v>0.09</v>
      </c>
      <c r="BE32" s="8">
        <v>0.08</v>
      </c>
      <c r="BF32" s="8">
        <v>0.08</v>
      </c>
      <c r="BG32" s="8">
        <v>0.08</v>
      </c>
    </row>
  </sheetData>
  <pageMargins left="0.7" right="0.7" top="0.75" bottom="0.75" header="0.3" footer="0.3"/>
  <pageSetup paperSize="9" orientation="portrait" horizontalDpi="300" verticalDpi="300"/>
  <drawing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G158"/>
  <sheetViews>
    <sheetView showGridLines="0" topLeftCell="A48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586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585</v>
      </c>
      <c r="N4">
        <v>0.43</v>
      </c>
      <c r="O4">
        <v>0.4</v>
      </c>
      <c r="P4">
        <v>0.38</v>
      </c>
      <c r="Q4">
        <v>0.34</v>
      </c>
      <c r="R4">
        <v>0.28000000000000003</v>
      </c>
      <c r="S4">
        <v>0.32</v>
      </c>
      <c r="T4">
        <v>0.36</v>
      </c>
      <c r="U4">
        <v>0.28000000000000003</v>
      </c>
      <c r="V4">
        <v>0.27</v>
      </c>
      <c r="W4">
        <v>0.28999999999999998</v>
      </c>
      <c r="X4">
        <v>0.25</v>
      </c>
      <c r="Y4">
        <v>0.22</v>
      </c>
      <c r="Z4">
        <v>0.21</v>
      </c>
      <c r="AA4">
        <v>0.22</v>
      </c>
      <c r="AB4">
        <v>0.21</v>
      </c>
      <c r="AC4">
        <v>0.2</v>
      </c>
      <c r="AD4">
        <v>0.22</v>
      </c>
      <c r="AE4">
        <v>0.2</v>
      </c>
      <c r="AF4">
        <v>0.18</v>
      </c>
      <c r="AG4">
        <v>0.17</v>
      </c>
      <c r="AH4">
        <v>0.18</v>
      </c>
      <c r="AI4">
        <v>0.14000000000000001</v>
      </c>
      <c r="AJ4">
        <v>0.15</v>
      </c>
      <c r="AK4">
        <v>0.16</v>
      </c>
      <c r="AL4">
        <v>0.12</v>
      </c>
      <c r="AM4">
        <v>0.13</v>
      </c>
      <c r="AN4">
        <v>0.14000000000000001</v>
      </c>
      <c r="AO4">
        <v>0.14000000000000001</v>
      </c>
      <c r="AP4">
        <v>0.13</v>
      </c>
      <c r="AQ4">
        <v>0.12</v>
      </c>
      <c r="AR4">
        <v>0.11</v>
      </c>
      <c r="AS4">
        <v>0.13</v>
      </c>
      <c r="AT4">
        <v>0.1</v>
      </c>
      <c r="AU4">
        <v>0.08</v>
      </c>
      <c r="AV4">
        <v>0.06</v>
      </c>
      <c r="AW4">
        <v>0.05</v>
      </c>
      <c r="AX4">
        <v>0.04</v>
      </c>
      <c r="AY4">
        <v>0.03</v>
      </c>
      <c r="AZ4">
        <v>0.02</v>
      </c>
      <c r="BA4">
        <v>0.01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</row>
    <row r="5" spans="1:59" x14ac:dyDescent="0.25">
      <c r="B5" t="s">
        <v>404</v>
      </c>
      <c r="C5" t="s">
        <v>260</v>
      </c>
      <c r="M5" t="s">
        <v>584</v>
      </c>
      <c r="N5">
        <v>0.51</v>
      </c>
      <c r="O5">
        <v>0.5</v>
      </c>
      <c r="P5">
        <v>0.42</v>
      </c>
      <c r="Q5">
        <v>0.47</v>
      </c>
      <c r="R5">
        <v>0.4</v>
      </c>
      <c r="S5">
        <v>0.38</v>
      </c>
      <c r="T5">
        <v>0.45</v>
      </c>
      <c r="U5">
        <v>0.4</v>
      </c>
      <c r="V5">
        <v>0.37</v>
      </c>
      <c r="W5">
        <v>0.35</v>
      </c>
      <c r="X5">
        <v>0.31</v>
      </c>
      <c r="Y5">
        <v>0.31</v>
      </c>
      <c r="Z5">
        <v>0.31</v>
      </c>
      <c r="AA5">
        <v>0.34</v>
      </c>
      <c r="AB5">
        <v>0.34</v>
      </c>
      <c r="AC5">
        <v>0.35</v>
      </c>
      <c r="AD5">
        <v>0.33</v>
      </c>
      <c r="AE5">
        <v>0.3</v>
      </c>
      <c r="AF5">
        <v>0.28000000000000003</v>
      </c>
      <c r="AG5">
        <v>0.33</v>
      </c>
      <c r="AH5">
        <v>0.3</v>
      </c>
      <c r="AI5">
        <v>0.25</v>
      </c>
      <c r="AJ5">
        <v>0.28000000000000003</v>
      </c>
      <c r="AK5">
        <v>0.28000000000000003</v>
      </c>
      <c r="AL5">
        <v>0.22</v>
      </c>
      <c r="AM5">
        <v>0.24</v>
      </c>
      <c r="AN5">
        <v>0.24</v>
      </c>
      <c r="AO5">
        <v>0.24</v>
      </c>
      <c r="AP5">
        <v>0.24</v>
      </c>
      <c r="AQ5">
        <v>0.2</v>
      </c>
      <c r="AR5">
        <v>0.19</v>
      </c>
      <c r="AS5">
        <v>0.21</v>
      </c>
      <c r="AT5">
        <v>0.17</v>
      </c>
      <c r="AU5">
        <v>0.14000000000000001</v>
      </c>
      <c r="AV5">
        <v>0.1</v>
      </c>
      <c r="AW5">
        <v>0.08</v>
      </c>
      <c r="AX5">
        <v>7.0000000000000007E-2</v>
      </c>
      <c r="AY5">
        <v>0.05</v>
      </c>
      <c r="AZ5">
        <v>0.03</v>
      </c>
      <c r="BA5">
        <v>0.02</v>
      </c>
      <c r="BB5">
        <v>0.01</v>
      </c>
      <c r="BC5">
        <v>0.01</v>
      </c>
      <c r="BD5">
        <v>0.01</v>
      </c>
      <c r="BE5">
        <v>0.01</v>
      </c>
      <c r="BF5">
        <v>0</v>
      </c>
      <c r="BG5">
        <v>0</v>
      </c>
    </row>
    <row r="6" spans="1:59" x14ac:dyDescent="0.25">
      <c r="M6" t="s">
        <v>583</v>
      </c>
      <c r="N6">
        <v>0.47</v>
      </c>
      <c r="O6">
        <v>0.42</v>
      </c>
      <c r="P6">
        <v>0.41</v>
      </c>
      <c r="Q6">
        <v>0.48</v>
      </c>
      <c r="R6">
        <v>0.41</v>
      </c>
      <c r="S6">
        <v>0.42</v>
      </c>
      <c r="T6">
        <v>0.47</v>
      </c>
      <c r="U6">
        <v>0.44</v>
      </c>
      <c r="V6">
        <v>0.35</v>
      </c>
      <c r="W6">
        <v>0.34</v>
      </c>
      <c r="X6">
        <v>0.34</v>
      </c>
      <c r="Y6">
        <v>0.33</v>
      </c>
      <c r="Z6">
        <v>0.36</v>
      </c>
      <c r="AA6">
        <v>0.41</v>
      </c>
      <c r="AB6">
        <v>0.4</v>
      </c>
      <c r="AC6">
        <v>0.39</v>
      </c>
      <c r="AD6">
        <v>0.4</v>
      </c>
      <c r="AE6">
        <v>0.37</v>
      </c>
      <c r="AF6">
        <v>0.39</v>
      </c>
      <c r="AG6">
        <v>0.33</v>
      </c>
      <c r="AH6">
        <v>0.35</v>
      </c>
      <c r="AI6">
        <v>0.27</v>
      </c>
      <c r="AJ6">
        <v>0.3</v>
      </c>
      <c r="AK6">
        <v>0.3</v>
      </c>
      <c r="AL6">
        <v>0.25</v>
      </c>
      <c r="AM6">
        <v>0.26</v>
      </c>
      <c r="AN6">
        <v>0.26</v>
      </c>
      <c r="AO6">
        <v>0.27</v>
      </c>
      <c r="AP6">
        <v>0.27</v>
      </c>
      <c r="AQ6">
        <v>0.24</v>
      </c>
      <c r="AR6">
        <v>0.23</v>
      </c>
      <c r="AS6">
        <v>0.26</v>
      </c>
      <c r="AT6">
        <v>0.2</v>
      </c>
      <c r="AU6">
        <v>0.17</v>
      </c>
      <c r="AV6">
        <v>0.14000000000000001</v>
      </c>
      <c r="AW6">
        <v>0.12</v>
      </c>
      <c r="AX6">
        <v>0.1</v>
      </c>
      <c r="AY6">
        <v>0.08</v>
      </c>
      <c r="AZ6">
        <v>0.06</v>
      </c>
      <c r="BA6">
        <v>0.04</v>
      </c>
      <c r="BB6">
        <v>0.03</v>
      </c>
      <c r="BC6">
        <v>0.02</v>
      </c>
      <c r="BD6">
        <v>0.02</v>
      </c>
      <c r="BE6">
        <v>0.02</v>
      </c>
      <c r="BF6">
        <v>0.02</v>
      </c>
      <c r="BG6">
        <v>0.02</v>
      </c>
    </row>
    <row r="7" spans="1:59" x14ac:dyDescent="0.25">
      <c r="M7" t="s">
        <v>582</v>
      </c>
      <c r="N7">
        <v>0.03</v>
      </c>
      <c r="O7">
        <v>0.03</v>
      </c>
      <c r="P7">
        <v>0.04</v>
      </c>
      <c r="Q7">
        <v>0.04</v>
      </c>
      <c r="R7">
        <v>0.04</v>
      </c>
      <c r="S7">
        <v>0.05</v>
      </c>
      <c r="T7">
        <v>0.05</v>
      </c>
      <c r="U7">
        <v>0.05</v>
      </c>
      <c r="V7">
        <v>0.06</v>
      </c>
      <c r="W7">
        <v>0.06</v>
      </c>
      <c r="X7">
        <v>0.06</v>
      </c>
      <c r="Y7">
        <v>0.06</v>
      </c>
      <c r="Z7">
        <v>0.06</v>
      </c>
      <c r="AA7">
        <v>7.0000000000000007E-2</v>
      </c>
      <c r="AB7">
        <v>7.0000000000000007E-2</v>
      </c>
      <c r="AC7">
        <v>0.08</v>
      </c>
      <c r="AD7">
        <v>0.09</v>
      </c>
      <c r="AE7">
        <v>0.09</v>
      </c>
      <c r="AF7">
        <v>0.1</v>
      </c>
      <c r="AG7">
        <v>0.09</v>
      </c>
      <c r="AH7">
        <v>0.09</v>
      </c>
      <c r="AI7">
        <v>0.08</v>
      </c>
      <c r="AJ7">
        <v>7.0000000000000007E-2</v>
      </c>
      <c r="AK7">
        <v>7.0000000000000007E-2</v>
      </c>
      <c r="AL7">
        <v>7.0000000000000007E-2</v>
      </c>
      <c r="AM7">
        <v>7.0000000000000007E-2</v>
      </c>
      <c r="AN7">
        <v>7.0000000000000007E-2</v>
      </c>
      <c r="AO7">
        <v>7.0000000000000007E-2</v>
      </c>
      <c r="AP7">
        <v>7.0000000000000007E-2</v>
      </c>
      <c r="AQ7">
        <v>7.0000000000000007E-2</v>
      </c>
      <c r="AR7">
        <v>0.06</v>
      </c>
      <c r="AS7">
        <v>0.06</v>
      </c>
      <c r="AT7">
        <v>0.01</v>
      </c>
      <c r="AU7">
        <v>0.01</v>
      </c>
      <c r="AV7">
        <v>0.01</v>
      </c>
      <c r="AW7">
        <v>0.01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</row>
    <row r="8" spans="1:59" x14ac:dyDescent="0.25">
      <c r="M8" t="s">
        <v>348</v>
      </c>
      <c r="N8">
        <v>0</v>
      </c>
      <c r="O8">
        <v>0.02</v>
      </c>
      <c r="P8">
        <v>0.05</v>
      </c>
      <c r="Q8">
        <v>0.06</v>
      </c>
      <c r="R8">
        <v>0.08</v>
      </c>
      <c r="S8">
        <v>0.09</v>
      </c>
      <c r="T8">
        <v>0.14000000000000001</v>
      </c>
      <c r="U8">
        <v>0.2</v>
      </c>
      <c r="V8">
        <v>0.25</v>
      </c>
      <c r="W8">
        <v>0.33</v>
      </c>
      <c r="X8">
        <v>0.39</v>
      </c>
      <c r="Y8">
        <v>0.46</v>
      </c>
      <c r="Z8">
        <v>0.49</v>
      </c>
      <c r="AA8">
        <v>0.55000000000000004</v>
      </c>
      <c r="AB8">
        <v>0.59</v>
      </c>
      <c r="AC8">
        <v>0.66</v>
      </c>
      <c r="AD8">
        <v>0.69</v>
      </c>
      <c r="AE8">
        <v>0.72</v>
      </c>
      <c r="AF8">
        <v>0.74</v>
      </c>
      <c r="AG8">
        <v>0.77</v>
      </c>
      <c r="AH8">
        <v>0.64</v>
      </c>
      <c r="AI8">
        <v>0.6</v>
      </c>
      <c r="AJ8">
        <v>0.66</v>
      </c>
      <c r="AK8">
        <v>0.61</v>
      </c>
      <c r="AL8">
        <v>0.59</v>
      </c>
      <c r="AM8">
        <v>0.45</v>
      </c>
      <c r="AN8">
        <v>0.45</v>
      </c>
      <c r="AO8">
        <v>0.36</v>
      </c>
      <c r="AP8">
        <v>0.4</v>
      </c>
      <c r="AQ8">
        <v>0.27</v>
      </c>
      <c r="AR8">
        <v>0.24</v>
      </c>
      <c r="AS8">
        <v>0.15</v>
      </c>
      <c r="AT8">
        <v>0.15</v>
      </c>
      <c r="AU8">
        <v>0.15</v>
      </c>
      <c r="AV8">
        <v>0.17</v>
      </c>
      <c r="AW8">
        <v>0.18</v>
      </c>
      <c r="AX8">
        <v>0.19</v>
      </c>
      <c r="AY8">
        <v>0.18</v>
      </c>
      <c r="AZ8">
        <v>0.18</v>
      </c>
      <c r="BA8">
        <v>0.15</v>
      </c>
      <c r="BB8">
        <v>0.13</v>
      </c>
      <c r="BC8">
        <v>0.13</v>
      </c>
      <c r="BD8">
        <v>0.09</v>
      </c>
      <c r="BE8">
        <v>0.08</v>
      </c>
      <c r="BF8">
        <v>7.0000000000000007E-2</v>
      </c>
      <c r="BG8">
        <v>7.0000000000000007E-2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581</v>
      </c>
    </row>
    <row r="28" spans="1:54" x14ac:dyDescent="0.25">
      <c r="M28" s="2" t="s">
        <v>260</v>
      </c>
      <c r="N28" s="2" t="s">
        <v>293</v>
      </c>
      <c r="O28" s="2" t="s">
        <v>294</v>
      </c>
      <c r="P28" s="2" t="s">
        <v>295</v>
      </c>
      <c r="Q28" s="2" t="s">
        <v>296</v>
      </c>
      <c r="R28" s="2" t="s">
        <v>297</v>
      </c>
      <c r="S28" s="2" t="s">
        <v>298</v>
      </c>
      <c r="T28" s="2" t="s">
        <v>299</v>
      </c>
      <c r="U28" s="2" t="s">
        <v>300</v>
      </c>
      <c r="V28" s="2" t="s">
        <v>301</v>
      </c>
      <c r="W28" s="2" t="s">
        <v>302</v>
      </c>
      <c r="X28" s="2" t="s">
        <v>303</v>
      </c>
      <c r="Y28" s="2" t="s">
        <v>304</v>
      </c>
      <c r="Z28" s="2" t="s">
        <v>305</v>
      </c>
      <c r="AA28" s="2" t="s">
        <v>306</v>
      </c>
    </row>
    <row r="29" spans="1:54" x14ac:dyDescent="0.25">
      <c r="B29" t="s">
        <v>332</v>
      </c>
      <c r="M29" t="s">
        <v>580</v>
      </c>
      <c r="N29">
        <v>1.53</v>
      </c>
      <c r="O29">
        <v>1.51</v>
      </c>
      <c r="P29">
        <v>1.5</v>
      </c>
      <c r="Q29">
        <v>1.49</v>
      </c>
      <c r="R29">
        <v>1.48</v>
      </c>
      <c r="S29">
        <v>1.46</v>
      </c>
      <c r="T29">
        <v>1.45</v>
      </c>
      <c r="U29">
        <v>1.44</v>
      </c>
      <c r="V29">
        <v>1.43</v>
      </c>
      <c r="W29">
        <v>1.43</v>
      </c>
      <c r="X29">
        <v>1.44</v>
      </c>
      <c r="Y29">
        <v>1.44</v>
      </c>
      <c r="Z29">
        <v>1.45</v>
      </c>
      <c r="AA29">
        <v>1.46</v>
      </c>
    </row>
    <row r="30" spans="1:54" x14ac:dyDescent="0.25">
      <c r="B30" t="s">
        <v>370</v>
      </c>
      <c r="C30" t="s">
        <v>260</v>
      </c>
      <c r="M30" t="s">
        <v>351</v>
      </c>
      <c r="N30">
        <v>46.11</v>
      </c>
      <c r="O30">
        <v>45.91</v>
      </c>
      <c r="P30">
        <v>46.05</v>
      </c>
      <c r="Q30">
        <v>46.41</v>
      </c>
      <c r="R30">
        <v>46.59</v>
      </c>
      <c r="S30">
        <v>46.78</v>
      </c>
      <c r="T30">
        <v>46.93</v>
      </c>
      <c r="U30">
        <v>47.08</v>
      </c>
      <c r="V30">
        <v>47.23</v>
      </c>
      <c r="W30">
        <v>47.43</v>
      </c>
      <c r="X30">
        <v>47.63</v>
      </c>
      <c r="Y30">
        <v>47.83</v>
      </c>
      <c r="Z30">
        <v>48.03</v>
      </c>
      <c r="AA30">
        <v>48.22</v>
      </c>
    </row>
    <row r="31" spans="1:54" x14ac:dyDescent="0.25">
      <c r="M31" t="s">
        <v>579</v>
      </c>
      <c r="N31">
        <v>0.13</v>
      </c>
      <c r="O31">
        <v>0.12</v>
      </c>
      <c r="P31">
        <v>0.12</v>
      </c>
      <c r="Q31">
        <v>0.12</v>
      </c>
      <c r="R31">
        <v>0.12</v>
      </c>
      <c r="S31">
        <v>0.11</v>
      </c>
      <c r="T31">
        <v>0.11</v>
      </c>
      <c r="U31">
        <v>0.11</v>
      </c>
      <c r="V31">
        <v>0.11</v>
      </c>
      <c r="W31">
        <v>0.1</v>
      </c>
      <c r="X31">
        <v>0.1</v>
      </c>
      <c r="Y31">
        <v>0.09</v>
      </c>
      <c r="Z31">
        <v>0.09</v>
      </c>
      <c r="AA31">
        <v>0.09</v>
      </c>
    </row>
    <row r="32" spans="1:54" x14ac:dyDescent="0.25">
      <c r="M32" t="s">
        <v>578</v>
      </c>
      <c r="N32">
        <v>17.440000000000001</v>
      </c>
      <c r="O32">
        <v>17.59</v>
      </c>
      <c r="P32">
        <v>17.73</v>
      </c>
      <c r="Q32">
        <v>17.86</v>
      </c>
      <c r="R32">
        <v>18.04</v>
      </c>
      <c r="S32">
        <v>18.22</v>
      </c>
      <c r="T32">
        <v>18.3</v>
      </c>
      <c r="U32">
        <v>18.38</v>
      </c>
      <c r="V32">
        <v>18.45</v>
      </c>
      <c r="W32">
        <v>18.52</v>
      </c>
      <c r="X32">
        <v>18.59</v>
      </c>
      <c r="Y32">
        <v>18.66</v>
      </c>
      <c r="Z32">
        <v>18.72</v>
      </c>
      <c r="AA32">
        <v>18.79</v>
      </c>
    </row>
    <row r="33" spans="13:27" x14ac:dyDescent="0.25">
      <c r="M33" t="s">
        <v>577</v>
      </c>
      <c r="N33">
        <v>0.03</v>
      </c>
      <c r="O33">
        <v>0.03</v>
      </c>
      <c r="P33">
        <v>0.03</v>
      </c>
      <c r="Q33">
        <v>0.03</v>
      </c>
      <c r="R33">
        <v>0.03</v>
      </c>
      <c r="S33">
        <v>0.03</v>
      </c>
      <c r="T33">
        <v>0.03</v>
      </c>
      <c r="U33">
        <v>0.03</v>
      </c>
      <c r="V33">
        <v>0.03</v>
      </c>
      <c r="W33">
        <v>0.03</v>
      </c>
      <c r="X33">
        <v>0.03</v>
      </c>
      <c r="Y33">
        <v>0.03</v>
      </c>
      <c r="Z33">
        <v>0.03</v>
      </c>
      <c r="AA33">
        <v>0.03</v>
      </c>
    </row>
    <row r="34" spans="13:27" x14ac:dyDescent="0.25">
      <c r="M34" t="s">
        <v>576</v>
      </c>
      <c r="N34">
        <v>15.47</v>
      </c>
      <c r="O34">
        <v>15.6</v>
      </c>
      <c r="P34">
        <v>15.72</v>
      </c>
      <c r="Q34">
        <v>15.84</v>
      </c>
      <c r="R34">
        <v>15.95</v>
      </c>
      <c r="S34">
        <v>16.059999999999999</v>
      </c>
      <c r="T34">
        <v>16.190000000000001</v>
      </c>
      <c r="U34">
        <v>16.32</v>
      </c>
      <c r="V34">
        <v>16.45</v>
      </c>
      <c r="W34">
        <v>16.52</v>
      </c>
      <c r="X34">
        <v>16.600000000000001</v>
      </c>
      <c r="Y34">
        <v>16.68</v>
      </c>
      <c r="Z34">
        <v>16.760000000000002</v>
      </c>
      <c r="AA34">
        <v>16.829999999999998</v>
      </c>
    </row>
    <row r="35" spans="13:27" x14ac:dyDescent="0.25">
      <c r="M35" t="s">
        <v>575</v>
      </c>
      <c r="N35">
        <v>5.26</v>
      </c>
      <c r="O35">
        <v>7.57</v>
      </c>
      <c r="P35">
        <v>9.92</v>
      </c>
      <c r="Q35">
        <v>13.06</v>
      </c>
      <c r="R35">
        <v>15.76</v>
      </c>
      <c r="S35">
        <v>19.239999999999998</v>
      </c>
      <c r="T35">
        <v>22.53</v>
      </c>
      <c r="U35">
        <v>25.78</v>
      </c>
      <c r="V35">
        <v>28.21</v>
      </c>
      <c r="W35">
        <v>30.63</v>
      </c>
      <c r="X35">
        <v>32.270000000000003</v>
      </c>
      <c r="Y35">
        <v>33.49</v>
      </c>
      <c r="Z35">
        <v>34.72</v>
      </c>
      <c r="AA35">
        <v>35.94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574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338</v>
      </c>
      <c r="N54">
        <v>13.56</v>
      </c>
      <c r="O54">
        <v>11.88</v>
      </c>
      <c r="P54">
        <v>10.039999999999999</v>
      </c>
      <c r="Q54">
        <v>9.93</v>
      </c>
      <c r="R54">
        <v>8.25</v>
      </c>
      <c r="S54">
        <v>7.56</v>
      </c>
      <c r="T54">
        <v>7.67</v>
      </c>
      <c r="U54">
        <v>7.15</v>
      </c>
      <c r="V54">
        <v>6.09</v>
      </c>
      <c r="W54">
        <v>6.44</v>
      </c>
      <c r="X54">
        <v>5.48</v>
      </c>
      <c r="Y54">
        <v>5.04</v>
      </c>
      <c r="Z54">
        <v>4.7</v>
      </c>
      <c r="AA54">
        <v>4.6900000000000004</v>
      </c>
      <c r="AB54">
        <v>4.8099999999999996</v>
      </c>
      <c r="AC54">
        <v>4.3099999999999996</v>
      </c>
      <c r="AD54">
        <v>3.63</v>
      </c>
      <c r="AE54">
        <v>3.19</v>
      </c>
      <c r="AF54">
        <v>3.31</v>
      </c>
      <c r="AG54">
        <v>3.14</v>
      </c>
      <c r="AH54">
        <v>3.07</v>
      </c>
      <c r="AI54">
        <v>2.4900000000000002</v>
      </c>
      <c r="AJ54">
        <v>2.85</v>
      </c>
      <c r="AK54">
        <v>2.69</v>
      </c>
      <c r="AL54">
        <v>2.35</v>
      </c>
      <c r="AM54">
        <v>2.59</v>
      </c>
      <c r="AN54">
        <v>2.62</v>
      </c>
      <c r="AO54">
        <v>2.4</v>
      </c>
      <c r="AP54">
        <v>2.57</v>
      </c>
      <c r="AQ54">
        <v>1.41</v>
      </c>
      <c r="AR54">
        <v>1.55</v>
      </c>
      <c r="AS54">
        <v>1.24</v>
      </c>
      <c r="AT54">
        <v>0.76</v>
      </c>
      <c r="AU54">
        <v>0.52</v>
      </c>
      <c r="AV54">
        <v>0.34</v>
      </c>
      <c r="AW54">
        <v>0.25</v>
      </c>
      <c r="AX54">
        <v>0.25</v>
      </c>
      <c r="AY54">
        <v>0.25</v>
      </c>
      <c r="AZ54">
        <v>0.26</v>
      </c>
      <c r="BA54">
        <v>0.27</v>
      </c>
      <c r="BB54">
        <v>0.27</v>
      </c>
      <c r="BC54">
        <v>0.23</v>
      </c>
      <c r="BD54">
        <v>0.19</v>
      </c>
      <c r="BE54">
        <v>0.15</v>
      </c>
      <c r="BF54">
        <v>0.11</v>
      </c>
      <c r="BG54">
        <v>7.0000000000000007E-2</v>
      </c>
    </row>
    <row r="55" spans="1:59" x14ac:dyDescent="0.25">
      <c r="B55" t="s">
        <v>345</v>
      </c>
      <c r="C55" t="s">
        <v>260</v>
      </c>
      <c r="M55" t="s">
        <v>573</v>
      </c>
      <c r="N55">
        <v>0.5</v>
      </c>
      <c r="O55">
        <v>0.47</v>
      </c>
      <c r="P55">
        <v>0.57999999999999996</v>
      </c>
      <c r="Q55">
        <v>0.57999999999999996</v>
      </c>
      <c r="R55">
        <v>0.62</v>
      </c>
      <c r="S55">
        <v>0.64</v>
      </c>
      <c r="T55">
        <v>0.59</v>
      </c>
      <c r="U55">
        <v>0.56999999999999995</v>
      </c>
      <c r="V55">
        <v>0.32</v>
      </c>
      <c r="W55">
        <v>0.66</v>
      </c>
      <c r="X55">
        <v>0.64</v>
      </c>
      <c r="Y55">
        <v>0.53</v>
      </c>
      <c r="Z55">
        <v>0.78</v>
      </c>
      <c r="AA55">
        <v>0.8</v>
      </c>
      <c r="AB55">
        <v>0.63</v>
      </c>
      <c r="AC55">
        <v>0.63</v>
      </c>
      <c r="AD55">
        <v>0.65</v>
      </c>
      <c r="AE55">
        <v>0.45</v>
      </c>
      <c r="AF55">
        <v>0.31</v>
      </c>
      <c r="AG55">
        <v>0.18</v>
      </c>
      <c r="AH55">
        <v>0.18</v>
      </c>
      <c r="AI55">
        <v>0.27</v>
      </c>
      <c r="AJ55">
        <v>0.24</v>
      </c>
      <c r="AK55">
        <v>0.23</v>
      </c>
      <c r="AL55">
        <v>0.33</v>
      </c>
      <c r="AM55">
        <v>0.13</v>
      </c>
      <c r="AN55">
        <v>0.2</v>
      </c>
      <c r="AO55">
        <v>0.28000000000000003</v>
      </c>
      <c r="AP55">
        <v>0.32</v>
      </c>
      <c r="AQ55">
        <v>0.3</v>
      </c>
      <c r="AR55">
        <v>0.24</v>
      </c>
      <c r="AS55">
        <v>0.23</v>
      </c>
      <c r="AT55">
        <v>0.2</v>
      </c>
      <c r="AU55">
        <v>0.23</v>
      </c>
      <c r="AV55">
        <v>0.24</v>
      </c>
      <c r="AW55">
        <v>0.24</v>
      </c>
      <c r="AX55">
        <v>0.23</v>
      </c>
      <c r="AY55">
        <v>0.23</v>
      </c>
      <c r="AZ55">
        <v>0.22</v>
      </c>
      <c r="BA55">
        <v>0.22</v>
      </c>
      <c r="BB55">
        <v>0.21</v>
      </c>
      <c r="BC55">
        <v>0.22</v>
      </c>
      <c r="BD55">
        <v>0.22</v>
      </c>
      <c r="BE55">
        <v>0.22</v>
      </c>
      <c r="BF55">
        <v>0.22</v>
      </c>
      <c r="BG55">
        <v>0.22</v>
      </c>
    </row>
    <row r="56" spans="1:59" x14ac:dyDescent="0.25">
      <c r="M56" t="s">
        <v>352</v>
      </c>
      <c r="N56">
        <v>6.26</v>
      </c>
      <c r="O56">
        <v>6.82</v>
      </c>
      <c r="P56">
        <v>7.28</v>
      </c>
      <c r="Q56">
        <v>8.8000000000000007</v>
      </c>
      <c r="R56">
        <v>7.47</v>
      </c>
      <c r="S56">
        <v>8.6999999999999993</v>
      </c>
      <c r="T56">
        <v>11.56</v>
      </c>
      <c r="U56">
        <v>9.4700000000000006</v>
      </c>
      <c r="V56">
        <v>9.09</v>
      </c>
      <c r="W56">
        <v>7.93</v>
      </c>
      <c r="X56">
        <v>7.65</v>
      </c>
      <c r="Y56">
        <v>7.79</v>
      </c>
      <c r="Z56">
        <v>8.1999999999999993</v>
      </c>
      <c r="AA56">
        <v>9.64</v>
      </c>
      <c r="AB56">
        <v>9.59</v>
      </c>
      <c r="AC56">
        <v>10.1</v>
      </c>
      <c r="AD56">
        <v>11.15</v>
      </c>
      <c r="AE56">
        <v>10.44</v>
      </c>
      <c r="AF56">
        <v>10.31</v>
      </c>
      <c r="AG56">
        <v>10.38</v>
      </c>
      <c r="AH56">
        <v>10.23</v>
      </c>
      <c r="AI56">
        <v>8.01</v>
      </c>
      <c r="AJ56">
        <v>8.81</v>
      </c>
      <c r="AK56">
        <v>9.1300000000000008</v>
      </c>
      <c r="AL56">
        <v>6.73</v>
      </c>
      <c r="AM56">
        <v>7.52</v>
      </c>
      <c r="AN56">
        <v>7.6</v>
      </c>
      <c r="AO56">
        <v>7.91</v>
      </c>
      <c r="AP56">
        <v>7.43</v>
      </c>
      <c r="AQ56">
        <v>7.7</v>
      </c>
      <c r="AR56">
        <v>7.07</v>
      </c>
      <c r="AS56">
        <v>8.83</v>
      </c>
      <c r="AT56">
        <v>7.15</v>
      </c>
      <c r="AU56">
        <v>5.93</v>
      </c>
      <c r="AV56">
        <v>4.4400000000000004</v>
      </c>
      <c r="AW56">
        <v>3.79</v>
      </c>
      <c r="AX56">
        <v>3.01</v>
      </c>
      <c r="AY56">
        <v>2.0299999999999998</v>
      </c>
      <c r="AZ56">
        <v>1.22</v>
      </c>
      <c r="BA56">
        <v>0.43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</row>
    <row r="57" spans="1:59" x14ac:dyDescent="0.25">
      <c r="M57" t="s">
        <v>353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0.02</v>
      </c>
      <c r="AM57">
        <v>0.08</v>
      </c>
      <c r="AN57">
        <v>0.24</v>
      </c>
      <c r="AO57">
        <v>0.44</v>
      </c>
      <c r="AP57">
        <v>0.57999999999999996</v>
      </c>
      <c r="AQ57">
        <v>0.86</v>
      </c>
      <c r="AR57">
        <v>1.36</v>
      </c>
      <c r="AS57">
        <v>2.46</v>
      </c>
      <c r="AT57">
        <v>3.43</v>
      </c>
      <c r="AU57">
        <v>3.81</v>
      </c>
      <c r="AV57">
        <v>4.26</v>
      </c>
      <c r="AW57">
        <v>3.73</v>
      </c>
      <c r="AX57">
        <v>3.8</v>
      </c>
      <c r="AY57">
        <v>4.0599999999999996</v>
      </c>
      <c r="AZ57">
        <v>4.51</v>
      </c>
      <c r="BA57">
        <v>4.96</v>
      </c>
      <c r="BB57">
        <v>5.04</v>
      </c>
      <c r="BC57">
        <v>4.42</v>
      </c>
      <c r="BD57">
        <v>3.81</v>
      </c>
      <c r="BE57">
        <v>3.2</v>
      </c>
      <c r="BF57">
        <v>2.59</v>
      </c>
      <c r="BG57">
        <v>1.97</v>
      </c>
    </row>
    <row r="58" spans="1:59" x14ac:dyDescent="0.25">
      <c r="M58" t="s">
        <v>355</v>
      </c>
      <c r="N58">
        <v>0.92</v>
      </c>
      <c r="O58">
        <v>0.99</v>
      </c>
      <c r="P58">
        <v>0.95</v>
      </c>
      <c r="Q58">
        <v>0.95</v>
      </c>
      <c r="R58">
        <v>1.01</v>
      </c>
      <c r="S58">
        <v>1.17</v>
      </c>
      <c r="T58">
        <v>1.34</v>
      </c>
      <c r="U58">
        <v>1.44</v>
      </c>
      <c r="V58">
        <v>1.1499999999999999</v>
      </c>
      <c r="W58">
        <v>1.79</v>
      </c>
      <c r="X58">
        <v>1.92</v>
      </c>
      <c r="Y58">
        <v>1.73</v>
      </c>
      <c r="Z58">
        <v>2.12</v>
      </c>
      <c r="AA58">
        <v>2.04</v>
      </c>
      <c r="AB58">
        <v>1.94</v>
      </c>
      <c r="AC58">
        <v>2.11</v>
      </c>
      <c r="AD58">
        <v>2.35</v>
      </c>
      <c r="AE58">
        <v>2.0099999999999998</v>
      </c>
      <c r="AF58">
        <v>1.92</v>
      </c>
      <c r="AG58">
        <v>1.68</v>
      </c>
      <c r="AH58">
        <v>1.69</v>
      </c>
      <c r="AI58">
        <v>1.66</v>
      </c>
      <c r="AJ58">
        <v>1.63</v>
      </c>
      <c r="AK58">
        <v>1.84</v>
      </c>
      <c r="AL58">
        <v>1.85</v>
      </c>
      <c r="AM58">
        <v>1.69</v>
      </c>
      <c r="AN58">
        <v>2.19</v>
      </c>
      <c r="AO58">
        <v>2.2400000000000002</v>
      </c>
      <c r="AP58">
        <v>2.48</v>
      </c>
      <c r="AQ58">
        <v>2.2200000000000002</v>
      </c>
      <c r="AR58">
        <v>1.9</v>
      </c>
      <c r="AS58">
        <v>2.31</v>
      </c>
      <c r="AT58">
        <v>1.81</v>
      </c>
      <c r="AU58">
        <v>2.08</v>
      </c>
      <c r="AV58">
        <v>2.7</v>
      </c>
      <c r="AW58">
        <v>3.59</v>
      </c>
      <c r="AX58">
        <v>4.1500000000000004</v>
      </c>
      <c r="AY58">
        <v>4.72</v>
      </c>
      <c r="AZ58">
        <v>4.9400000000000004</v>
      </c>
      <c r="BA58">
        <v>5.16</v>
      </c>
      <c r="BB58">
        <v>5.39</v>
      </c>
      <c r="BC58">
        <v>5.89</v>
      </c>
      <c r="BD58">
        <v>6.39</v>
      </c>
      <c r="BE58">
        <v>6.89</v>
      </c>
      <c r="BF58">
        <v>7.39</v>
      </c>
      <c r="BG58">
        <v>7.89</v>
      </c>
    </row>
    <row r="59" spans="1:59" x14ac:dyDescent="0.25">
      <c r="M59" t="s">
        <v>357</v>
      </c>
      <c r="N59">
        <v>21.13</v>
      </c>
      <c r="O59">
        <v>23.96</v>
      </c>
      <c r="P59">
        <v>23.57</v>
      </c>
      <c r="Q59">
        <v>24.84</v>
      </c>
      <c r="R59">
        <v>24.96</v>
      </c>
      <c r="S59">
        <v>26.38</v>
      </c>
      <c r="T59">
        <v>28.85</v>
      </c>
      <c r="U59">
        <v>27.16</v>
      </c>
      <c r="V59">
        <v>28.06</v>
      </c>
      <c r="W59">
        <v>27</v>
      </c>
      <c r="X59">
        <v>26.24</v>
      </c>
      <c r="Y59">
        <v>28.62</v>
      </c>
      <c r="Z59">
        <v>28.72</v>
      </c>
      <c r="AA59">
        <v>29.78</v>
      </c>
      <c r="AB59">
        <v>29.75</v>
      </c>
      <c r="AC59">
        <v>29.34</v>
      </c>
      <c r="AD59">
        <v>29.2</v>
      </c>
      <c r="AE59">
        <v>28.63</v>
      </c>
      <c r="AF59">
        <v>29.43</v>
      </c>
      <c r="AG59">
        <v>30.27</v>
      </c>
      <c r="AH59">
        <v>35.43</v>
      </c>
      <c r="AI59">
        <v>31.21</v>
      </c>
      <c r="AJ59">
        <v>32.01</v>
      </c>
      <c r="AK59">
        <v>31.86</v>
      </c>
      <c r="AL59">
        <v>29.23</v>
      </c>
      <c r="AM59">
        <v>31.36</v>
      </c>
      <c r="AN59">
        <v>32.21</v>
      </c>
      <c r="AO59">
        <v>32.49</v>
      </c>
      <c r="AP59">
        <v>32.42</v>
      </c>
      <c r="AQ59">
        <v>31.73</v>
      </c>
      <c r="AR59">
        <v>30.68</v>
      </c>
      <c r="AS59">
        <v>33.96</v>
      </c>
      <c r="AT59">
        <v>33.68</v>
      </c>
      <c r="AU59">
        <v>34.270000000000003</v>
      </c>
      <c r="AV59">
        <v>34.86</v>
      </c>
      <c r="AW59">
        <v>35.28</v>
      </c>
      <c r="AX59">
        <v>35.32</v>
      </c>
      <c r="AY59">
        <v>35.36</v>
      </c>
      <c r="AZ59">
        <v>35.479999999999997</v>
      </c>
      <c r="BA59">
        <v>35.6</v>
      </c>
      <c r="BB59">
        <v>35.71</v>
      </c>
      <c r="BC59">
        <v>35.78</v>
      </c>
      <c r="BD59">
        <v>35.86</v>
      </c>
      <c r="BE59">
        <v>35.93</v>
      </c>
      <c r="BF59">
        <v>36</v>
      </c>
      <c r="BG59">
        <v>36.07</v>
      </c>
    </row>
    <row r="60" spans="1:59" x14ac:dyDescent="0.25">
      <c r="M60" t="s">
        <v>572</v>
      </c>
      <c r="N60">
        <v>30.05</v>
      </c>
      <c r="O60">
        <v>30.77</v>
      </c>
      <c r="P60">
        <v>31.38</v>
      </c>
      <c r="Q60">
        <v>31.93</v>
      </c>
      <c r="R60">
        <v>32.72</v>
      </c>
      <c r="S60">
        <v>32.83</v>
      </c>
      <c r="T60">
        <v>33.67</v>
      </c>
      <c r="U60">
        <v>33.950000000000003</v>
      </c>
      <c r="V60">
        <v>34.770000000000003</v>
      </c>
      <c r="W60">
        <v>34.99</v>
      </c>
      <c r="X60">
        <v>35.619999999999997</v>
      </c>
      <c r="Y60">
        <v>36.42</v>
      </c>
      <c r="Z60">
        <v>36.659999999999997</v>
      </c>
      <c r="AA60">
        <v>36.44</v>
      </c>
      <c r="AB60">
        <v>37.19</v>
      </c>
      <c r="AC60">
        <v>37.44</v>
      </c>
      <c r="AD60">
        <v>38.36</v>
      </c>
      <c r="AE60">
        <v>39.229999999999997</v>
      </c>
      <c r="AF60">
        <v>39.229999999999997</v>
      </c>
      <c r="AG60">
        <v>38.25</v>
      </c>
      <c r="AH60">
        <v>38.81</v>
      </c>
      <c r="AI60">
        <v>38.130000000000003</v>
      </c>
      <c r="AJ60">
        <v>37.26</v>
      </c>
      <c r="AK60">
        <v>36.75</v>
      </c>
      <c r="AL60">
        <v>36.6</v>
      </c>
      <c r="AM60">
        <v>36.25</v>
      </c>
      <c r="AN60">
        <v>36.35</v>
      </c>
      <c r="AO60">
        <v>37.49</v>
      </c>
      <c r="AP60">
        <v>36.18</v>
      </c>
      <c r="AQ60">
        <v>35.36</v>
      </c>
      <c r="AR60">
        <v>32.35</v>
      </c>
      <c r="AS60">
        <v>34.64</v>
      </c>
      <c r="AT60">
        <v>38.83</v>
      </c>
      <c r="AU60">
        <v>41.33</v>
      </c>
      <c r="AV60">
        <v>44.02</v>
      </c>
      <c r="AW60">
        <v>47.69</v>
      </c>
      <c r="AX60">
        <v>50.94</v>
      </c>
      <c r="AY60">
        <v>54.97</v>
      </c>
      <c r="AZ60">
        <v>58.58</v>
      </c>
      <c r="BA60">
        <v>62.14</v>
      </c>
      <c r="BB60">
        <v>64.88</v>
      </c>
      <c r="BC60">
        <v>67.7</v>
      </c>
      <c r="BD60">
        <v>69.72</v>
      </c>
      <c r="BE60">
        <v>71.34</v>
      </c>
      <c r="BF60">
        <v>72.959999999999994</v>
      </c>
      <c r="BG60">
        <v>74.569999999999993</v>
      </c>
    </row>
    <row r="61" spans="1:59" x14ac:dyDescent="0.25">
      <c r="M61" t="s">
        <v>359</v>
      </c>
      <c r="N61">
        <v>0.11</v>
      </c>
      <c r="O61">
        <v>0.12</v>
      </c>
      <c r="P61">
        <v>0.11</v>
      </c>
      <c r="Q61">
        <v>0.11</v>
      </c>
      <c r="R61">
        <v>0.09</v>
      </c>
      <c r="S61">
        <v>0.09</v>
      </c>
      <c r="T61">
        <v>0.08</v>
      </c>
      <c r="U61">
        <v>7.0000000000000007E-2</v>
      </c>
      <c r="V61">
        <v>0.06</v>
      </c>
      <c r="W61">
        <v>0.05</v>
      </c>
      <c r="X61">
        <v>0.05</v>
      </c>
      <c r="Y61">
        <v>0.05</v>
      </c>
      <c r="Z61">
        <v>0.04</v>
      </c>
      <c r="AA61">
        <v>0.05</v>
      </c>
      <c r="AB61">
        <v>0.05</v>
      </c>
      <c r="AC61">
        <v>0.04</v>
      </c>
      <c r="AD61">
        <v>0.04</v>
      </c>
      <c r="AE61">
        <v>0.03</v>
      </c>
      <c r="AF61">
        <v>0.03</v>
      </c>
      <c r="AG61">
        <v>0.04</v>
      </c>
      <c r="AH61">
        <v>0.04</v>
      </c>
      <c r="AI61">
        <v>0.04</v>
      </c>
      <c r="AJ61">
        <v>0.03</v>
      </c>
      <c r="AK61">
        <v>0.03</v>
      </c>
      <c r="AL61">
        <v>0.04</v>
      </c>
      <c r="AM61">
        <v>0.04</v>
      </c>
      <c r="AN61">
        <v>0.04</v>
      </c>
      <c r="AO61">
        <v>0.03</v>
      </c>
      <c r="AP61">
        <v>0.03</v>
      </c>
      <c r="AQ61">
        <v>0.03</v>
      </c>
      <c r="AR61">
        <v>0.03</v>
      </c>
      <c r="AS61">
        <v>0.03</v>
      </c>
      <c r="AT61">
        <v>0.03</v>
      </c>
      <c r="AU61">
        <v>0.03</v>
      </c>
      <c r="AV61">
        <v>0.02</v>
      </c>
      <c r="AW61">
        <v>0.02</v>
      </c>
      <c r="AX61">
        <v>0.02</v>
      </c>
      <c r="AY61">
        <v>0.02</v>
      </c>
      <c r="AZ61">
        <v>0.02</v>
      </c>
      <c r="BA61">
        <v>0.02</v>
      </c>
      <c r="BB61">
        <v>0.01</v>
      </c>
      <c r="BC61">
        <v>0.01</v>
      </c>
      <c r="BD61">
        <v>0.01</v>
      </c>
      <c r="BE61">
        <v>0.01</v>
      </c>
      <c r="BF61">
        <v>0.01</v>
      </c>
      <c r="BG61">
        <v>0.01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571</v>
      </c>
    </row>
    <row r="78" spans="1:54" x14ac:dyDescent="0.25">
      <c r="M78" s="2" t="s">
        <v>260</v>
      </c>
      <c r="N78" s="2" t="s">
        <v>290</v>
      </c>
      <c r="O78" s="2" t="s">
        <v>291</v>
      </c>
      <c r="P78" s="2" t="s">
        <v>292</v>
      </c>
      <c r="Q78" s="2" t="s">
        <v>293</v>
      </c>
      <c r="R78" s="2" t="s">
        <v>294</v>
      </c>
      <c r="S78" s="2" t="s">
        <v>295</v>
      </c>
      <c r="T78" s="2" t="s">
        <v>296</v>
      </c>
      <c r="U78" s="2" t="s">
        <v>297</v>
      </c>
      <c r="V78" s="2" t="s">
        <v>298</v>
      </c>
      <c r="W78" s="2" t="s">
        <v>299</v>
      </c>
      <c r="X78" s="2" t="s">
        <v>300</v>
      </c>
      <c r="Y78" s="2" t="s">
        <v>301</v>
      </c>
      <c r="Z78" s="2" t="s">
        <v>302</v>
      </c>
      <c r="AA78" s="2" t="s">
        <v>303</v>
      </c>
      <c r="AB78" s="2" t="s">
        <v>304</v>
      </c>
      <c r="AC78" s="2" t="s">
        <v>305</v>
      </c>
      <c r="AD78" s="2" t="s">
        <v>306</v>
      </c>
    </row>
    <row r="79" spans="1:54" x14ac:dyDescent="0.25">
      <c r="B79" t="s">
        <v>318</v>
      </c>
      <c r="M79" t="s">
        <v>570</v>
      </c>
      <c r="N79">
        <v>100</v>
      </c>
      <c r="O79">
        <v>96.79</v>
      </c>
      <c r="P79">
        <v>103.26</v>
      </c>
      <c r="Q79">
        <v>106.77</v>
      </c>
      <c r="R79">
        <v>108.45</v>
      </c>
      <c r="S79">
        <v>108.63</v>
      </c>
      <c r="T79">
        <v>109.28</v>
      </c>
      <c r="U79">
        <v>110.39</v>
      </c>
      <c r="V79">
        <v>111.5</v>
      </c>
      <c r="W79">
        <v>112.62</v>
      </c>
      <c r="X79">
        <v>113.73</v>
      </c>
      <c r="Y79">
        <v>114.84</v>
      </c>
      <c r="Z79">
        <v>116.07</v>
      </c>
      <c r="AA79">
        <v>117.3</v>
      </c>
      <c r="AB79">
        <v>118.53</v>
      </c>
      <c r="AC79">
        <v>119.75</v>
      </c>
      <c r="AD79">
        <v>120.98</v>
      </c>
    </row>
    <row r="80" spans="1:54" x14ac:dyDescent="0.25">
      <c r="B80" t="s">
        <v>317</v>
      </c>
      <c r="C80" t="s">
        <v>260</v>
      </c>
      <c r="M80" t="s">
        <v>378</v>
      </c>
      <c r="N80">
        <v>100</v>
      </c>
      <c r="O80">
        <v>91.72</v>
      </c>
      <c r="P80">
        <v>95.55</v>
      </c>
      <c r="Q80">
        <v>101.23</v>
      </c>
      <c r="R80">
        <v>101.43</v>
      </c>
      <c r="S80">
        <v>102.07</v>
      </c>
      <c r="T80">
        <v>102.99</v>
      </c>
      <c r="U80">
        <v>103.27</v>
      </c>
      <c r="V80">
        <v>103.55</v>
      </c>
      <c r="W80">
        <v>103.78</v>
      </c>
      <c r="X80">
        <v>104.01</v>
      </c>
      <c r="Y80">
        <v>104.23</v>
      </c>
      <c r="Z80">
        <v>104.57</v>
      </c>
      <c r="AA80">
        <v>104.9</v>
      </c>
      <c r="AB80">
        <v>105.24</v>
      </c>
      <c r="AC80">
        <v>105.57</v>
      </c>
      <c r="AD80">
        <v>105.91</v>
      </c>
    </row>
    <row r="81" spans="13:30" x14ac:dyDescent="0.25">
      <c r="M81" t="s">
        <v>569</v>
      </c>
      <c r="N81">
        <v>100</v>
      </c>
      <c r="O81">
        <v>94.83</v>
      </c>
      <c r="P81">
        <v>101.19</v>
      </c>
      <c r="Q81">
        <v>80.44</v>
      </c>
      <c r="R81">
        <v>67.09</v>
      </c>
      <c r="S81">
        <v>52.4</v>
      </c>
      <c r="T81">
        <v>46</v>
      </c>
      <c r="U81">
        <v>37.76</v>
      </c>
      <c r="V81">
        <v>27.73</v>
      </c>
      <c r="W81">
        <v>19.52</v>
      </c>
      <c r="X81">
        <v>11.56</v>
      </c>
      <c r="Y81">
        <v>7.25</v>
      </c>
      <c r="Z81">
        <v>7.02</v>
      </c>
      <c r="AA81">
        <v>6.8</v>
      </c>
      <c r="AB81">
        <v>6.58</v>
      </c>
      <c r="AC81">
        <v>6.35</v>
      </c>
      <c r="AD81">
        <v>6.13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568</v>
      </c>
    </row>
    <row r="103" spans="1:54" x14ac:dyDescent="0.25">
      <c r="M103" s="2" t="s">
        <v>260</v>
      </c>
      <c r="N103" s="2" t="s">
        <v>290</v>
      </c>
      <c r="O103" s="2" t="s">
        <v>291</v>
      </c>
      <c r="P103" s="2" t="s">
        <v>292</v>
      </c>
      <c r="Q103" s="2" t="s">
        <v>293</v>
      </c>
      <c r="R103" s="2" t="s">
        <v>294</v>
      </c>
      <c r="S103" s="2" t="s">
        <v>295</v>
      </c>
      <c r="T103" s="2" t="s">
        <v>296</v>
      </c>
      <c r="U103" s="2" t="s">
        <v>297</v>
      </c>
      <c r="V103" s="2" t="s">
        <v>298</v>
      </c>
      <c r="W103" s="2" t="s">
        <v>299</v>
      </c>
      <c r="X103" s="2" t="s">
        <v>300</v>
      </c>
      <c r="Y103" s="2" t="s">
        <v>301</v>
      </c>
      <c r="Z103" s="2" t="s">
        <v>302</v>
      </c>
      <c r="AA103" s="2" t="s">
        <v>303</v>
      </c>
      <c r="AB103" s="2" t="s">
        <v>304</v>
      </c>
      <c r="AC103" s="2" t="s">
        <v>305</v>
      </c>
      <c r="AD103" s="2" t="s">
        <v>306</v>
      </c>
    </row>
    <row r="104" spans="1:54" x14ac:dyDescent="0.25">
      <c r="B104" t="s">
        <v>318</v>
      </c>
      <c r="M104" t="s">
        <v>567</v>
      </c>
      <c r="N104">
        <v>100</v>
      </c>
      <c r="O104">
        <v>94.76</v>
      </c>
      <c r="P104">
        <v>92.53</v>
      </c>
      <c r="Q104">
        <v>94.82</v>
      </c>
      <c r="R104">
        <v>93.52</v>
      </c>
      <c r="S104">
        <v>93.96</v>
      </c>
      <c r="T104">
        <v>94.25</v>
      </c>
      <c r="U104">
        <v>93.55</v>
      </c>
      <c r="V104">
        <v>92.87</v>
      </c>
      <c r="W104">
        <v>92.15</v>
      </c>
      <c r="X104">
        <v>91.45</v>
      </c>
      <c r="Y104">
        <v>90.76</v>
      </c>
      <c r="Z104">
        <v>90.09</v>
      </c>
      <c r="AA104">
        <v>89.43</v>
      </c>
      <c r="AB104">
        <v>88.79</v>
      </c>
      <c r="AC104">
        <v>88.16</v>
      </c>
      <c r="AD104">
        <v>87.54</v>
      </c>
    </row>
    <row r="105" spans="1:54" x14ac:dyDescent="0.25">
      <c r="B105" t="s">
        <v>363</v>
      </c>
      <c r="C105" t="s">
        <v>260</v>
      </c>
      <c r="M105" t="s">
        <v>566</v>
      </c>
      <c r="N105">
        <v>100</v>
      </c>
      <c r="O105">
        <v>97.97</v>
      </c>
      <c r="P105">
        <v>98</v>
      </c>
      <c r="Q105">
        <v>75.34</v>
      </c>
      <c r="R105">
        <v>61.86</v>
      </c>
      <c r="S105">
        <v>48.24</v>
      </c>
      <c r="T105">
        <v>42.1</v>
      </c>
      <c r="U105">
        <v>34.200000000000003</v>
      </c>
      <c r="V105">
        <v>24.87</v>
      </c>
      <c r="W105">
        <v>17.34</v>
      </c>
      <c r="X105">
        <v>10.16</v>
      </c>
      <c r="Y105">
        <v>6.31</v>
      </c>
      <c r="Z105">
        <v>6.05</v>
      </c>
      <c r="AA105">
        <v>5.8</v>
      </c>
      <c r="AB105">
        <v>5.55</v>
      </c>
      <c r="AC105">
        <v>5.31</v>
      </c>
      <c r="AD105">
        <v>5.07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565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318</v>
      </c>
      <c r="M129" t="s">
        <v>393</v>
      </c>
      <c r="N129">
        <v>1.45</v>
      </c>
      <c r="O129">
        <v>1.37</v>
      </c>
      <c r="P129">
        <v>1.29</v>
      </c>
      <c r="Q129">
        <v>1.39</v>
      </c>
      <c r="R129">
        <v>1.21</v>
      </c>
      <c r="S129">
        <v>1.25</v>
      </c>
      <c r="T129">
        <v>1.47</v>
      </c>
      <c r="U129">
        <v>1.38</v>
      </c>
      <c r="V129">
        <v>1.3</v>
      </c>
      <c r="W129">
        <v>1.37</v>
      </c>
      <c r="X129">
        <v>1.35</v>
      </c>
      <c r="Y129">
        <v>1.38</v>
      </c>
      <c r="Z129">
        <v>1.43</v>
      </c>
      <c r="AA129">
        <v>1.58</v>
      </c>
      <c r="AB129">
        <v>1.61</v>
      </c>
      <c r="AC129">
        <v>1.68</v>
      </c>
      <c r="AD129">
        <v>1.73</v>
      </c>
      <c r="AE129">
        <v>1.68</v>
      </c>
      <c r="AF129">
        <v>1.69</v>
      </c>
      <c r="AG129">
        <v>1.7</v>
      </c>
      <c r="AH129">
        <v>1.55</v>
      </c>
      <c r="AI129">
        <v>1.34</v>
      </c>
      <c r="AJ129">
        <v>1.46</v>
      </c>
      <c r="AK129">
        <v>1.42</v>
      </c>
      <c r="AL129">
        <v>1.24</v>
      </c>
      <c r="AM129">
        <v>1.1399999999999999</v>
      </c>
      <c r="AN129">
        <v>1.1599999999999999</v>
      </c>
      <c r="AO129">
        <v>1.08</v>
      </c>
      <c r="AP129">
        <v>1.1100000000000001</v>
      </c>
      <c r="AQ129">
        <v>0.9</v>
      </c>
      <c r="AR129">
        <v>0.83</v>
      </c>
      <c r="AS129">
        <v>0.81</v>
      </c>
      <c r="AT129">
        <v>0.63</v>
      </c>
      <c r="AU129">
        <v>0.55000000000000004</v>
      </c>
      <c r="AV129">
        <v>0.47</v>
      </c>
      <c r="AW129">
        <v>0.44</v>
      </c>
      <c r="AX129">
        <v>0.4</v>
      </c>
      <c r="AY129">
        <v>0.34</v>
      </c>
      <c r="AZ129">
        <v>0.28999999999999998</v>
      </c>
      <c r="BA129">
        <v>0.22</v>
      </c>
      <c r="BB129">
        <v>0.18</v>
      </c>
      <c r="BC129">
        <v>0.17</v>
      </c>
      <c r="BD129">
        <v>0.13</v>
      </c>
      <c r="BE129">
        <v>0.12</v>
      </c>
      <c r="BF129">
        <v>0.1</v>
      </c>
      <c r="BG129">
        <v>0.1</v>
      </c>
    </row>
    <row r="130" spans="2:59" x14ac:dyDescent="0.25">
      <c r="B130" t="s">
        <v>363</v>
      </c>
      <c r="C130" t="s">
        <v>260</v>
      </c>
      <c r="M130" t="s">
        <v>392</v>
      </c>
      <c r="N130">
        <v>1.45</v>
      </c>
      <c r="O130">
        <v>1.37</v>
      </c>
      <c r="P130">
        <v>1.29</v>
      </c>
      <c r="Q130">
        <v>1.39</v>
      </c>
      <c r="R130">
        <v>1.21</v>
      </c>
      <c r="S130">
        <v>1.25</v>
      </c>
      <c r="T130">
        <v>1.47</v>
      </c>
      <c r="U130">
        <v>1.38</v>
      </c>
      <c r="V130">
        <v>1.3</v>
      </c>
      <c r="W130">
        <v>1.37</v>
      </c>
      <c r="X130">
        <v>1.35</v>
      </c>
      <c r="Y130">
        <v>1.38</v>
      </c>
      <c r="Z130">
        <v>1.43</v>
      </c>
      <c r="AA130">
        <v>1.58</v>
      </c>
      <c r="AB130">
        <v>1.61</v>
      </c>
      <c r="AC130">
        <v>1.68</v>
      </c>
      <c r="AD130">
        <v>1.73</v>
      </c>
      <c r="AE130">
        <v>1.68</v>
      </c>
      <c r="AF130">
        <v>1.69</v>
      </c>
      <c r="AG130">
        <v>1.7</v>
      </c>
      <c r="AH130">
        <v>1.55</v>
      </c>
      <c r="AI130">
        <v>1.34</v>
      </c>
      <c r="AJ130">
        <v>1.46</v>
      </c>
      <c r="AK130">
        <v>1.42</v>
      </c>
      <c r="AL130">
        <v>1.24</v>
      </c>
      <c r="AM130">
        <v>1.1399999999999999</v>
      </c>
      <c r="AN130">
        <v>1.1599999999999999</v>
      </c>
      <c r="AO130">
        <v>1.08</v>
      </c>
      <c r="AP130">
        <v>1.1100000000000001</v>
      </c>
      <c r="AQ130">
        <v>0.9</v>
      </c>
      <c r="AR130">
        <v>0.83</v>
      </c>
      <c r="AS130">
        <v>0.67</v>
      </c>
      <c r="AT130">
        <v>0.63</v>
      </c>
      <c r="AU130">
        <v>0.59</v>
      </c>
      <c r="AV130">
        <v>0.57999999999999996</v>
      </c>
      <c r="AW130">
        <v>0.56999999999999995</v>
      </c>
      <c r="AX130">
        <v>0.5</v>
      </c>
      <c r="AY130">
        <v>0.44</v>
      </c>
      <c r="AZ130">
        <v>0.38</v>
      </c>
      <c r="BA130">
        <v>0.3</v>
      </c>
      <c r="BB130">
        <v>0.24</v>
      </c>
      <c r="BC130">
        <v>0.22</v>
      </c>
      <c r="BD130">
        <v>0.2</v>
      </c>
      <c r="BE130">
        <v>0.18</v>
      </c>
      <c r="BF130">
        <v>0.17</v>
      </c>
      <c r="BG130">
        <v>0.16</v>
      </c>
    </row>
    <row r="151" spans="1:5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9" x14ac:dyDescent="0.25">
      <c r="M152" s="2" t="s">
        <v>564</v>
      </c>
    </row>
    <row r="153" spans="1:59" x14ac:dyDescent="0.25">
      <c r="M153" s="2" t="s">
        <v>260</v>
      </c>
      <c r="N153" s="2" t="s">
        <v>261</v>
      </c>
      <c r="O153" s="2" t="s">
        <v>262</v>
      </c>
      <c r="P153" s="2" t="s">
        <v>263</v>
      </c>
      <c r="Q153" s="2" t="s">
        <v>264</v>
      </c>
      <c r="R153" s="2" t="s">
        <v>265</v>
      </c>
      <c r="S153" s="2" t="s">
        <v>266</v>
      </c>
      <c r="T153" s="2" t="s">
        <v>267</v>
      </c>
      <c r="U153" s="2" t="s">
        <v>268</v>
      </c>
      <c r="V153" s="2" t="s">
        <v>269</v>
      </c>
      <c r="W153" s="2" t="s">
        <v>270</v>
      </c>
      <c r="X153" s="2" t="s">
        <v>271</v>
      </c>
      <c r="Y153" s="2" t="s">
        <v>272</v>
      </c>
      <c r="Z153" s="2" t="s">
        <v>273</v>
      </c>
      <c r="AA153" s="2" t="s">
        <v>274</v>
      </c>
      <c r="AB153" s="2" t="s">
        <v>275</v>
      </c>
      <c r="AC153" s="2" t="s">
        <v>276</v>
      </c>
      <c r="AD153" s="2" t="s">
        <v>277</v>
      </c>
      <c r="AE153" s="2" t="s">
        <v>278</v>
      </c>
      <c r="AF153" s="2" t="s">
        <v>279</v>
      </c>
      <c r="AG153" s="2" t="s">
        <v>280</v>
      </c>
      <c r="AH153" s="2" t="s">
        <v>281</v>
      </c>
      <c r="AI153" s="2" t="s">
        <v>282</v>
      </c>
      <c r="AJ153" s="2" t="s">
        <v>283</v>
      </c>
      <c r="AK153" s="2" t="s">
        <v>284</v>
      </c>
      <c r="AL153" s="2" t="s">
        <v>285</v>
      </c>
      <c r="AM153" s="2" t="s">
        <v>286</v>
      </c>
      <c r="AN153" s="2" t="s">
        <v>287</v>
      </c>
      <c r="AO153" s="2" t="s">
        <v>288</v>
      </c>
      <c r="AP153" s="2" t="s">
        <v>289</v>
      </c>
      <c r="AQ153" s="2" t="s">
        <v>290</v>
      </c>
      <c r="AR153" s="2" t="s">
        <v>291</v>
      </c>
      <c r="AS153" s="2" t="s">
        <v>292</v>
      </c>
      <c r="AT153" s="2" t="s">
        <v>293</v>
      </c>
      <c r="AU153" s="2" t="s">
        <v>294</v>
      </c>
      <c r="AV153" s="2" t="s">
        <v>295</v>
      </c>
      <c r="AW153" s="2" t="s">
        <v>296</v>
      </c>
      <c r="AX153" s="2" t="s">
        <v>297</v>
      </c>
      <c r="AY153" s="2" t="s">
        <v>298</v>
      </c>
      <c r="AZ153" s="2" t="s">
        <v>299</v>
      </c>
      <c r="BA153" s="2" t="s">
        <v>300</v>
      </c>
      <c r="BB153" s="2" t="s">
        <v>301</v>
      </c>
      <c r="BC153" s="2" t="s">
        <v>302</v>
      </c>
      <c r="BD153" s="2" t="s">
        <v>303</v>
      </c>
      <c r="BE153" s="2" t="s">
        <v>304</v>
      </c>
      <c r="BF153" s="2" t="s">
        <v>305</v>
      </c>
      <c r="BG153" s="2" t="s">
        <v>306</v>
      </c>
    </row>
    <row r="154" spans="1:59" x14ac:dyDescent="0.25">
      <c r="B154" t="s">
        <v>332</v>
      </c>
      <c r="M154" t="s">
        <v>563</v>
      </c>
      <c r="N154">
        <v>0.02</v>
      </c>
      <c r="O154">
        <v>0.02</v>
      </c>
      <c r="P154">
        <v>0.01</v>
      </c>
      <c r="Q154">
        <v>0.01</v>
      </c>
      <c r="R154">
        <v>0.01</v>
      </c>
      <c r="S154">
        <v>0.01</v>
      </c>
      <c r="T154">
        <v>0.01</v>
      </c>
      <c r="U154">
        <v>0.02</v>
      </c>
      <c r="V154">
        <v>0.02</v>
      </c>
      <c r="W154">
        <v>0.02</v>
      </c>
      <c r="X154">
        <v>0.03</v>
      </c>
      <c r="Y154">
        <v>0.03</v>
      </c>
      <c r="Z154">
        <v>0.04</v>
      </c>
      <c r="AA154">
        <v>0.03</v>
      </c>
      <c r="AB154">
        <v>0.04</v>
      </c>
      <c r="AC154">
        <v>0.04</v>
      </c>
      <c r="AD154">
        <v>0.04</v>
      </c>
      <c r="AE154">
        <v>0.03</v>
      </c>
      <c r="AF154">
        <v>0.03</v>
      </c>
      <c r="AG154">
        <v>0.03</v>
      </c>
      <c r="AH154">
        <v>0.03</v>
      </c>
      <c r="AI154">
        <v>0.03</v>
      </c>
      <c r="AJ154">
        <v>0.03</v>
      </c>
      <c r="AK154">
        <v>0.04</v>
      </c>
      <c r="AL154">
        <v>0.02</v>
      </c>
      <c r="AM154">
        <v>0.02</v>
      </c>
      <c r="AN154">
        <v>0.05</v>
      </c>
      <c r="AO154">
        <v>0.05</v>
      </c>
      <c r="AP154">
        <v>0.05</v>
      </c>
      <c r="AQ154">
        <v>7.0000000000000007E-2</v>
      </c>
      <c r="AR154">
        <v>0.08</v>
      </c>
      <c r="AS154">
        <v>0.17</v>
      </c>
      <c r="AT154">
        <v>0.22</v>
      </c>
      <c r="AU154">
        <v>0.26</v>
      </c>
      <c r="AV154">
        <v>0.3</v>
      </c>
      <c r="AW154">
        <v>0.28999999999999998</v>
      </c>
      <c r="AX154">
        <v>0.28999999999999998</v>
      </c>
      <c r="AY154">
        <v>0.3</v>
      </c>
      <c r="AZ154">
        <v>0.33</v>
      </c>
      <c r="BA154">
        <v>0.35</v>
      </c>
      <c r="BB154">
        <v>0.36</v>
      </c>
      <c r="BC154">
        <v>0.32</v>
      </c>
      <c r="BD154">
        <v>0.28999999999999998</v>
      </c>
      <c r="BE154">
        <v>0.26</v>
      </c>
      <c r="BF154">
        <v>0.23</v>
      </c>
      <c r="BG154">
        <v>0.19</v>
      </c>
    </row>
    <row r="155" spans="1:59" x14ac:dyDescent="0.25">
      <c r="B155" t="s">
        <v>404</v>
      </c>
      <c r="C155" t="s">
        <v>260</v>
      </c>
      <c r="M155" t="s">
        <v>562</v>
      </c>
      <c r="N155">
        <v>0.05</v>
      </c>
      <c r="O155">
        <v>0.06</v>
      </c>
      <c r="P155">
        <v>0.06</v>
      </c>
      <c r="Q155">
        <v>7.0000000000000007E-2</v>
      </c>
      <c r="R155">
        <v>7.0000000000000007E-2</v>
      </c>
      <c r="S155">
        <v>0.08</v>
      </c>
      <c r="T155">
        <v>7.0000000000000007E-2</v>
      </c>
      <c r="U155">
        <v>7.0000000000000007E-2</v>
      </c>
      <c r="V155">
        <v>0.04</v>
      </c>
      <c r="W155">
        <v>0.09</v>
      </c>
      <c r="X155">
        <v>0.08</v>
      </c>
      <c r="Y155">
        <v>7.0000000000000007E-2</v>
      </c>
      <c r="Z155">
        <v>0.1</v>
      </c>
      <c r="AA155">
        <v>0.1</v>
      </c>
      <c r="AB155">
        <v>0.08</v>
      </c>
      <c r="AC155">
        <v>0.08</v>
      </c>
      <c r="AD155">
        <v>0.09</v>
      </c>
      <c r="AE155">
        <v>0.06</v>
      </c>
      <c r="AF155">
        <v>0.04</v>
      </c>
      <c r="AG155">
        <v>0.02</v>
      </c>
      <c r="AH155">
        <v>0.02</v>
      </c>
      <c r="AI155">
        <v>0.04</v>
      </c>
      <c r="AJ155">
        <v>0.03</v>
      </c>
      <c r="AK155">
        <v>0.03</v>
      </c>
      <c r="AL155">
        <v>0.04</v>
      </c>
      <c r="AM155">
        <v>0.02</v>
      </c>
      <c r="AN155">
        <v>0.03</v>
      </c>
      <c r="AO155">
        <v>0.04</v>
      </c>
      <c r="AP155">
        <v>0.04</v>
      </c>
      <c r="AQ155">
        <v>0.04</v>
      </c>
      <c r="AR155">
        <v>0.03</v>
      </c>
      <c r="AS155">
        <v>0.03</v>
      </c>
      <c r="AT155">
        <v>0.02</v>
      </c>
      <c r="AU155">
        <v>0.03</v>
      </c>
      <c r="AV155">
        <v>0.03</v>
      </c>
      <c r="AW155">
        <v>0.03</v>
      </c>
      <c r="AX155">
        <v>0.03</v>
      </c>
      <c r="AY155">
        <v>0.03</v>
      </c>
      <c r="AZ155">
        <v>0.03</v>
      </c>
      <c r="BA155">
        <v>0.03</v>
      </c>
      <c r="BB155">
        <v>0.03</v>
      </c>
      <c r="BC155">
        <v>0.03</v>
      </c>
      <c r="BD155">
        <v>0.03</v>
      </c>
      <c r="BE155">
        <v>0.03</v>
      </c>
      <c r="BF155">
        <v>0.03</v>
      </c>
      <c r="BG155">
        <v>0.03</v>
      </c>
    </row>
    <row r="156" spans="1:59" x14ac:dyDescent="0.25">
      <c r="M156" t="s">
        <v>396</v>
      </c>
      <c r="N156">
        <v>0.01</v>
      </c>
      <c r="O156">
        <v>0.01</v>
      </c>
      <c r="P156">
        <v>0.01</v>
      </c>
      <c r="Q156">
        <v>0.01</v>
      </c>
      <c r="R156">
        <v>0.01</v>
      </c>
      <c r="S156">
        <v>0.01</v>
      </c>
      <c r="T156">
        <v>0.03</v>
      </c>
      <c r="U156">
        <v>0.03</v>
      </c>
      <c r="V156">
        <v>0.03</v>
      </c>
      <c r="W156">
        <v>0.05</v>
      </c>
      <c r="X156">
        <v>0.06</v>
      </c>
      <c r="Y156">
        <v>0.05</v>
      </c>
      <c r="Z156">
        <v>0.05</v>
      </c>
      <c r="AA156">
        <v>0.05</v>
      </c>
      <c r="AB156">
        <v>0.05</v>
      </c>
      <c r="AC156">
        <v>7.0000000000000007E-2</v>
      </c>
      <c r="AD156">
        <v>0.08</v>
      </c>
      <c r="AE156">
        <v>0.08</v>
      </c>
      <c r="AF156">
        <v>0.09</v>
      </c>
      <c r="AG156">
        <v>0.09</v>
      </c>
      <c r="AH156">
        <v>0.08</v>
      </c>
      <c r="AI156">
        <v>0.08</v>
      </c>
      <c r="AJ156">
        <v>7.0000000000000007E-2</v>
      </c>
      <c r="AK156">
        <v>0.08</v>
      </c>
      <c r="AL156">
        <v>0.09</v>
      </c>
      <c r="AM156">
        <v>0.11</v>
      </c>
      <c r="AN156">
        <v>0.12</v>
      </c>
      <c r="AO156">
        <v>0.12</v>
      </c>
      <c r="AP156">
        <v>0.13</v>
      </c>
      <c r="AQ156">
        <v>0.13</v>
      </c>
      <c r="AR156">
        <v>0.12</v>
      </c>
      <c r="AS156">
        <v>0.13</v>
      </c>
      <c r="AT156">
        <v>0.08</v>
      </c>
      <c r="AU156">
        <v>0.06</v>
      </c>
      <c r="AV156">
        <v>0.06</v>
      </c>
      <c r="AW156">
        <v>0.06</v>
      </c>
      <c r="AX156">
        <v>0.06</v>
      </c>
      <c r="AY156">
        <v>0.06</v>
      </c>
      <c r="AZ156">
        <v>0.06</v>
      </c>
      <c r="BA156">
        <v>0.06</v>
      </c>
      <c r="BB156">
        <v>0.06</v>
      </c>
      <c r="BC156">
        <v>0.05</v>
      </c>
      <c r="BD156">
        <v>0.05</v>
      </c>
      <c r="BE156">
        <v>0.05</v>
      </c>
      <c r="BF156">
        <v>0.04</v>
      </c>
      <c r="BG156">
        <v>0.04</v>
      </c>
    </row>
    <row r="157" spans="1:59" x14ac:dyDescent="0.25">
      <c r="M157" t="s">
        <v>354</v>
      </c>
      <c r="N157">
        <v>0.02</v>
      </c>
      <c r="O157">
        <v>0.02</v>
      </c>
      <c r="P157">
        <v>0.02</v>
      </c>
      <c r="Q157">
        <v>0.02</v>
      </c>
      <c r="R157">
        <v>0.02</v>
      </c>
      <c r="S157">
        <v>0.02</v>
      </c>
      <c r="T157">
        <v>0.02</v>
      </c>
      <c r="U157">
        <v>0.02</v>
      </c>
      <c r="V157">
        <v>0.02</v>
      </c>
      <c r="W157">
        <v>0.02</v>
      </c>
      <c r="X157">
        <v>0.02</v>
      </c>
      <c r="Y157">
        <v>0.02</v>
      </c>
      <c r="Z157">
        <v>0.02</v>
      </c>
      <c r="AA157">
        <v>0.02</v>
      </c>
      <c r="AB157">
        <v>0.02</v>
      </c>
      <c r="AC157">
        <v>0.02</v>
      </c>
      <c r="AD157">
        <v>0.02</v>
      </c>
      <c r="AE157">
        <v>0.02</v>
      </c>
      <c r="AF157">
        <v>0.02</v>
      </c>
      <c r="AG157">
        <v>0.02</v>
      </c>
      <c r="AH157">
        <v>0.02</v>
      </c>
      <c r="AI157">
        <v>0.02</v>
      </c>
      <c r="AJ157">
        <v>0.02</v>
      </c>
      <c r="AK157">
        <v>0.02</v>
      </c>
      <c r="AL157">
        <v>0.02</v>
      </c>
      <c r="AM157">
        <v>0.02</v>
      </c>
      <c r="AN157">
        <v>0.02</v>
      </c>
      <c r="AO157">
        <v>0.03</v>
      </c>
      <c r="AP157">
        <v>0.04</v>
      </c>
      <c r="AQ157">
        <v>0.02</v>
      </c>
      <c r="AR157">
        <v>0.02</v>
      </c>
      <c r="AS157">
        <v>0.02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</row>
    <row r="158" spans="1:59" x14ac:dyDescent="0.25">
      <c r="M158" t="s">
        <v>561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</row>
  </sheetData>
  <pageMargins left="0.7" right="0.7" top="0.75" bottom="0.75" header="0.3" footer="0.3"/>
  <pageSetup paperSize="9" orientation="portrait" horizontalDpi="300" verticalDpi="300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G430"/>
  <sheetViews>
    <sheetView showGridLines="0" topLeftCell="A141" zoomScale="95" zoomScaleNormal="95" workbookViewId="0">
      <selection activeCell="A128" sqref="A128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587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588</v>
      </c>
      <c r="N4">
        <v>5.41</v>
      </c>
      <c r="O4">
        <v>5.75</v>
      </c>
      <c r="P4">
        <v>5.55</v>
      </c>
      <c r="Q4">
        <v>5.56</v>
      </c>
      <c r="R4">
        <v>5.63</v>
      </c>
      <c r="S4">
        <v>5.8</v>
      </c>
      <c r="T4">
        <v>5.83</v>
      </c>
      <c r="U4">
        <v>5.77</v>
      </c>
      <c r="V4">
        <v>5.73</v>
      </c>
      <c r="W4">
        <v>5.75</v>
      </c>
      <c r="X4">
        <v>5.56</v>
      </c>
      <c r="Y4">
        <v>5.67</v>
      </c>
      <c r="Z4">
        <v>5.28</v>
      </c>
      <c r="AA4">
        <v>5.31</v>
      </c>
      <c r="AB4">
        <v>5.43</v>
      </c>
      <c r="AC4">
        <v>5.14</v>
      </c>
      <c r="AD4">
        <v>5.26</v>
      </c>
      <c r="AE4">
        <v>4.9800000000000004</v>
      </c>
      <c r="AF4">
        <v>4.4400000000000004</v>
      </c>
      <c r="AG4">
        <v>3.67</v>
      </c>
      <c r="AH4">
        <v>3.92</v>
      </c>
      <c r="AI4">
        <v>3.8</v>
      </c>
      <c r="AJ4">
        <v>3.5</v>
      </c>
      <c r="AK4">
        <v>3.31</v>
      </c>
      <c r="AL4">
        <v>3.26</v>
      </c>
      <c r="AM4">
        <v>3.2</v>
      </c>
      <c r="AN4">
        <v>3.27</v>
      </c>
      <c r="AO4">
        <v>3.38</v>
      </c>
      <c r="AP4">
        <v>3.35</v>
      </c>
      <c r="AQ4">
        <v>3.15</v>
      </c>
      <c r="AR4">
        <v>3.04</v>
      </c>
      <c r="AS4">
        <v>3.13</v>
      </c>
      <c r="AT4">
        <v>3.21</v>
      </c>
      <c r="AU4">
        <v>2.94</v>
      </c>
      <c r="AV4">
        <v>2.58</v>
      </c>
      <c r="AW4">
        <v>2.04</v>
      </c>
      <c r="AX4">
        <v>1.74</v>
      </c>
      <c r="AY4">
        <v>1.39</v>
      </c>
      <c r="AZ4">
        <v>1.0900000000000001</v>
      </c>
      <c r="BA4">
        <v>0.79</v>
      </c>
      <c r="BB4">
        <v>0.56999999999999995</v>
      </c>
      <c r="BC4">
        <v>0.54</v>
      </c>
      <c r="BD4">
        <v>0.51</v>
      </c>
      <c r="BE4">
        <v>0.47</v>
      </c>
      <c r="BF4">
        <v>0.44</v>
      </c>
      <c r="BG4">
        <v>0.41</v>
      </c>
    </row>
    <row r="5" spans="1:59" x14ac:dyDescent="0.25">
      <c r="B5" t="s">
        <v>398</v>
      </c>
      <c r="C5" t="s">
        <v>260</v>
      </c>
      <c r="M5" t="s">
        <v>589</v>
      </c>
      <c r="N5">
        <v>0.38</v>
      </c>
      <c r="O5">
        <v>0.44</v>
      </c>
      <c r="P5">
        <v>0.46</v>
      </c>
      <c r="Q5">
        <v>0.37</v>
      </c>
      <c r="R5">
        <v>0.37</v>
      </c>
      <c r="S5">
        <v>0.45</v>
      </c>
      <c r="T5">
        <v>0.49</v>
      </c>
      <c r="U5">
        <v>0.51</v>
      </c>
      <c r="V5">
        <v>0.5</v>
      </c>
      <c r="W5">
        <v>0.53</v>
      </c>
      <c r="X5">
        <v>0.47</v>
      </c>
      <c r="Y5">
        <v>0.5</v>
      </c>
      <c r="Z5">
        <v>0.49</v>
      </c>
      <c r="AA5">
        <v>0.49</v>
      </c>
      <c r="AB5">
        <v>0.49</v>
      </c>
      <c r="AC5">
        <v>0.5</v>
      </c>
      <c r="AD5">
        <v>0.5</v>
      </c>
      <c r="AE5">
        <v>0.51</v>
      </c>
      <c r="AF5">
        <v>0.5</v>
      </c>
      <c r="AG5">
        <v>0.43</v>
      </c>
      <c r="AH5">
        <v>0.43</v>
      </c>
      <c r="AI5">
        <v>0.44</v>
      </c>
      <c r="AJ5">
        <v>0.39</v>
      </c>
      <c r="AK5">
        <v>0.38</v>
      </c>
      <c r="AL5">
        <v>0.37</v>
      </c>
      <c r="AM5">
        <v>0.38</v>
      </c>
      <c r="AN5">
        <v>0.39</v>
      </c>
      <c r="AO5">
        <v>0.42</v>
      </c>
      <c r="AP5">
        <v>0.43</v>
      </c>
      <c r="AQ5">
        <v>0.4</v>
      </c>
      <c r="AR5">
        <v>0.44</v>
      </c>
      <c r="AS5">
        <v>0.51</v>
      </c>
      <c r="AT5">
        <v>0.52</v>
      </c>
      <c r="AU5">
        <v>0.51</v>
      </c>
      <c r="AV5">
        <v>0.49</v>
      </c>
      <c r="AW5">
        <v>0.47</v>
      </c>
      <c r="AX5">
        <v>0.46</v>
      </c>
      <c r="AY5">
        <v>0.43</v>
      </c>
      <c r="AZ5">
        <v>0.42</v>
      </c>
      <c r="BA5">
        <v>0.4</v>
      </c>
      <c r="BB5">
        <v>0.39</v>
      </c>
      <c r="BC5">
        <v>0.39</v>
      </c>
      <c r="BD5">
        <v>0.39</v>
      </c>
      <c r="BE5">
        <v>0.38</v>
      </c>
      <c r="BF5">
        <v>0.38</v>
      </c>
      <c r="BG5">
        <v>0.38</v>
      </c>
    </row>
    <row r="6" spans="1:59" x14ac:dyDescent="0.25">
      <c r="M6" t="s">
        <v>590</v>
      </c>
      <c r="N6">
        <v>0.08</v>
      </c>
      <c r="O6">
        <v>0.09</v>
      </c>
      <c r="P6">
        <v>0.09</v>
      </c>
      <c r="Q6">
        <v>0.08</v>
      </c>
      <c r="R6">
        <v>0.08</v>
      </c>
      <c r="S6">
        <v>0.1</v>
      </c>
      <c r="T6">
        <v>0.11</v>
      </c>
      <c r="U6">
        <v>0.11</v>
      </c>
      <c r="V6">
        <v>0.12</v>
      </c>
      <c r="W6">
        <v>0.12</v>
      </c>
      <c r="X6">
        <v>0.12</v>
      </c>
      <c r="Y6">
        <v>0.12</v>
      </c>
      <c r="Z6">
        <v>0.11</v>
      </c>
      <c r="AA6">
        <v>0.1</v>
      </c>
      <c r="AB6">
        <v>0.11</v>
      </c>
      <c r="AC6">
        <v>0.1</v>
      </c>
      <c r="AD6">
        <v>0.1</v>
      </c>
      <c r="AE6">
        <v>0.1</v>
      </c>
      <c r="AF6">
        <v>0.1</v>
      </c>
      <c r="AG6">
        <v>0.08</v>
      </c>
      <c r="AH6">
        <v>0.09</v>
      </c>
      <c r="AI6">
        <v>0.09</v>
      </c>
      <c r="AJ6">
        <v>0.08</v>
      </c>
      <c r="AK6">
        <v>7.0000000000000007E-2</v>
      </c>
      <c r="AL6">
        <v>7.0000000000000007E-2</v>
      </c>
      <c r="AM6">
        <v>0.08</v>
      </c>
      <c r="AN6">
        <v>0.08</v>
      </c>
      <c r="AO6">
        <v>0.09</v>
      </c>
      <c r="AP6">
        <v>0.1</v>
      </c>
      <c r="AQ6">
        <v>0.1</v>
      </c>
      <c r="AR6">
        <v>0.1</v>
      </c>
      <c r="AS6">
        <v>0.1</v>
      </c>
      <c r="AT6">
        <v>0.06</v>
      </c>
      <c r="AU6">
        <v>0.06</v>
      </c>
      <c r="AV6">
        <v>0.06</v>
      </c>
      <c r="AW6">
        <v>0.06</v>
      </c>
      <c r="AX6">
        <v>0.06</v>
      </c>
      <c r="AY6">
        <v>0.05</v>
      </c>
      <c r="AZ6">
        <v>0.05</v>
      </c>
      <c r="BA6">
        <v>0.05</v>
      </c>
      <c r="BB6">
        <v>0.05</v>
      </c>
      <c r="BC6">
        <v>0.05</v>
      </c>
      <c r="BD6">
        <v>0.05</v>
      </c>
      <c r="BE6">
        <v>0.05</v>
      </c>
      <c r="BF6">
        <v>0.05</v>
      </c>
      <c r="BG6">
        <v>0.05</v>
      </c>
    </row>
    <row r="7" spans="1:59" x14ac:dyDescent="0.25">
      <c r="M7" t="s">
        <v>591</v>
      </c>
      <c r="N7">
        <v>0.79</v>
      </c>
      <c r="O7">
        <v>1.01</v>
      </c>
      <c r="P7">
        <v>1.1499999999999999</v>
      </c>
      <c r="Q7">
        <v>1.1599999999999999</v>
      </c>
      <c r="R7">
        <v>1.19</v>
      </c>
      <c r="S7">
        <v>1.26</v>
      </c>
      <c r="T7">
        <v>1.33</v>
      </c>
      <c r="U7">
        <v>1.33</v>
      </c>
      <c r="V7">
        <v>1.41</v>
      </c>
      <c r="W7">
        <v>1.38</v>
      </c>
      <c r="X7">
        <v>1.4</v>
      </c>
      <c r="Y7">
        <v>1.4</v>
      </c>
      <c r="Z7">
        <v>1.43</v>
      </c>
      <c r="AA7">
        <v>1.35</v>
      </c>
      <c r="AB7">
        <v>1.48</v>
      </c>
      <c r="AC7">
        <v>1.38</v>
      </c>
      <c r="AD7">
        <v>1.41</v>
      </c>
      <c r="AE7">
        <v>1.42</v>
      </c>
      <c r="AF7">
        <v>1.17</v>
      </c>
      <c r="AG7">
        <v>0.77</v>
      </c>
      <c r="AH7">
        <v>0.67</v>
      </c>
      <c r="AI7">
        <v>0.86</v>
      </c>
      <c r="AJ7">
        <v>0.87</v>
      </c>
      <c r="AK7">
        <v>0.87</v>
      </c>
      <c r="AL7">
        <v>0.89</v>
      </c>
      <c r="AM7">
        <v>0.93</v>
      </c>
      <c r="AN7">
        <v>1.1000000000000001</v>
      </c>
      <c r="AO7">
        <v>1.19</v>
      </c>
      <c r="AP7">
        <v>1.1599999999999999</v>
      </c>
      <c r="AQ7">
        <v>1.1299999999999999</v>
      </c>
      <c r="AR7">
        <v>1.23</v>
      </c>
      <c r="AS7">
        <v>1.21</v>
      </c>
      <c r="AT7">
        <v>1.26</v>
      </c>
      <c r="AU7">
        <v>1.18</v>
      </c>
      <c r="AV7">
        <v>1.1200000000000001</v>
      </c>
      <c r="AW7">
        <v>1.06</v>
      </c>
      <c r="AX7">
        <v>1.01</v>
      </c>
      <c r="AY7">
        <v>0.97</v>
      </c>
      <c r="AZ7">
        <v>0.91</v>
      </c>
      <c r="BA7">
        <v>0.86</v>
      </c>
      <c r="BB7">
        <v>0.8</v>
      </c>
      <c r="BC7">
        <v>0.81</v>
      </c>
      <c r="BD7">
        <v>0.81</v>
      </c>
      <c r="BE7">
        <v>0.82</v>
      </c>
      <c r="BF7">
        <v>0.82</v>
      </c>
      <c r="BG7">
        <v>0.83</v>
      </c>
    </row>
    <row r="8" spans="1:59" x14ac:dyDescent="0.25">
      <c r="M8" t="s">
        <v>592</v>
      </c>
      <c r="N8">
        <v>1.31</v>
      </c>
      <c r="O8">
        <v>1.22</v>
      </c>
      <c r="P8">
        <v>1.1499999999999999</v>
      </c>
      <c r="Q8">
        <v>1.1000000000000001</v>
      </c>
      <c r="R8">
        <v>1.17</v>
      </c>
      <c r="S8">
        <v>1.24</v>
      </c>
      <c r="T8">
        <v>1.22</v>
      </c>
      <c r="U8">
        <v>1.22</v>
      </c>
      <c r="V8">
        <v>1.19</v>
      </c>
      <c r="W8">
        <v>1.33</v>
      </c>
      <c r="X8">
        <v>1.36</v>
      </c>
      <c r="Y8">
        <v>1.24</v>
      </c>
      <c r="Z8">
        <v>1.1399999999999999</v>
      </c>
      <c r="AA8">
        <v>1.19</v>
      </c>
      <c r="AB8">
        <v>0.87</v>
      </c>
      <c r="AC8">
        <v>0.46</v>
      </c>
      <c r="AD8">
        <v>0.44</v>
      </c>
      <c r="AE8">
        <v>0.44</v>
      </c>
      <c r="AF8">
        <v>0.39</v>
      </c>
      <c r="AG8">
        <v>0.32</v>
      </c>
      <c r="AH8">
        <v>0.36</v>
      </c>
      <c r="AI8">
        <v>0.35</v>
      </c>
      <c r="AJ8">
        <v>0.33</v>
      </c>
      <c r="AK8">
        <v>0.34</v>
      </c>
      <c r="AL8">
        <v>0.34</v>
      </c>
      <c r="AM8">
        <v>0.31</v>
      </c>
      <c r="AN8">
        <v>0.32</v>
      </c>
      <c r="AO8">
        <v>0.33</v>
      </c>
      <c r="AP8">
        <v>0.32</v>
      </c>
      <c r="AQ8">
        <v>0.3</v>
      </c>
      <c r="AR8">
        <v>0.32</v>
      </c>
      <c r="AS8">
        <v>0.35</v>
      </c>
      <c r="AT8">
        <v>0.32</v>
      </c>
      <c r="AU8">
        <v>0.32</v>
      </c>
      <c r="AV8">
        <v>0.32</v>
      </c>
      <c r="AW8">
        <v>0.32</v>
      </c>
      <c r="AX8">
        <v>0.32</v>
      </c>
      <c r="AY8">
        <v>0.32</v>
      </c>
      <c r="AZ8">
        <v>0.32</v>
      </c>
      <c r="BA8">
        <v>0.32</v>
      </c>
      <c r="BB8">
        <v>0.32</v>
      </c>
      <c r="BC8">
        <v>0.32</v>
      </c>
      <c r="BD8">
        <v>0.32</v>
      </c>
      <c r="BE8">
        <v>0.32</v>
      </c>
      <c r="BF8">
        <v>0.32</v>
      </c>
      <c r="BG8">
        <v>0.32</v>
      </c>
    </row>
    <row r="9" spans="1:59" x14ac:dyDescent="0.25">
      <c r="M9" t="s">
        <v>348</v>
      </c>
      <c r="N9">
        <v>0.04</v>
      </c>
      <c r="O9">
        <v>0.04</v>
      </c>
      <c r="P9">
        <v>0.04</v>
      </c>
      <c r="Q9">
        <v>0.11</v>
      </c>
      <c r="R9">
        <v>0.15</v>
      </c>
      <c r="S9">
        <v>0.19</v>
      </c>
      <c r="T9">
        <v>0.21</v>
      </c>
      <c r="U9">
        <v>0.14000000000000001</v>
      </c>
      <c r="V9">
        <v>0.14000000000000001</v>
      </c>
      <c r="W9">
        <v>0.1</v>
      </c>
      <c r="X9">
        <v>0.11</v>
      </c>
      <c r="Y9">
        <v>0.1</v>
      </c>
      <c r="Z9">
        <v>0.08</v>
      </c>
      <c r="AA9">
        <v>0.06</v>
      </c>
      <c r="AB9">
        <v>0.08</v>
      </c>
      <c r="AC9">
        <v>0.05</v>
      </c>
      <c r="AD9">
        <v>0.06</v>
      </c>
      <c r="AE9">
        <v>0.05</v>
      </c>
      <c r="AF9">
        <v>0.04</v>
      </c>
      <c r="AG9">
        <v>0.05</v>
      </c>
      <c r="AH9">
        <v>0.04</v>
      </c>
      <c r="AI9">
        <v>0.04</v>
      </c>
      <c r="AJ9">
        <v>0.03</v>
      </c>
      <c r="AK9">
        <v>0.04</v>
      </c>
      <c r="AL9">
        <v>0.04</v>
      </c>
      <c r="AM9">
        <v>0.02</v>
      </c>
      <c r="AN9">
        <v>0.03</v>
      </c>
      <c r="AO9">
        <v>0.02</v>
      </c>
      <c r="AP9">
        <v>0.02</v>
      </c>
      <c r="AQ9">
        <v>0.01</v>
      </c>
      <c r="AR9">
        <v>0.01</v>
      </c>
      <c r="AS9">
        <v>0.01</v>
      </c>
      <c r="AT9">
        <v>0.01</v>
      </c>
      <c r="AU9">
        <v>0.01</v>
      </c>
      <c r="AV9">
        <v>0.01</v>
      </c>
      <c r="AW9">
        <v>0.01</v>
      </c>
      <c r="AX9">
        <v>0.01</v>
      </c>
      <c r="AY9">
        <v>0.01</v>
      </c>
      <c r="AZ9">
        <v>0.01</v>
      </c>
      <c r="BA9">
        <v>0.01</v>
      </c>
      <c r="BB9">
        <v>0.01</v>
      </c>
      <c r="BC9">
        <v>0.01</v>
      </c>
      <c r="BD9">
        <v>0.01</v>
      </c>
      <c r="BE9">
        <v>0.01</v>
      </c>
      <c r="BF9">
        <v>0.01</v>
      </c>
      <c r="BG9">
        <v>0.01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593</v>
      </c>
    </row>
    <row r="28" spans="1:54" x14ac:dyDescent="0.25">
      <c r="M28" s="2" t="s">
        <v>260</v>
      </c>
      <c r="N28" s="2" t="s">
        <v>293</v>
      </c>
      <c r="O28" s="2" t="s">
        <v>301</v>
      </c>
      <c r="P28" s="2" t="s">
        <v>306</v>
      </c>
    </row>
    <row r="29" spans="1:54" x14ac:dyDescent="0.25">
      <c r="B29" t="s">
        <v>372</v>
      </c>
      <c r="M29" t="s">
        <v>594</v>
      </c>
      <c r="N29">
        <v>1.06</v>
      </c>
      <c r="O29">
        <v>0.15</v>
      </c>
      <c r="P29">
        <v>0.16</v>
      </c>
    </row>
    <row r="30" spans="1:54" x14ac:dyDescent="0.25">
      <c r="B30" t="s">
        <v>461</v>
      </c>
      <c r="C30" t="s">
        <v>260</v>
      </c>
      <c r="M30" t="s">
        <v>595</v>
      </c>
      <c r="N30">
        <v>1.26</v>
      </c>
      <c r="O30">
        <v>0.8</v>
      </c>
      <c r="P30">
        <v>0.83</v>
      </c>
    </row>
    <row r="31" spans="1:54" x14ac:dyDescent="0.25">
      <c r="M31" t="s">
        <v>596</v>
      </c>
      <c r="N31">
        <v>2.14</v>
      </c>
      <c r="O31">
        <v>0.42</v>
      </c>
      <c r="P31">
        <v>0.24</v>
      </c>
    </row>
    <row r="32" spans="1:54" x14ac:dyDescent="0.25">
      <c r="M32" t="s">
        <v>597</v>
      </c>
      <c r="N32">
        <v>0.32</v>
      </c>
      <c r="O32">
        <v>0.32</v>
      </c>
      <c r="P32">
        <v>0.32</v>
      </c>
    </row>
    <row r="33" spans="13:16" x14ac:dyDescent="0.25">
      <c r="M33" t="s">
        <v>598</v>
      </c>
      <c r="N33">
        <v>0.52</v>
      </c>
      <c r="O33">
        <v>0.39</v>
      </c>
      <c r="P33">
        <v>0.38</v>
      </c>
    </row>
    <row r="34" spans="13:16" x14ac:dyDescent="0.25">
      <c r="M34" t="s">
        <v>599</v>
      </c>
      <c r="N34">
        <v>0.06</v>
      </c>
      <c r="O34">
        <v>0.05</v>
      </c>
      <c r="P34">
        <v>0.05</v>
      </c>
    </row>
    <row r="35" spans="13:16" x14ac:dyDescent="0.25">
      <c r="M35" t="s">
        <v>348</v>
      </c>
      <c r="N35">
        <v>0.01</v>
      </c>
      <c r="O35">
        <v>0.01</v>
      </c>
      <c r="P35">
        <v>0.01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600</v>
      </c>
    </row>
    <row r="53" spans="1:54" x14ac:dyDescent="0.25">
      <c r="M53" s="2" t="s">
        <v>260</v>
      </c>
      <c r="N53" s="2" t="s">
        <v>290</v>
      </c>
      <c r="O53" s="2" t="s">
        <v>291</v>
      </c>
      <c r="P53" s="2" t="s">
        <v>292</v>
      </c>
      <c r="Q53" s="2" t="s">
        <v>293</v>
      </c>
      <c r="R53" s="2" t="s">
        <v>294</v>
      </c>
      <c r="S53" s="2" t="s">
        <v>295</v>
      </c>
      <c r="T53" s="2" t="s">
        <v>296</v>
      </c>
      <c r="U53" s="2" t="s">
        <v>297</v>
      </c>
      <c r="V53" s="2" t="s">
        <v>298</v>
      </c>
      <c r="W53" s="2" t="s">
        <v>299</v>
      </c>
      <c r="X53" s="2" t="s">
        <v>300</v>
      </c>
      <c r="Y53" s="2" t="s">
        <v>301</v>
      </c>
      <c r="Z53" s="2" t="s">
        <v>302</v>
      </c>
      <c r="AA53" s="2" t="s">
        <v>303</v>
      </c>
      <c r="AB53" s="2" t="s">
        <v>304</v>
      </c>
      <c r="AC53" s="2" t="s">
        <v>305</v>
      </c>
      <c r="AD53" s="2" t="s">
        <v>306</v>
      </c>
    </row>
    <row r="54" spans="1:54" x14ac:dyDescent="0.25">
      <c r="B54" t="s">
        <v>318</v>
      </c>
      <c r="M54" t="s">
        <v>601</v>
      </c>
      <c r="N54">
        <v>100</v>
      </c>
      <c r="O54">
        <v>103.69</v>
      </c>
      <c r="P54">
        <v>109.64</v>
      </c>
      <c r="Q54">
        <v>114.35</v>
      </c>
      <c r="R54">
        <v>112.79</v>
      </c>
      <c r="S54">
        <v>113.67</v>
      </c>
      <c r="T54">
        <v>114.55</v>
      </c>
      <c r="U54">
        <v>115.43</v>
      </c>
      <c r="V54">
        <v>116.31</v>
      </c>
      <c r="W54">
        <v>117.19</v>
      </c>
      <c r="X54">
        <v>118.07</v>
      </c>
      <c r="Y54">
        <v>118.95</v>
      </c>
      <c r="Z54">
        <v>119.69</v>
      </c>
      <c r="AA54">
        <v>120.42</v>
      </c>
      <c r="AB54">
        <v>121.16</v>
      </c>
      <c r="AC54">
        <v>121.89</v>
      </c>
      <c r="AD54">
        <v>122.63</v>
      </c>
    </row>
    <row r="55" spans="1:54" x14ac:dyDescent="0.25">
      <c r="B55" t="s">
        <v>317</v>
      </c>
      <c r="C55" t="s">
        <v>260</v>
      </c>
      <c r="M55" t="s">
        <v>602</v>
      </c>
      <c r="N55">
        <v>100</v>
      </c>
      <c r="O55">
        <v>102.5</v>
      </c>
      <c r="P55">
        <v>98.83</v>
      </c>
      <c r="Q55">
        <v>103.14</v>
      </c>
      <c r="R55">
        <v>97.39</v>
      </c>
      <c r="S55">
        <v>95.78</v>
      </c>
      <c r="T55">
        <v>92.52</v>
      </c>
      <c r="U55">
        <v>89.27</v>
      </c>
      <c r="V55">
        <v>85.71</v>
      </c>
      <c r="W55">
        <v>82</v>
      </c>
      <c r="X55">
        <v>78.23</v>
      </c>
      <c r="Y55">
        <v>74.39</v>
      </c>
      <c r="Z55">
        <v>74.989999999999995</v>
      </c>
      <c r="AA55">
        <v>75.94</v>
      </c>
      <c r="AB55">
        <v>76.48</v>
      </c>
      <c r="AC55">
        <v>77.05</v>
      </c>
      <c r="AD55">
        <v>77.73</v>
      </c>
    </row>
    <row r="56" spans="1:54" x14ac:dyDescent="0.25">
      <c r="M56" t="s">
        <v>603</v>
      </c>
      <c r="N56">
        <v>100</v>
      </c>
      <c r="O56">
        <v>101.22</v>
      </c>
      <c r="P56">
        <v>108.32</v>
      </c>
      <c r="Q56">
        <v>112.73</v>
      </c>
      <c r="R56">
        <v>112.38</v>
      </c>
      <c r="S56">
        <v>112.08</v>
      </c>
      <c r="T56">
        <v>111.77</v>
      </c>
      <c r="U56">
        <v>111.47</v>
      </c>
      <c r="V56">
        <v>111.16</v>
      </c>
      <c r="W56">
        <v>110.85</v>
      </c>
      <c r="X56">
        <v>110.55</v>
      </c>
      <c r="Y56">
        <v>110.24</v>
      </c>
      <c r="Z56">
        <v>110.99</v>
      </c>
      <c r="AA56">
        <v>111.74</v>
      </c>
      <c r="AB56">
        <v>112.48</v>
      </c>
      <c r="AC56">
        <v>113.23</v>
      </c>
      <c r="AD56">
        <v>113.98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604</v>
      </c>
    </row>
    <row r="78" spans="1:54" x14ac:dyDescent="0.25">
      <c r="M78" s="2" t="s">
        <v>260</v>
      </c>
      <c r="N78" s="2" t="s">
        <v>293</v>
      </c>
      <c r="O78" s="2" t="s">
        <v>296</v>
      </c>
      <c r="P78" s="2" t="s">
        <v>301</v>
      </c>
      <c r="Q78" s="2" t="s">
        <v>306</v>
      </c>
    </row>
    <row r="79" spans="1:54" x14ac:dyDescent="0.25">
      <c r="B79" t="s">
        <v>372</v>
      </c>
      <c r="M79" t="s">
        <v>605</v>
      </c>
      <c r="N79">
        <v>11.97</v>
      </c>
      <c r="O79">
        <v>9.7899999999999991</v>
      </c>
      <c r="P79">
        <v>7.34</v>
      </c>
      <c r="Q79">
        <v>6.56</v>
      </c>
    </row>
    <row r="80" spans="1:54" x14ac:dyDescent="0.25">
      <c r="B80" t="s">
        <v>371</v>
      </c>
      <c r="C80" t="s">
        <v>260</v>
      </c>
      <c r="M80" t="s">
        <v>606</v>
      </c>
      <c r="N80">
        <v>6.53</v>
      </c>
      <c r="O80">
        <v>5.78</v>
      </c>
      <c r="P80">
        <v>4.24</v>
      </c>
      <c r="Q80">
        <v>3.69</v>
      </c>
    </row>
    <row r="81" spans="13:17" x14ac:dyDescent="0.25">
      <c r="M81" t="s">
        <v>607</v>
      </c>
      <c r="N81">
        <v>37.229999999999997</v>
      </c>
      <c r="O81">
        <v>33.07</v>
      </c>
      <c r="P81">
        <v>26.76</v>
      </c>
      <c r="Q81">
        <v>26.4</v>
      </c>
    </row>
    <row r="82" spans="13:17" x14ac:dyDescent="0.25">
      <c r="M82" t="s">
        <v>351</v>
      </c>
      <c r="N82">
        <v>13.52</v>
      </c>
      <c r="O82">
        <v>11.98</v>
      </c>
      <c r="P82">
        <v>10.25</v>
      </c>
      <c r="Q82">
        <v>9.52</v>
      </c>
    </row>
    <row r="83" spans="13:17" x14ac:dyDescent="0.25">
      <c r="M83" t="s">
        <v>579</v>
      </c>
      <c r="N83">
        <v>2.76</v>
      </c>
      <c r="O83">
        <v>2.04</v>
      </c>
      <c r="P83">
        <v>0.85</v>
      </c>
      <c r="Q83">
        <v>0.62</v>
      </c>
    </row>
    <row r="84" spans="13:17" x14ac:dyDescent="0.25">
      <c r="M84" t="s">
        <v>576</v>
      </c>
      <c r="N84">
        <v>2.93</v>
      </c>
      <c r="O84">
        <v>2.74</v>
      </c>
      <c r="P84">
        <v>2.52</v>
      </c>
      <c r="Q84">
        <v>2.58</v>
      </c>
    </row>
    <row r="85" spans="13:17" x14ac:dyDescent="0.25">
      <c r="M85" t="s">
        <v>578</v>
      </c>
      <c r="N85">
        <v>24.16</v>
      </c>
      <c r="O85">
        <v>22.38</v>
      </c>
      <c r="P85">
        <v>19.77</v>
      </c>
      <c r="Q85">
        <v>19.829999999999998</v>
      </c>
    </row>
    <row r="86" spans="13:17" x14ac:dyDescent="0.25">
      <c r="M86" t="s">
        <v>608</v>
      </c>
      <c r="N86">
        <v>1.85</v>
      </c>
      <c r="O86">
        <v>1.86</v>
      </c>
      <c r="P86">
        <v>1.88</v>
      </c>
      <c r="Q86">
        <v>1.04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609</v>
      </c>
    </row>
    <row r="103" spans="1:54" x14ac:dyDescent="0.25">
      <c r="M103" s="2" t="s">
        <v>260</v>
      </c>
      <c r="N103" s="2" t="s">
        <v>293</v>
      </c>
      <c r="O103" s="2" t="s">
        <v>296</v>
      </c>
      <c r="P103" s="2" t="s">
        <v>301</v>
      </c>
      <c r="Q103" s="2" t="s">
        <v>306</v>
      </c>
    </row>
    <row r="104" spans="1:54" x14ac:dyDescent="0.25">
      <c r="B104" t="s">
        <v>372</v>
      </c>
      <c r="M104" t="s">
        <v>580</v>
      </c>
      <c r="N104">
        <v>0.98</v>
      </c>
      <c r="O104">
        <v>0.91</v>
      </c>
      <c r="P104">
        <v>0.8</v>
      </c>
      <c r="Q104">
        <v>0.79</v>
      </c>
    </row>
    <row r="105" spans="1:54" x14ac:dyDescent="0.25">
      <c r="B105" t="s">
        <v>416</v>
      </c>
      <c r="C105" t="s">
        <v>260</v>
      </c>
      <c r="M105" t="s">
        <v>351</v>
      </c>
      <c r="N105">
        <v>0.43</v>
      </c>
      <c r="O105">
        <v>0.34</v>
      </c>
      <c r="P105">
        <v>0.28999999999999998</v>
      </c>
      <c r="Q105">
        <v>0.26</v>
      </c>
    </row>
    <row r="106" spans="1:54" x14ac:dyDescent="0.25">
      <c r="M106" t="s">
        <v>579</v>
      </c>
      <c r="N106">
        <v>6.01</v>
      </c>
      <c r="O106">
        <v>5.56</v>
      </c>
      <c r="P106">
        <v>4.8499999999999996</v>
      </c>
      <c r="Q106">
        <v>4.8</v>
      </c>
    </row>
    <row r="107" spans="1:54" x14ac:dyDescent="0.25">
      <c r="M107" t="s">
        <v>578</v>
      </c>
      <c r="N107">
        <v>1.18</v>
      </c>
      <c r="O107">
        <v>1.0900000000000001</v>
      </c>
      <c r="P107">
        <v>1</v>
      </c>
      <c r="Q107">
        <v>1.01</v>
      </c>
    </row>
    <row r="108" spans="1:54" x14ac:dyDescent="0.25">
      <c r="M108" t="s">
        <v>576</v>
      </c>
      <c r="N108">
        <v>0.43</v>
      </c>
      <c r="O108">
        <v>0.4</v>
      </c>
      <c r="P108">
        <v>0.37</v>
      </c>
      <c r="Q108">
        <v>0.38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610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332</v>
      </c>
      <c r="M129" t="s">
        <v>338</v>
      </c>
      <c r="N129">
        <v>34.770000000000003</v>
      </c>
      <c r="O129">
        <v>36.409999999999997</v>
      </c>
      <c r="P129">
        <v>35.35</v>
      </c>
      <c r="Q129">
        <v>32.74</v>
      </c>
      <c r="R129">
        <v>31.76</v>
      </c>
      <c r="S129">
        <v>31.69</v>
      </c>
      <c r="T129">
        <v>31.43</v>
      </c>
      <c r="U129">
        <v>28.4</v>
      </c>
      <c r="V129">
        <v>27.57</v>
      </c>
      <c r="W129">
        <v>26.92</v>
      </c>
      <c r="X129">
        <v>26.51</v>
      </c>
      <c r="Y129">
        <v>27.81</v>
      </c>
      <c r="Z129">
        <v>27.07</v>
      </c>
      <c r="AA129">
        <v>27.15</v>
      </c>
      <c r="AB129">
        <v>28.07</v>
      </c>
      <c r="AC129">
        <v>26.11</v>
      </c>
      <c r="AD129">
        <v>28.63</v>
      </c>
      <c r="AE129">
        <v>25.4</v>
      </c>
      <c r="AF129">
        <v>21.26</v>
      </c>
      <c r="AG129">
        <v>17.84</v>
      </c>
      <c r="AH129">
        <v>18.28</v>
      </c>
      <c r="AI129">
        <v>17.05</v>
      </c>
      <c r="AJ129">
        <v>16.02</v>
      </c>
      <c r="AK129">
        <v>13.71</v>
      </c>
      <c r="AL129">
        <v>12.38</v>
      </c>
      <c r="AM129">
        <v>12.2</v>
      </c>
      <c r="AN129">
        <v>13.08</v>
      </c>
      <c r="AO129">
        <v>13.18</v>
      </c>
      <c r="AP129">
        <v>11.9</v>
      </c>
      <c r="AQ129">
        <v>12.85</v>
      </c>
      <c r="AR129">
        <v>13.23</v>
      </c>
      <c r="AS129">
        <v>13.58</v>
      </c>
      <c r="AT129">
        <v>17.329999999999998</v>
      </c>
      <c r="AU129">
        <v>17.18</v>
      </c>
      <c r="AV129">
        <v>15.35</v>
      </c>
      <c r="AW129">
        <v>10.08</v>
      </c>
      <c r="AX129">
        <v>8.33</v>
      </c>
      <c r="AY129">
        <v>6.57</v>
      </c>
      <c r="AZ129">
        <v>5.45</v>
      </c>
      <c r="BA129">
        <v>4.3099999999999996</v>
      </c>
      <c r="BB129">
        <v>3.2</v>
      </c>
      <c r="BC129">
        <v>2.85</v>
      </c>
      <c r="BD129">
        <v>2.5099999999999998</v>
      </c>
      <c r="BE129">
        <v>2.16</v>
      </c>
      <c r="BF129">
        <v>1.82</v>
      </c>
      <c r="BG129">
        <v>1.47</v>
      </c>
    </row>
    <row r="130" spans="2:59" x14ac:dyDescent="0.25">
      <c r="B130" t="s">
        <v>611</v>
      </c>
      <c r="C130" t="s">
        <v>260</v>
      </c>
      <c r="M130" t="s">
        <v>337</v>
      </c>
      <c r="N130">
        <v>14.85</v>
      </c>
      <c r="O130">
        <v>16.18</v>
      </c>
      <c r="P130">
        <v>14.21</v>
      </c>
      <c r="Q130">
        <v>15.18</v>
      </c>
      <c r="R130">
        <v>14.75</v>
      </c>
      <c r="S130">
        <v>14.52</v>
      </c>
      <c r="T130">
        <v>14.36</v>
      </c>
      <c r="U130">
        <v>14.59</v>
      </c>
      <c r="V130">
        <v>14.04</v>
      </c>
      <c r="W130">
        <v>12.18</v>
      </c>
      <c r="X130">
        <v>11.62</v>
      </c>
      <c r="Y130">
        <v>10.18</v>
      </c>
      <c r="Z130">
        <v>8.5399999999999991</v>
      </c>
      <c r="AA130">
        <v>8.73</v>
      </c>
      <c r="AB130">
        <v>9.7100000000000009</v>
      </c>
      <c r="AC130">
        <v>9.07</v>
      </c>
      <c r="AD130">
        <v>9.31</v>
      </c>
      <c r="AE130">
        <v>9.11</v>
      </c>
      <c r="AF130">
        <v>7.4</v>
      </c>
      <c r="AG130">
        <v>4.08</v>
      </c>
      <c r="AH130">
        <v>4.5599999999999996</v>
      </c>
      <c r="AI130">
        <v>4.97</v>
      </c>
      <c r="AJ130">
        <v>3.68</v>
      </c>
      <c r="AK130">
        <v>3.95</v>
      </c>
      <c r="AL130">
        <v>4.28</v>
      </c>
      <c r="AM130">
        <v>4.22</v>
      </c>
      <c r="AN130">
        <v>4.49</v>
      </c>
      <c r="AO130">
        <v>5.05</v>
      </c>
      <c r="AP130">
        <v>5.23</v>
      </c>
      <c r="AQ130">
        <v>4.33</v>
      </c>
      <c r="AR130">
        <v>4.59</v>
      </c>
      <c r="AS130">
        <v>5.39</v>
      </c>
      <c r="AT130">
        <v>6.64</v>
      </c>
      <c r="AU130">
        <v>6.34</v>
      </c>
      <c r="AV130">
        <v>5.93</v>
      </c>
      <c r="AW130">
        <v>4.12</v>
      </c>
      <c r="AX130">
        <v>3.67</v>
      </c>
      <c r="AY130">
        <v>3.23</v>
      </c>
      <c r="AZ130">
        <v>2.8</v>
      </c>
      <c r="BA130">
        <v>2.37</v>
      </c>
      <c r="BB130">
        <v>1.94</v>
      </c>
      <c r="BC130">
        <v>1.84</v>
      </c>
      <c r="BD130">
        <v>1.73</v>
      </c>
      <c r="BE130">
        <v>1.62</v>
      </c>
      <c r="BF130">
        <v>1.51</v>
      </c>
      <c r="BG130">
        <v>1.4</v>
      </c>
    </row>
    <row r="131" spans="2:59" x14ac:dyDescent="0.25">
      <c r="M131" t="s">
        <v>339</v>
      </c>
      <c r="N131">
        <v>0.01</v>
      </c>
      <c r="O131">
        <v>0.01</v>
      </c>
      <c r="P131">
        <v>0.02</v>
      </c>
      <c r="Q131">
        <v>0.02</v>
      </c>
      <c r="R131">
        <v>0.01</v>
      </c>
      <c r="S131">
        <v>0.01</v>
      </c>
      <c r="T131">
        <v>0.01</v>
      </c>
      <c r="U131">
        <v>0.01</v>
      </c>
      <c r="V131">
        <v>0.01</v>
      </c>
      <c r="W131">
        <v>0.02</v>
      </c>
      <c r="X131">
        <v>7.0000000000000007E-2</v>
      </c>
      <c r="Y131">
        <v>0.28999999999999998</v>
      </c>
      <c r="Z131">
        <v>0.25</v>
      </c>
      <c r="AA131">
        <v>0.46</v>
      </c>
      <c r="AB131">
        <v>0.59</v>
      </c>
      <c r="AC131">
        <v>0.59</v>
      </c>
      <c r="AD131">
        <v>0.42</v>
      </c>
      <c r="AE131">
        <v>0.51</v>
      </c>
      <c r="AF131">
        <v>0.8</v>
      </c>
      <c r="AG131">
        <v>0.76</v>
      </c>
      <c r="AH131">
        <v>0.76</v>
      </c>
      <c r="AI131">
        <v>0.73</v>
      </c>
      <c r="AJ131">
        <v>0.66</v>
      </c>
      <c r="AK131">
        <v>0.66</v>
      </c>
      <c r="AL131">
        <v>0.67</v>
      </c>
      <c r="AM131">
        <v>0.77</v>
      </c>
      <c r="AN131">
        <v>0.87</v>
      </c>
      <c r="AO131">
        <v>1.22</v>
      </c>
      <c r="AP131">
        <v>1.57</v>
      </c>
      <c r="AQ131">
        <v>1.52</v>
      </c>
      <c r="AR131">
        <v>1.46</v>
      </c>
      <c r="AS131">
        <v>1.46</v>
      </c>
      <c r="AT131">
        <v>1.78</v>
      </c>
      <c r="AU131">
        <v>1.71</v>
      </c>
      <c r="AV131">
        <v>1.68</v>
      </c>
      <c r="AW131">
        <v>1.63</v>
      </c>
      <c r="AX131">
        <v>1.64</v>
      </c>
      <c r="AY131">
        <v>1.65</v>
      </c>
      <c r="AZ131">
        <v>1.62</v>
      </c>
      <c r="BA131">
        <v>1.58</v>
      </c>
      <c r="BB131">
        <v>1.54</v>
      </c>
      <c r="BC131">
        <v>1.57</v>
      </c>
      <c r="BD131">
        <v>1.59</v>
      </c>
      <c r="BE131">
        <v>1.61</v>
      </c>
      <c r="BF131">
        <v>1.63</v>
      </c>
      <c r="BG131">
        <v>1.66</v>
      </c>
    </row>
    <row r="132" spans="2:59" x14ac:dyDescent="0.25">
      <c r="M132" t="s">
        <v>352</v>
      </c>
      <c r="N132">
        <v>23.03</v>
      </c>
      <c r="O132">
        <v>24.66</v>
      </c>
      <c r="P132">
        <v>25.55</v>
      </c>
      <c r="Q132">
        <v>27.62</v>
      </c>
      <c r="R132">
        <v>31.11</v>
      </c>
      <c r="S132">
        <v>34.270000000000003</v>
      </c>
      <c r="T132">
        <v>35.14</v>
      </c>
      <c r="U132">
        <v>37.729999999999997</v>
      </c>
      <c r="V132">
        <v>39.090000000000003</v>
      </c>
      <c r="W132">
        <v>42.98</v>
      </c>
      <c r="X132">
        <v>40.71</v>
      </c>
      <c r="Y132">
        <v>42.66</v>
      </c>
      <c r="Z132">
        <v>39.57</v>
      </c>
      <c r="AA132">
        <v>39.479999999999997</v>
      </c>
      <c r="AB132">
        <v>38.39</v>
      </c>
      <c r="AC132">
        <v>37.229999999999997</v>
      </c>
      <c r="AD132">
        <v>35.72</v>
      </c>
      <c r="AE132">
        <v>35.020000000000003</v>
      </c>
      <c r="AF132">
        <v>34.299999999999997</v>
      </c>
      <c r="AG132">
        <v>31.2</v>
      </c>
      <c r="AH132">
        <v>34.36</v>
      </c>
      <c r="AI132">
        <v>32.75</v>
      </c>
      <c r="AJ132">
        <v>30.85</v>
      </c>
      <c r="AK132">
        <v>30.54</v>
      </c>
      <c r="AL132">
        <v>30.57</v>
      </c>
      <c r="AM132">
        <v>29.62</v>
      </c>
      <c r="AN132">
        <v>28.76</v>
      </c>
      <c r="AO132">
        <v>29.05</v>
      </c>
      <c r="AP132">
        <v>29.75</v>
      </c>
      <c r="AQ132">
        <v>26.45</v>
      </c>
      <c r="AR132">
        <v>24.07</v>
      </c>
      <c r="AS132">
        <v>24.42</v>
      </c>
      <c r="AT132">
        <v>17.71</v>
      </c>
      <c r="AU132">
        <v>13.88</v>
      </c>
      <c r="AV132">
        <v>10.74</v>
      </c>
      <c r="AW132">
        <v>12.36</v>
      </c>
      <c r="AX132">
        <v>10.36</v>
      </c>
      <c r="AY132">
        <v>7.46</v>
      </c>
      <c r="AZ132">
        <v>4.5199999999999996</v>
      </c>
      <c r="BA132">
        <v>1.59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</row>
    <row r="133" spans="2:59" x14ac:dyDescent="0.25">
      <c r="M133" t="s">
        <v>612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0.11</v>
      </c>
      <c r="AM133">
        <v>0.31</v>
      </c>
      <c r="AN133">
        <v>0.91</v>
      </c>
      <c r="AO133">
        <v>1.61</v>
      </c>
      <c r="AP133">
        <v>2.31</v>
      </c>
      <c r="AQ133">
        <v>2.95</v>
      </c>
      <c r="AR133">
        <v>4.63</v>
      </c>
      <c r="AS133">
        <v>6.8</v>
      </c>
      <c r="AT133">
        <v>8.51</v>
      </c>
      <c r="AU133">
        <v>8.91</v>
      </c>
      <c r="AV133">
        <v>10.31</v>
      </c>
      <c r="AW133">
        <v>12.16</v>
      </c>
      <c r="AX133">
        <v>13.07</v>
      </c>
      <c r="AY133">
        <v>14.89</v>
      </c>
      <c r="AZ133">
        <v>16.7</v>
      </c>
      <c r="BA133">
        <v>18.5</v>
      </c>
      <c r="BB133">
        <v>18.97</v>
      </c>
      <c r="BC133">
        <v>18.64</v>
      </c>
      <c r="BD133">
        <v>18.3</v>
      </c>
      <c r="BE133">
        <v>17.97</v>
      </c>
      <c r="BF133">
        <v>17.63</v>
      </c>
      <c r="BG133">
        <v>17.3</v>
      </c>
    </row>
    <row r="134" spans="2:59" x14ac:dyDescent="0.25">
      <c r="M134" t="s">
        <v>354</v>
      </c>
      <c r="N134">
        <v>5.78</v>
      </c>
      <c r="O134">
        <v>5.69</v>
      </c>
      <c r="P134">
        <v>5.75</v>
      </c>
      <c r="Q134">
        <v>5.82</v>
      </c>
      <c r="R134">
        <v>5.53</v>
      </c>
      <c r="S134">
        <v>5.27</v>
      </c>
      <c r="T134">
        <v>5.31</v>
      </c>
      <c r="U134">
        <v>5.05</v>
      </c>
      <c r="V134">
        <v>5.2</v>
      </c>
      <c r="W134">
        <v>5.97</v>
      </c>
      <c r="X134">
        <v>6.44</v>
      </c>
      <c r="Y134">
        <v>6.44</v>
      </c>
      <c r="Z134">
        <v>3.73</v>
      </c>
      <c r="AA134">
        <v>3.82</v>
      </c>
      <c r="AB134">
        <v>3.83</v>
      </c>
      <c r="AC134">
        <v>4.0199999999999996</v>
      </c>
      <c r="AD134">
        <v>4.63</v>
      </c>
      <c r="AE134">
        <v>5.8</v>
      </c>
      <c r="AF134">
        <v>7.47</v>
      </c>
      <c r="AG134">
        <v>7.25</v>
      </c>
      <c r="AH134">
        <v>7.62</v>
      </c>
      <c r="AI134">
        <v>8.17</v>
      </c>
      <c r="AJ134">
        <v>6.43</v>
      </c>
      <c r="AK134">
        <v>4.46</v>
      </c>
      <c r="AL134">
        <v>3.9</v>
      </c>
      <c r="AM134">
        <v>4.3600000000000003</v>
      </c>
      <c r="AN134">
        <v>3.98</v>
      </c>
      <c r="AO134">
        <v>4.78</v>
      </c>
      <c r="AP134">
        <v>4.5599999999999996</v>
      </c>
      <c r="AQ134">
        <v>4.72</v>
      </c>
      <c r="AR134">
        <v>4.8099999999999996</v>
      </c>
      <c r="AS134">
        <v>4.78</v>
      </c>
      <c r="AT134">
        <v>6.04</v>
      </c>
      <c r="AU134">
        <v>6.38</v>
      </c>
      <c r="AV134">
        <v>6.45</v>
      </c>
      <c r="AW134">
        <v>6.4</v>
      </c>
      <c r="AX134">
        <v>6.57</v>
      </c>
      <c r="AY134">
        <v>6.74</v>
      </c>
      <c r="AZ134">
        <v>6.81</v>
      </c>
      <c r="BA134">
        <v>6.88</v>
      </c>
      <c r="BB134">
        <v>6.96</v>
      </c>
      <c r="BC134">
        <v>7.04</v>
      </c>
      <c r="BD134">
        <v>7.14</v>
      </c>
      <c r="BE134">
        <v>7.23</v>
      </c>
      <c r="BF134">
        <v>7.32</v>
      </c>
      <c r="BG134">
        <v>7.41</v>
      </c>
    </row>
    <row r="135" spans="2:59" x14ac:dyDescent="0.25">
      <c r="M135" t="s">
        <v>355</v>
      </c>
      <c r="N135">
        <v>0.7</v>
      </c>
      <c r="O135">
        <v>0.66</v>
      </c>
      <c r="P135">
        <v>0.7</v>
      </c>
      <c r="Q135">
        <v>0.75</v>
      </c>
      <c r="R135">
        <v>0.74</v>
      </c>
      <c r="S135">
        <v>0.91</v>
      </c>
      <c r="T135">
        <v>0.9</v>
      </c>
      <c r="U135">
        <v>0.98</v>
      </c>
      <c r="V135">
        <v>1</v>
      </c>
      <c r="W135">
        <v>0.97</v>
      </c>
      <c r="X135">
        <v>1.04</v>
      </c>
      <c r="Y135">
        <v>1.39</v>
      </c>
      <c r="Z135">
        <v>1.38</v>
      </c>
      <c r="AA135">
        <v>1.66</v>
      </c>
      <c r="AB135">
        <v>1.85</v>
      </c>
      <c r="AC135">
        <v>1.94</v>
      </c>
      <c r="AD135">
        <v>1.87</v>
      </c>
      <c r="AE135">
        <v>2</v>
      </c>
      <c r="AF135">
        <v>2.44</v>
      </c>
      <c r="AG135">
        <v>2.52</v>
      </c>
      <c r="AH135">
        <v>2.62</v>
      </c>
      <c r="AI135">
        <v>2.65</v>
      </c>
      <c r="AJ135">
        <v>2.63</v>
      </c>
      <c r="AK135">
        <v>2.93</v>
      </c>
      <c r="AL135">
        <v>2.94</v>
      </c>
      <c r="AM135">
        <v>3.27</v>
      </c>
      <c r="AN135">
        <v>3.87</v>
      </c>
      <c r="AO135">
        <v>4.1900000000000004</v>
      </c>
      <c r="AP135">
        <v>5.36</v>
      </c>
      <c r="AQ135">
        <v>6.13</v>
      </c>
      <c r="AR135">
        <v>6.04</v>
      </c>
      <c r="AS135">
        <v>5.85</v>
      </c>
      <c r="AT135">
        <v>6.87</v>
      </c>
      <c r="AU135">
        <v>7.28</v>
      </c>
      <c r="AV135">
        <v>7.91</v>
      </c>
      <c r="AW135">
        <v>8.39</v>
      </c>
      <c r="AX135">
        <v>8.67</v>
      </c>
      <c r="AY135">
        <v>8.9700000000000006</v>
      </c>
      <c r="AZ135">
        <v>9.0299999999999994</v>
      </c>
      <c r="BA135">
        <v>9.11</v>
      </c>
      <c r="BB135">
        <v>9.16</v>
      </c>
      <c r="BC135">
        <v>9.18</v>
      </c>
      <c r="BD135">
        <v>8.7100000000000009</v>
      </c>
      <c r="BE135">
        <v>8.3800000000000008</v>
      </c>
      <c r="BF135">
        <v>8.4</v>
      </c>
      <c r="BG135">
        <v>8.42</v>
      </c>
    </row>
    <row r="136" spans="2:59" x14ac:dyDescent="0.25">
      <c r="M136" t="s">
        <v>572</v>
      </c>
      <c r="N136">
        <v>29.39</v>
      </c>
      <c r="O136">
        <v>30.08</v>
      </c>
      <c r="P136">
        <v>30.5</v>
      </c>
      <c r="Q136">
        <v>30.72</v>
      </c>
      <c r="R136">
        <v>31.75</v>
      </c>
      <c r="S136">
        <v>32.85</v>
      </c>
      <c r="T136">
        <v>33.43</v>
      </c>
      <c r="U136">
        <v>34.47</v>
      </c>
      <c r="V136">
        <v>34.56</v>
      </c>
      <c r="W136">
        <v>34.43</v>
      </c>
      <c r="X136">
        <v>34.979999999999997</v>
      </c>
      <c r="Y136">
        <v>35.03</v>
      </c>
      <c r="Z136">
        <v>34.51</v>
      </c>
      <c r="AA136">
        <v>33.82</v>
      </c>
      <c r="AB136">
        <v>34.94</v>
      </c>
      <c r="AC136">
        <v>35.93</v>
      </c>
      <c r="AD136">
        <v>35.44</v>
      </c>
      <c r="AE136">
        <v>34.49</v>
      </c>
      <c r="AF136">
        <v>33.15</v>
      </c>
      <c r="AG136">
        <v>29.09</v>
      </c>
      <c r="AH136">
        <v>29.69</v>
      </c>
      <c r="AI136">
        <v>30.18</v>
      </c>
      <c r="AJ136">
        <v>29.72</v>
      </c>
      <c r="AK136">
        <v>29.03</v>
      </c>
      <c r="AL136">
        <v>28.46</v>
      </c>
      <c r="AM136">
        <v>28.98</v>
      </c>
      <c r="AN136">
        <v>29.24</v>
      </c>
      <c r="AO136">
        <v>29.68</v>
      </c>
      <c r="AP136">
        <v>29.92</v>
      </c>
      <c r="AQ136">
        <v>28.87</v>
      </c>
      <c r="AR136">
        <v>29.56</v>
      </c>
      <c r="AS136">
        <v>31.07</v>
      </c>
      <c r="AT136">
        <v>31.99</v>
      </c>
      <c r="AU136">
        <v>31.7</v>
      </c>
      <c r="AV136">
        <v>31.13</v>
      </c>
      <c r="AW136">
        <v>30.73</v>
      </c>
      <c r="AX136">
        <v>30.27</v>
      </c>
      <c r="AY136">
        <v>29.8</v>
      </c>
      <c r="AZ136">
        <v>29.41</v>
      </c>
      <c r="BA136">
        <v>29.02</v>
      </c>
      <c r="BB136">
        <v>28.63</v>
      </c>
      <c r="BC136">
        <v>28.8</v>
      </c>
      <c r="BD136">
        <v>28.97</v>
      </c>
      <c r="BE136">
        <v>29.13</v>
      </c>
      <c r="BF136">
        <v>29.3</v>
      </c>
      <c r="BG136">
        <v>29.47</v>
      </c>
    </row>
    <row r="137" spans="2:59" x14ac:dyDescent="0.25">
      <c r="M137" t="s">
        <v>357</v>
      </c>
      <c r="N137">
        <v>3.09</v>
      </c>
      <c r="O137">
        <v>3.21</v>
      </c>
      <c r="P137">
        <v>3.78</v>
      </c>
      <c r="Q137">
        <v>4.67</v>
      </c>
      <c r="R137">
        <v>4.63</v>
      </c>
      <c r="S137">
        <v>4.57</v>
      </c>
      <c r="T137">
        <v>5.98</v>
      </c>
      <c r="U137">
        <v>5.97</v>
      </c>
      <c r="V137">
        <v>5.75</v>
      </c>
      <c r="W137">
        <v>6.35</v>
      </c>
      <c r="X137">
        <v>6.88</v>
      </c>
      <c r="Y137">
        <v>7.03</v>
      </c>
      <c r="Z137">
        <v>7.18</v>
      </c>
      <c r="AA137">
        <v>7.4</v>
      </c>
      <c r="AB137">
        <v>7.03</v>
      </c>
      <c r="AC137">
        <v>6.63</v>
      </c>
      <c r="AD137">
        <v>6.39</v>
      </c>
      <c r="AE137">
        <v>5.64</v>
      </c>
      <c r="AF137">
        <v>5.26</v>
      </c>
      <c r="AG137">
        <v>4.8899999999999997</v>
      </c>
      <c r="AH137">
        <v>4.8499999999999996</v>
      </c>
      <c r="AI137">
        <v>4.6399999999999997</v>
      </c>
      <c r="AJ137">
        <v>5.16</v>
      </c>
      <c r="AK137">
        <v>4.3099999999999996</v>
      </c>
      <c r="AL137">
        <v>2.89</v>
      </c>
      <c r="AM137">
        <v>2.4</v>
      </c>
      <c r="AN137">
        <v>3.39</v>
      </c>
      <c r="AO137">
        <v>3.39</v>
      </c>
      <c r="AP137">
        <v>3.37</v>
      </c>
      <c r="AQ137">
        <v>3.3</v>
      </c>
      <c r="AR137">
        <v>3.65</v>
      </c>
      <c r="AS137">
        <v>3.65</v>
      </c>
      <c r="AT137">
        <v>3.91</v>
      </c>
      <c r="AU137">
        <v>4.0199999999999996</v>
      </c>
      <c r="AV137">
        <v>3.74</v>
      </c>
      <c r="AW137">
        <v>3.6</v>
      </c>
      <c r="AX137">
        <v>3.48</v>
      </c>
      <c r="AY137">
        <v>3.37</v>
      </c>
      <c r="AZ137">
        <v>3.27</v>
      </c>
      <c r="BA137">
        <v>3.17</v>
      </c>
      <c r="BB137">
        <v>3.07</v>
      </c>
      <c r="BC137">
        <v>3.06</v>
      </c>
      <c r="BD137">
        <v>3.05</v>
      </c>
      <c r="BE137">
        <v>3.04</v>
      </c>
      <c r="BF137">
        <v>3.03</v>
      </c>
      <c r="BG137">
        <v>3.02</v>
      </c>
    </row>
    <row r="138" spans="2:59" x14ac:dyDescent="0.25">
      <c r="M138" t="s">
        <v>359</v>
      </c>
      <c r="N138">
        <v>0.15</v>
      </c>
      <c r="O138">
        <v>0.16</v>
      </c>
      <c r="P138">
        <v>0.12</v>
      </c>
      <c r="Q138">
        <v>0.12</v>
      </c>
      <c r="R138">
        <v>0.13</v>
      </c>
      <c r="S138">
        <v>0.16</v>
      </c>
      <c r="T138">
        <v>0.13</v>
      </c>
      <c r="U138">
        <v>0.13</v>
      </c>
      <c r="V138">
        <v>0.14000000000000001</v>
      </c>
      <c r="W138">
        <v>0.05</v>
      </c>
      <c r="X138">
        <v>0.04</v>
      </c>
      <c r="Y138">
        <v>0.04</v>
      </c>
      <c r="Z138">
        <v>0.04</v>
      </c>
      <c r="AA138">
        <v>0.02</v>
      </c>
      <c r="AB138">
        <v>0.02</v>
      </c>
      <c r="AC138">
        <v>0.02</v>
      </c>
      <c r="AD138">
        <v>0.02</v>
      </c>
      <c r="AE138">
        <v>0.04</v>
      </c>
      <c r="AF138">
        <v>0.04</v>
      </c>
      <c r="AG138">
        <v>0.04</v>
      </c>
      <c r="AH138">
        <v>0.04</v>
      </c>
      <c r="AI138">
        <v>0.04</v>
      </c>
      <c r="AJ138">
        <v>0.15</v>
      </c>
      <c r="AK138">
        <v>0.18</v>
      </c>
      <c r="AL138">
        <v>0.21</v>
      </c>
      <c r="AM138">
        <v>0.21</v>
      </c>
      <c r="AN138">
        <v>0.21</v>
      </c>
      <c r="AO138">
        <v>0.21</v>
      </c>
      <c r="AP138">
        <v>0.21</v>
      </c>
      <c r="AQ138">
        <v>0.21</v>
      </c>
      <c r="AR138">
        <v>0.19</v>
      </c>
      <c r="AS138">
        <v>0.19</v>
      </c>
      <c r="AT138">
        <v>0.17</v>
      </c>
      <c r="AU138">
        <v>0.14000000000000001</v>
      </c>
      <c r="AV138">
        <v>0.13</v>
      </c>
      <c r="AW138">
        <v>0.16</v>
      </c>
      <c r="AX138">
        <v>0.15</v>
      </c>
      <c r="AY138">
        <v>0.14000000000000001</v>
      </c>
      <c r="AZ138">
        <v>0.13</v>
      </c>
      <c r="BA138">
        <v>0.13</v>
      </c>
      <c r="BB138">
        <v>0.12</v>
      </c>
      <c r="BC138">
        <v>0.12</v>
      </c>
      <c r="BD138">
        <v>0.11</v>
      </c>
      <c r="BE138">
        <v>0.11</v>
      </c>
      <c r="BF138">
        <v>0.11</v>
      </c>
      <c r="BG138">
        <v>0.11</v>
      </c>
    </row>
    <row r="151" spans="1:5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9" x14ac:dyDescent="0.25">
      <c r="M152" s="2" t="s">
        <v>613</v>
      </c>
    </row>
    <row r="153" spans="1:59" x14ac:dyDescent="0.25">
      <c r="M153" s="2" t="s">
        <v>260</v>
      </c>
      <c r="N153" s="2" t="s">
        <v>261</v>
      </c>
      <c r="O153" s="2" t="s">
        <v>262</v>
      </c>
      <c r="P153" s="2" t="s">
        <v>263</v>
      </c>
      <c r="Q153" s="2" t="s">
        <v>264</v>
      </c>
      <c r="R153" s="2" t="s">
        <v>265</v>
      </c>
      <c r="S153" s="2" t="s">
        <v>266</v>
      </c>
      <c r="T153" s="2" t="s">
        <v>267</v>
      </c>
      <c r="U153" s="2" t="s">
        <v>268</v>
      </c>
      <c r="V153" s="2" t="s">
        <v>269</v>
      </c>
      <c r="W153" s="2" t="s">
        <v>270</v>
      </c>
      <c r="X153" s="2" t="s">
        <v>271</v>
      </c>
      <c r="Y153" s="2" t="s">
        <v>272</v>
      </c>
      <c r="Z153" s="2" t="s">
        <v>273</v>
      </c>
      <c r="AA153" s="2" t="s">
        <v>274</v>
      </c>
      <c r="AB153" s="2" t="s">
        <v>275</v>
      </c>
      <c r="AC153" s="2" t="s">
        <v>276</v>
      </c>
      <c r="AD153" s="2" t="s">
        <v>277</v>
      </c>
      <c r="AE153" s="2" t="s">
        <v>278</v>
      </c>
      <c r="AF153" s="2" t="s">
        <v>279</v>
      </c>
      <c r="AG153" s="2" t="s">
        <v>280</v>
      </c>
      <c r="AH153" s="2" t="s">
        <v>281</v>
      </c>
      <c r="AI153" s="2" t="s">
        <v>282</v>
      </c>
      <c r="AJ153" s="2" t="s">
        <v>283</v>
      </c>
      <c r="AK153" s="2" t="s">
        <v>284</v>
      </c>
      <c r="AL153" s="2" t="s">
        <v>285</v>
      </c>
      <c r="AM153" s="2" t="s">
        <v>286</v>
      </c>
      <c r="AN153" s="2" t="s">
        <v>287</v>
      </c>
      <c r="AO153" s="2" t="s">
        <v>288</v>
      </c>
      <c r="AP153" s="2" t="s">
        <v>289</v>
      </c>
      <c r="AQ153" s="2" t="s">
        <v>290</v>
      </c>
      <c r="AR153" s="2" t="s">
        <v>291</v>
      </c>
      <c r="AS153" s="2" t="s">
        <v>292</v>
      </c>
      <c r="AT153" s="2" t="s">
        <v>293</v>
      </c>
      <c r="AU153" s="2" t="s">
        <v>294</v>
      </c>
      <c r="AV153" s="2" t="s">
        <v>295</v>
      </c>
      <c r="AW153" s="2" t="s">
        <v>296</v>
      </c>
      <c r="AX153" s="2" t="s">
        <v>297</v>
      </c>
      <c r="AY153" s="2" t="s">
        <v>298</v>
      </c>
      <c r="AZ153" s="2" t="s">
        <v>299</v>
      </c>
      <c r="BA153" s="2" t="s">
        <v>300</v>
      </c>
      <c r="BB153" s="2" t="s">
        <v>301</v>
      </c>
      <c r="BC153" s="2" t="s">
        <v>302</v>
      </c>
      <c r="BD153" s="2" t="s">
        <v>303</v>
      </c>
      <c r="BE153" s="2" t="s">
        <v>304</v>
      </c>
      <c r="BF153" s="2" t="s">
        <v>305</v>
      </c>
      <c r="BG153" s="2" t="s">
        <v>306</v>
      </c>
    </row>
    <row r="154" spans="1:59" x14ac:dyDescent="0.25">
      <c r="B154" t="s">
        <v>332</v>
      </c>
      <c r="M154" t="s">
        <v>338</v>
      </c>
      <c r="N154">
        <v>5.09</v>
      </c>
      <c r="O154">
        <v>5.85</v>
      </c>
      <c r="P154">
        <v>6.14</v>
      </c>
      <c r="Q154">
        <v>4.97</v>
      </c>
      <c r="R154">
        <v>4.92</v>
      </c>
      <c r="S154">
        <v>6.03</v>
      </c>
      <c r="T154">
        <v>6.52</v>
      </c>
      <c r="U154">
        <v>6.73</v>
      </c>
      <c r="V154">
        <v>6.71</v>
      </c>
      <c r="W154">
        <v>7.1</v>
      </c>
      <c r="X154">
        <v>6.19</v>
      </c>
      <c r="Y154">
        <v>6.6</v>
      </c>
      <c r="Z154">
        <v>6.54</v>
      </c>
      <c r="AA154">
        <v>6.48</v>
      </c>
      <c r="AB154">
        <v>6.48</v>
      </c>
      <c r="AC154">
        <v>6.59</v>
      </c>
      <c r="AD154">
        <v>6.46</v>
      </c>
      <c r="AE154">
        <v>6.66</v>
      </c>
      <c r="AF154">
        <v>6.54</v>
      </c>
      <c r="AG154">
        <v>5.55</v>
      </c>
      <c r="AH154">
        <v>5.46</v>
      </c>
      <c r="AI154">
        <v>5.51</v>
      </c>
      <c r="AJ154">
        <v>4.78</v>
      </c>
      <c r="AK154">
        <v>4.79</v>
      </c>
      <c r="AL154">
        <v>4.71</v>
      </c>
      <c r="AM154">
        <v>4.8</v>
      </c>
      <c r="AN154">
        <v>5.0599999999999996</v>
      </c>
      <c r="AO154">
        <v>5.47</v>
      </c>
      <c r="AP154">
        <v>5.58</v>
      </c>
      <c r="AQ154">
        <v>5.24</v>
      </c>
      <c r="AR154">
        <v>5.75</v>
      </c>
      <c r="AS154">
        <v>6.7</v>
      </c>
      <c r="AT154">
        <v>6.89</v>
      </c>
      <c r="AU154">
        <v>6.7</v>
      </c>
      <c r="AV154">
        <v>6.47</v>
      </c>
      <c r="AW154">
        <v>6.29</v>
      </c>
      <c r="AX154">
        <v>6.1</v>
      </c>
      <c r="AY154">
        <v>5.83</v>
      </c>
      <c r="AZ154">
        <v>5.66</v>
      </c>
      <c r="BA154">
        <v>5.39</v>
      </c>
      <c r="BB154">
        <v>5.23</v>
      </c>
      <c r="BC154">
        <v>5.2</v>
      </c>
      <c r="BD154">
        <v>5.18</v>
      </c>
      <c r="BE154">
        <v>5.16</v>
      </c>
      <c r="BF154">
        <v>5.14</v>
      </c>
      <c r="BG154">
        <v>5.12</v>
      </c>
    </row>
    <row r="155" spans="1:59" x14ac:dyDescent="0.25">
      <c r="B155" t="s">
        <v>404</v>
      </c>
      <c r="C155" t="s">
        <v>260</v>
      </c>
      <c r="M155" t="s">
        <v>352</v>
      </c>
      <c r="N155">
        <v>0.12</v>
      </c>
      <c r="O155">
        <v>0.13</v>
      </c>
      <c r="P155">
        <v>0.14000000000000001</v>
      </c>
      <c r="Q155">
        <v>0.17</v>
      </c>
      <c r="R155">
        <v>0.18</v>
      </c>
      <c r="S155">
        <v>0.19</v>
      </c>
      <c r="T155">
        <v>0.21</v>
      </c>
      <c r="U155">
        <v>0.2</v>
      </c>
      <c r="V155">
        <v>0.21</v>
      </c>
      <c r="W155">
        <v>0.21</v>
      </c>
      <c r="X155">
        <v>0.2</v>
      </c>
      <c r="Y155">
        <v>0.21</v>
      </c>
      <c r="Z155">
        <v>0.21</v>
      </c>
      <c r="AA155">
        <v>0.25</v>
      </c>
      <c r="AB155">
        <v>0.25</v>
      </c>
      <c r="AC155">
        <v>0.27</v>
      </c>
      <c r="AD155">
        <v>0.36</v>
      </c>
      <c r="AE155">
        <v>0.36</v>
      </c>
      <c r="AF155">
        <v>0.34</v>
      </c>
      <c r="AG155">
        <v>0.38</v>
      </c>
      <c r="AH155">
        <v>0.39</v>
      </c>
      <c r="AI155">
        <v>0.6</v>
      </c>
      <c r="AJ155">
        <v>0.59</v>
      </c>
      <c r="AK155">
        <v>0.54</v>
      </c>
      <c r="AL155">
        <v>0.46</v>
      </c>
      <c r="AM155">
        <v>0.42</v>
      </c>
      <c r="AN155">
        <v>0.34</v>
      </c>
      <c r="AO155">
        <v>0.32</v>
      </c>
      <c r="AP155">
        <v>0.28000000000000003</v>
      </c>
      <c r="AQ155">
        <v>0.28000000000000003</v>
      </c>
      <c r="AR155">
        <v>0.28999999999999998</v>
      </c>
      <c r="AS155">
        <v>0.28999999999999998</v>
      </c>
      <c r="AT155">
        <v>0.23</v>
      </c>
      <c r="AU155">
        <v>0.17</v>
      </c>
      <c r="AV155">
        <v>0.11</v>
      </c>
      <c r="AW155">
        <v>0.1</v>
      </c>
      <c r="AX155">
        <v>7.0000000000000007E-2</v>
      </c>
      <c r="AY155">
        <v>0.05</v>
      </c>
      <c r="AZ155">
        <v>0.02</v>
      </c>
      <c r="BA155">
        <v>0.01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</row>
    <row r="156" spans="1:59" x14ac:dyDescent="0.25">
      <c r="M156" t="s">
        <v>353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0.01</v>
      </c>
      <c r="AO156">
        <v>0.02</v>
      </c>
      <c r="AP156">
        <v>0.02</v>
      </c>
      <c r="AQ156">
        <v>0.03</v>
      </c>
      <c r="AR156">
        <v>0.06</v>
      </c>
      <c r="AS156">
        <v>0.08</v>
      </c>
      <c r="AT156">
        <v>0.11</v>
      </c>
      <c r="AU156">
        <v>0.11</v>
      </c>
      <c r="AV156">
        <v>0.11</v>
      </c>
      <c r="AW156">
        <v>0.1</v>
      </c>
      <c r="AX156">
        <v>0.09</v>
      </c>
      <c r="AY156">
        <v>0.09</v>
      </c>
      <c r="AZ156">
        <v>0.09</v>
      </c>
      <c r="BA156">
        <v>0.09</v>
      </c>
      <c r="BB156">
        <v>7.0000000000000007E-2</v>
      </c>
      <c r="BC156">
        <v>0.06</v>
      </c>
      <c r="BD156">
        <v>0.05</v>
      </c>
      <c r="BE156">
        <v>0.04</v>
      </c>
      <c r="BF156">
        <v>0.03</v>
      </c>
      <c r="BG156">
        <v>0.02</v>
      </c>
    </row>
    <row r="157" spans="1:59" x14ac:dyDescent="0.25">
      <c r="M157" t="s">
        <v>355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0.04</v>
      </c>
      <c r="AU157">
        <v>0.06</v>
      </c>
      <c r="AV157">
        <v>0.13</v>
      </c>
      <c r="AW157">
        <v>0.15</v>
      </c>
      <c r="AX157">
        <v>0.17</v>
      </c>
      <c r="AY157">
        <v>0.28000000000000003</v>
      </c>
      <c r="AZ157">
        <v>0.28999999999999998</v>
      </c>
      <c r="BA157">
        <v>0.42</v>
      </c>
      <c r="BB157">
        <v>0.43</v>
      </c>
      <c r="BC157">
        <v>0.43</v>
      </c>
      <c r="BD157">
        <v>0.43</v>
      </c>
      <c r="BE157">
        <v>0.44</v>
      </c>
      <c r="BF157">
        <v>0.44</v>
      </c>
      <c r="BG157">
        <v>0.45</v>
      </c>
    </row>
    <row r="158" spans="1:59" x14ac:dyDescent="0.25">
      <c r="M158" t="s">
        <v>572</v>
      </c>
      <c r="N158">
        <v>1.05</v>
      </c>
      <c r="O158">
        <v>1.1000000000000001</v>
      </c>
      <c r="P158">
        <v>1.2</v>
      </c>
      <c r="Q158">
        <v>1.1200000000000001</v>
      </c>
      <c r="R158">
        <v>1.1399999999999999</v>
      </c>
      <c r="S158">
        <v>1.1100000000000001</v>
      </c>
      <c r="T158">
        <v>1.0900000000000001</v>
      </c>
      <c r="U158">
        <v>1.1599999999999999</v>
      </c>
      <c r="V158">
        <v>1.1499999999999999</v>
      </c>
      <c r="W158">
        <v>1.23</v>
      </c>
      <c r="X158">
        <v>1.21</v>
      </c>
      <c r="Y158">
        <v>1.19</v>
      </c>
      <c r="Z158">
        <v>1.22</v>
      </c>
      <c r="AA158">
        <v>1.18</v>
      </c>
      <c r="AB158">
        <v>1.22</v>
      </c>
      <c r="AC158">
        <v>1.27</v>
      </c>
      <c r="AD158">
        <v>1.36</v>
      </c>
      <c r="AE158">
        <v>1.46</v>
      </c>
      <c r="AF158">
        <v>1.57</v>
      </c>
      <c r="AG158">
        <v>1.34</v>
      </c>
      <c r="AH158">
        <v>1.37</v>
      </c>
      <c r="AI158">
        <v>1.29</v>
      </c>
      <c r="AJ158">
        <v>1.35</v>
      </c>
      <c r="AK158">
        <v>1.3</v>
      </c>
      <c r="AL158">
        <v>1.28</v>
      </c>
      <c r="AM158">
        <v>1.3</v>
      </c>
      <c r="AN158">
        <v>1.34</v>
      </c>
      <c r="AO158">
        <v>1.45</v>
      </c>
      <c r="AP158">
        <v>1.47</v>
      </c>
      <c r="AQ158">
        <v>1.36</v>
      </c>
      <c r="AR158">
        <v>1.42</v>
      </c>
      <c r="AS158">
        <v>1.7</v>
      </c>
      <c r="AT158">
        <v>1.77</v>
      </c>
      <c r="AU158">
        <v>1.73</v>
      </c>
      <c r="AV158">
        <v>1.69</v>
      </c>
      <c r="AW158">
        <v>1.67</v>
      </c>
      <c r="AX158">
        <v>1.65</v>
      </c>
      <c r="AY158">
        <v>1.63</v>
      </c>
      <c r="AZ158">
        <v>1.62</v>
      </c>
      <c r="BA158">
        <v>1.6</v>
      </c>
      <c r="BB158">
        <v>1.59</v>
      </c>
      <c r="BC158">
        <v>1.6</v>
      </c>
      <c r="BD158">
        <v>1.61</v>
      </c>
      <c r="BE158">
        <v>1.63</v>
      </c>
      <c r="BF158">
        <v>1.64</v>
      </c>
      <c r="BG158">
        <v>1.65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15" x14ac:dyDescent="0.25">
      <c r="M177" s="2" t="s">
        <v>614</v>
      </c>
    </row>
    <row r="178" spans="2:15" x14ac:dyDescent="0.25">
      <c r="M178" s="2" t="s">
        <v>260</v>
      </c>
      <c r="N178" s="2" t="s">
        <v>301</v>
      </c>
      <c r="O178" s="2" t="s">
        <v>306</v>
      </c>
    </row>
    <row r="179" spans="2:15" x14ac:dyDescent="0.25">
      <c r="B179" t="s">
        <v>372</v>
      </c>
      <c r="M179" t="s">
        <v>605</v>
      </c>
      <c r="N179">
        <v>0.11</v>
      </c>
      <c r="O179">
        <v>7.0000000000000007E-2</v>
      </c>
    </row>
    <row r="180" spans="2:15" x14ac:dyDescent="0.25">
      <c r="B180" t="s">
        <v>615</v>
      </c>
      <c r="C180" t="s">
        <v>260</v>
      </c>
      <c r="M180" t="s">
        <v>606</v>
      </c>
      <c r="N180">
        <v>0.06</v>
      </c>
      <c r="O180">
        <v>0.04</v>
      </c>
    </row>
    <row r="181" spans="2:15" x14ac:dyDescent="0.25">
      <c r="M181" t="s">
        <v>607</v>
      </c>
      <c r="N181">
        <v>0.39</v>
      </c>
      <c r="O181">
        <v>0.32</v>
      </c>
    </row>
    <row r="182" spans="2:15" x14ac:dyDescent="0.25">
      <c r="M182" t="s">
        <v>351</v>
      </c>
      <c r="N182">
        <v>0.02</v>
      </c>
      <c r="O182">
        <v>0.01</v>
      </c>
    </row>
    <row r="183" spans="2:15" x14ac:dyDescent="0.25">
      <c r="M183" t="s">
        <v>579</v>
      </c>
      <c r="N183">
        <v>0.38</v>
      </c>
      <c r="O183">
        <v>0.35</v>
      </c>
    </row>
    <row r="184" spans="2:15" x14ac:dyDescent="0.25">
      <c r="M184" t="s">
        <v>616</v>
      </c>
      <c r="N184">
        <v>0.8</v>
      </c>
      <c r="O184">
        <v>0.83</v>
      </c>
    </row>
    <row r="185" spans="2:15" x14ac:dyDescent="0.25">
      <c r="M185" t="s">
        <v>617</v>
      </c>
      <c r="N185">
        <v>0.13</v>
      </c>
      <c r="O185">
        <v>0.13</v>
      </c>
    </row>
    <row r="186" spans="2:15" x14ac:dyDescent="0.25">
      <c r="M186" t="s">
        <v>618</v>
      </c>
      <c r="N186">
        <v>0.19</v>
      </c>
      <c r="O186">
        <v>0.19</v>
      </c>
    </row>
    <row r="187" spans="2:15" x14ac:dyDescent="0.25">
      <c r="M187" t="s">
        <v>348</v>
      </c>
      <c r="N187">
        <v>0.01</v>
      </c>
      <c r="O187">
        <v>0.01</v>
      </c>
    </row>
    <row r="188" spans="2:15" x14ac:dyDescent="0.25">
      <c r="M188" t="s">
        <v>619</v>
      </c>
      <c r="N188">
        <v>0.05</v>
      </c>
      <c r="O188">
        <v>0.05</v>
      </c>
    </row>
    <row r="201" spans="1:5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x14ac:dyDescent="0.25">
      <c r="M202" s="2" t="s">
        <v>620</v>
      </c>
    </row>
    <row r="203" spans="1:54" x14ac:dyDescent="0.25">
      <c r="M203" s="2" t="s">
        <v>260</v>
      </c>
      <c r="N203" s="2" t="s">
        <v>293</v>
      </c>
      <c r="O203" s="2" t="s">
        <v>296</v>
      </c>
      <c r="P203" s="2" t="s">
        <v>301</v>
      </c>
      <c r="Q203" s="2" t="s">
        <v>306</v>
      </c>
    </row>
    <row r="204" spans="1:54" x14ac:dyDescent="0.25">
      <c r="B204" t="s">
        <v>372</v>
      </c>
      <c r="M204" t="s">
        <v>356</v>
      </c>
      <c r="N204">
        <v>1.54</v>
      </c>
      <c r="O204">
        <v>2.35</v>
      </c>
      <c r="P204">
        <v>3.14</v>
      </c>
      <c r="Q204">
        <v>3.58</v>
      </c>
    </row>
    <row r="205" spans="1:54" x14ac:dyDescent="0.25">
      <c r="B205" t="s">
        <v>429</v>
      </c>
      <c r="C205" t="s">
        <v>260</v>
      </c>
      <c r="M205" t="s">
        <v>621</v>
      </c>
      <c r="N205">
        <v>1.82</v>
      </c>
      <c r="O205">
        <v>3.19</v>
      </c>
      <c r="P205">
        <v>4.5599999999999996</v>
      </c>
      <c r="Q205">
        <v>5.91</v>
      </c>
    </row>
    <row r="206" spans="1:54" x14ac:dyDescent="0.25">
      <c r="M206" t="s">
        <v>622</v>
      </c>
      <c r="N206">
        <v>3.31</v>
      </c>
      <c r="O206">
        <v>4.3</v>
      </c>
      <c r="P206">
        <v>5.15</v>
      </c>
      <c r="Q206">
        <v>5.12</v>
      </c>
    </row>
    <row r="226" spans="1:5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x14ac:dyDescent="0.25">
      <c r="M227" s="2" t="s">
        <v>623</v>
      </c>
    </row>
    <row r="228" spans="1:54" x14ac:dyDescent="0.25">
      <c r="M228" s="2" t="s">
        <v>260</v>
      </c>
      <c r="N228" s="2" t="s">
        <v>293</v>
      </c>
      <c r="O228" s="2" t="s">
        <v>294</v>
      </c>
      <c r="P228" s="2" t="s">
        <v>295</v>
      </c>
      <c r="Q228" s="2" t="s">
        <v>296</v>
      </c>
      <c r="R228" s="2" t="s">
        <v>297</v>
      </c>
      <c r="S228" s="2" t="s">
        <v>298</v>
      </c>
      <c r="T228" s="2" t="s">
        <v>299</v>
      </c>
      <c r="U228" s="2" t="s">
        <v>300</v>
      </c>
      <c r="V228" s="2" t="s">
        <v>301</v>
      </c>
      <c r="W228" s="2" t="s">
        <v>302</v>
      </c>
      <c r="X228" s="2" t="s">
        <v>303</v>
      </c>
      <c r="Y228" s="2" t="s">
        <v>304</v>
      </c>
      <c r="Z228" s="2" t="s">
        <v>305</v>
      </c>
      <c r="AA228" s="2" t="s">
        <v>306</v>
      </c>
    </row>
    <row r="229" spans="1:54" x14ac:dyDescent="0.25">
      <c r="B229" t="s">
        <v>332</v>
      </c>
      <c r="M229" t="s">
        <v>624</v>
      </c>
      <c r="N229">
        <v>1.26</v>
      </c>
      <c r="O229">
        <v>1.18</v>
      </c>
      <c r="P229">
        <v>1.1200000000000001</v>
      </c>
      <c r="Q229">
        <v>1.06</v>
      </c>
      <c r="R229">
        <v>1.01</v>
      </c>
      <c r="S229">
        <v>0.97</v>
      </c>
      <c r="T229">
        <v>0.91</v>
      </c>
      <c r="U229">
        <v>0.86</v>
      </c>
      <c r="V229">
        <v>0.8</v>
      </c>
      <c r="W229">
        <v>0.81</v>
      </c>
      <c r="X229">
        <v>0.81</v>
      </c>
      <c r="Y229">
        <v>0.82</v>
      </c>
      <c r="Z229">
        <v>0.82</v>
      </c>
      <c r="AA229">
        <v>0.83</v>
      </c>
    </row>
    <row r="230" spans="1:54" x14ac:dyDescent="0.25">
      <c r="B230" t="s">
        <v>404</v>
      </c>
      <c r="C230" t="s">
        <v>260</v>
      </c>
      <c r="M230" t="s">
        <v>337</v>
      </c>
      <c r="N230">
        <v>0.26</v>
      </c>
      <c r="O230">
        <v>0.22</v>
      </c>
      <c r="P230">
        <v>0.2</v>
      </c>
      <c r="Q230">
        <v>0.06</v>
      </c>
      <c r="R230">
        <v>0.04</v>
      </c>
      <c r="S230">
        <v>0.03</v>
      </c>
      <c r="T230">
        <v>0.02</v>
      </c>
      <c r="U230">
        <v>0.01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</row>
    <row r="231" spans="1:54" x14ac:dyDescent="0.25">
      <c r="M231" t="s">
        <v>625</v>
      </c>
      <c r="N231">
        <v>0.64</v>
      </c>
      <c r="O231">
        <v>0.59</v>
      </c>
      <c r="P231">
        <v>0.55000000000000004</v>
      </c>
      <c r="Q231">
        <v>0.2</v>
      </c>
      <c r="R231">
        <v>0.14000000000000001</v>
      </c>
      <c r="S231">
        <v>0.09</v>
      </c>
      <c r="T231">
        <v>0.06</v>
      </c>
      <c r="U231">
        <v>0.04</v>
      </c>
      <c r="V231">
        <v>0.01</v>
      </c>
      <c r="W231">
        <v>0.01</v>
      </c>
      <c r="X231">
        <v>0.01</v>
      </c>
      <c r="Y231">
        <v>0.01</v>
      </c>
      <c r="Z231">
        <v>0.01</v>
      </c>
      <c r="AA231">
        <v>0.01</v>
      </c>
    </row>
    <row r="232" spans="1:54" x14ac:dyDescent="0.25">
      <c r="M232" t="s">
        <v>339</v>
      </c>
      <c r="N232">
        <v>0.16</v>
      </c>
      <c r="O232">
        <v>0.16</v>
      </c>
      <c r="P232">
        <v>0.16</v>
      </c>
      <c r="Q232">
        <v>0.15</v>
      </c>
      <c r="R232">
        <v>0.15</v>
      </c>
      <c r="S232">
        <v>0.15</v>
      </c>
      <c r="T232">
        <v>0.15</v>
      </c>
      <c r="U232">
        <v>0.15</v>
      </c>
      <c r="V232">
        <v>0.14000000000000001</v>
      </c>
      <c r="W232">
        <v>0.14000000000000001</v>
      </c>
      <c r="X232">
        <v>0.15</v>
      </c>
      <c r="Y232">
        <v>0.15</v>
      </c>
      <c r="Z232">
        <v>0.15</v>
      </c>
      <c r="AA232">
        <v>0.15</v>
      </c>
    </row>
    <row r="233" spans="1:54" x14ac:dyDescent="0.25">
      <c r="M233" t="s">
        <v>352</v>
      </c>
      <c r="N233">
        <v>0</v>
      </c>
      <c r="O233">
        <v>0</v>
      </c>
      <c r="P233">
        <v>0.01</v>
      </c>
      <c r="Q233">
        <v>0.14000000000000001</v>
      </c>
      <c r="R233">
        <v>0.13</v>
      </c>
      <c r="S233">
        <v>0.09</v>
      </c>
      <c r="T233">
        <v>0.06</v>
      </c>
      <c r="U233">
        <v>0.02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</row>
    <row r="251" spans="1:5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x14ac:dyDescent="0.25">
      <c r="M252" s="2" t="s">
        <v>626</v>
      </c>
    </row>
    <row r="253" spans="1:54" x14ac:dyDescent="0.25">
      <c r="M253" s="2" t="s">
        <v>260</v>
      </c>
      <c r="N253" s="2" t="s">
        <v>293</v>
      </c>
      <c r="O253" s="2" t="s">
        <v>294</v>
      </c>
      <c r="P253" s="2" t="s">
        <v>295</v>
      </c>
      <c r="Q253" s="2" t="s">
        <v>296</v>
      </c>
      <c r="R253" s="2" t="s">
        <v>297</v>
      </c>
      <c r="S253" s="2" t="s">
        <v>298</v>
      </c>
      <c r="T253" s="2" t="s">
        <v>299</v>
      </c>
      <c r="U253" s="2" t="s">
        <v>300</v>
      </c>
      <c r="V253" s="2" t="s">
        <v>301</v>
      </c>
      <c r="W253" s="2" t="s">
        <v>302</v>
      </c>
      <c r="X253" s="2" t="s">
        <v>303</v>
      </c>
      <c r="Y253" s="2" t="s">
        <v>304</v>
      </c>
      <c r="Z253" s="2" t="s">
        <v>305</v>
      </c>
      <c r="AA253" s="2" t="s">
        <v>306</v>
      </c>
    </row>
    <row r="254" spans="1:54" x14ac:dyDescent="0.25">
      <c r="B254" t="s">
        <v>332</v>
      </c>
      <c r="M254" t="s">
        <v>337</v>
      </c>
      <c r="N254">
        <v>2.77</v>
      </c>
      <c r="O254">
        <v>2.36</v>
      </c>
      <c r="P254">
        <v>2.09</v>
      </c>
      <c r="Q254">
        <v>0.6</v>
      </c>
      <c r="R254">
        <v>0.46</v>
      </c>
      <c r="S254">
        <v>0.33</v>
      </c>
      <c r="T254">
        <v>0.22</v>
      </c>
      <c r="U254">
        <v>0.11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</row>
    <row r="255" spans="1:54" x14ac:dyDescent="0.25">
      <c r="B255" t="s">
        <v>398</v>
      </c>
      <c r="C255" t="s">
        <v>260</v>
      </c>
      <c r="M255" t="s">
        <v>625</v>
      </c>
      <c r="N255">
        <v>6.88</v>
      </c>
      <c r="O255">
        <v>6.43</v>
      </c>
      <c r="P255">
        <v>5.98</v>
      </c>
      <c r="Q255">
        <v>2.16</v>
      </c>
      <c r="R255">
        <v>1.59</v>
      </c>
      <c r="S255">
        <v>1.01</v>
      </c>
      <c r="T255">
        <v>0.71</v>
      </c>
      <c r="U255">
        <v>0.41</v>
      </c>
      <c r="V255">
        <v>0.11</v>
      </c>
      <c r="W255">
        <v>0.11</v>
      </c>
      <c r="X255">
        <v>0.11</v>
      </c>
      <c r="Y255">
        <v>0.11</v>
      </c>
      <c r="Z255">
        <v>0.11</v>
      </c>
      <c r="AA255">
        <v>0.11</v>
      </c>
    </row>
    <row r="256" spans="1:54" x14ac:dyDescent="0.25">
      <c r="M256" t="s">
        <v>627</v>
      </c>
      <c r="N256">
        <v>3.86</v>
      </c>
      <c r="O256">
        <v>3.71</v>
      </c>
      <c r="P256">
        <v>3.65</v>
      </c>
      <c r="Q256">
        <v>3.53</v>
      </c>
      <c r="R256">
        <v>3.56</v>
      </c>
      <c r="S256">
        <v>3.58</v>
      </c>
      <c r="T256">
        <v>3.5</v>
      </c>
      <c r="U256">
        <v>3.42</v>
      </c>
      <c r="V256">
        <v>3.35</v>
      </c>
      <c r="W256">
        <v>3.4</v>
      </c>
      <c r="X256">
        <v>3.45</v>
      </c>
      <c r="Y256">
        <v>3.49</v>
      </c>
      <c r="Z256">
        <v>3.54</v>
      </c>
      <c r="AA256">
        <v>3.59</v>
      </c>
    </row>
    <row r="257" spans="13:27" x14ac:dyDescent="0.25">
      <c r="M257" t="s">
        <v>352</v>
      </c>
      <c r="N257">
        <v>0</v>
      </c>
      <c r="O257">
        <v>0.08</v>
      </c>
      <c r="P257">
        <v>0.16</v>
      </c>
      <c r="Q257">
        <v>2.5099999999999998</v>
      </c>
      <c r="R257">
        <v>2.2000000000000002</v>
      </c>
      <c r="S257">
        <v>1.65</v>
      </c>
      <c r="T257">
        <v>1.01</v>
      </c>
      <c r="U257">
        <v>0.36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</row>
    <row r="258" spans="13:27" x14ac:dyDescent="0.25">
      <c r="M258" t="s">
        <v>353</v>
      </c>
      <c r="N258">
        <v>0</v>
      </c>
      <c r="O258">
        <v>0.05</v>
      </c>
      <c r="P258">
        <v>0.15</v>
      </c>
      <c r="Q258">
        <v>2.5</v>
      </c>
      <c r="R258">
        <v>2.8</v>
      </c>
      <c r="S258">
        <v>3.33</v>
      </c>
      <c r="T258">
        <v>3.75</v>
      </c>
      <c r="U258">
        <v>4.17</v>
      </c>
      <c r="V258">
        <v>4.3</v>
      </c>
      <c r="W258">
        <v>4.33</v>
      </c>
      <c r="X258">
        <v>4.3499999999999996</v>
      </c>
      <c r="Y258">
        <v>4.38</v>
      </c>
      <c r="Z258">
        <v>4.4000000000000004</v>
      </c>
      <c r="AA258">
        <v>4.42</v>
      </c>
    </row>
    <row r="259" spans="13:27" x14ac:dyDescent="0.25">
      <c r="M259" t="s">
        <v>354</v>
      </c>
      <c r="N259">
        <v>0.34</v>
      </c>
      <c r="O259">
        <v>0.4</v>
      </c>
      <c r="P259">
        <v>0.45</v>
      </c>
      <c r="Q259">
        <v>0.48</v>
      </c>
      <c r="R259">
        <v>0.7</v>
      </c>
      <c r="S259">
        <v>0.92</v>
      </c>
      <c r="T259">
        <v>1.05</v>
      </c>
      <c r="U259">
        <v>1.18</v>
      </c>
      <c r="V259">
        <v>1.31</v>
      </c>
      <c r="W259">
        <v>1.3</v>
      </c>
      <c r="X259">
        <v>1.29</v>
      </c>
      <c r="Y259">
        <v>1.28</v>
      </c>
      <c r="Z259">
        <v>1.26</v>
      </c>
      <c r="AA259">
        <v>1.25</v>
      </c>
    </row>
    <row r="276" spans="1:5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4" x14ac:dyDescent="0.25">
      <c r="M277" s="2" t="s">
        <v>628</v>
      </c>
    </row>
    <row r="278" spans="1:54" x14ac:dyDescent="0.25">
      <c r="M278" s="2" t="s">
        <v>260</v>
      </c>
      <c r="N278" s="2" t="s">
        <v>293</v>
      </c>
      <c r="O278" s="2" t="s">
        <v>294</v>
      </c>
      <c r="P278" s="2" t="s">
        <v>295</v>
      </c>
      <c r="Q278" s="2" t="s">
        <v>296</v>
      </c>
      <c r="R278" s="2" t="s">
        <v>297</v>
      </c>
      <c r="S278" s="2" t="s">
        <v>298</v>
      </c>
      <c r="T278" s="2" t="s">
        <v>299</v>
      </c>
      <c r="U278" s="2" t="s">
        <v>300</v>
      </c>
      <c r="V278" s="2" t="s">
        <v>301</v>
      </c>
      <c r="W278" s="2" t="s">
        <v>302</v>
      </c>
      <c r="X278" s="2" t="s">
        <v>303</v>
      </c>
      <c r="Y278" s="2" t="s">
        <v>304</v>
      </c>
      <c r="Z278" s="2" t="s">
        <v>305</v>
      </c>
      <c r="AA278" s="2" t="s">
        <v>306</v>
      </c>
    </row>
    <row r="279" spans="1:54" x14ac:dyDescent="0.25">
      <c r="B279" t="s">
        <v>318</v>
      </c>
      <c r="M279" t="s">
        <v>629</v>
      </c>
      <c r="N279" s="8">
        <v>0</v>
      </c>
      <c r="O279" s="8">
        <v>0</v>
      </c>
      <c r="P279" s="8">
        <v>0.01</v>
      </c>
      <c r="Q279" s="8">
        <v>0.08</v>
      </c>
      <c r="R279" s="8">
        <v>0.09</v>
      </c>
      <c r="S279" s="8">
        <v>0.09</v>
      </c>
      <c r="T279" s="8">
        <v>0.1</v>
      </c>
      <c r="U279" s="8">
        <v>0.1</v>
      </c>
      <c r="V279" s="8">
        <v>0.11</v>
      </c>
      <c r="W279" s="8">
        <v>0.12</v>
      </c>
      <c r="X279" s="8">
        <v>0.12</v>
      </c>
      <c r="Y279" s="8">
        <v>0.13</v>
      </c>
      <c r="Z279" s="8">
        <v>0.14000000000000001</v>
      </c>
      <c r="AA279" s="8">
        <v>0.15</v>
      </c>
    </row>
    <row r="280" spans="1:54" x14ac:dyDescent="0.25">
      <c r="B280" t="s">
        <v>318</v>
      </c>
      <c r="C280" t="s">
        <v>260</v>
      </c>
    </row>
    <row r="301" spans="1:5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4" x14ac:dyDescent="0.25">
      <c r="M302" s="2" t="s">
        <v>630</v>
      </c>
    </row>
    <row r="303" spans="1:54" x14ac:dyDescent="0.25">
      <c r="M303" s="2" t="s">
        <v>260</v>
      </c>
      <c r="N303" s="2" t="s">
        <v>291</v>
      </c>
      <c r="O303" s="2" t="s">
        <v>292</v>
      </c>
      <c r="P303" s="2" t="s">
        <v>293</v>
      </c>
      <c r="Q303" s="2" t="s">
        <v>294</v>
      </c>
      <c r="R303" s="2" t="s">
        <v>295</v>
      </c>
      <c r="S303" s="2" t="s">
        <v>296</v>
      </c>
      <c r="T303" s="2" t="s">
        <v>297</v>
      </c>
      <c r="U303" s="2" t="s">
        <v>298</v>
      </c>
      <c r="V303" s="2" t="s">
        <v>299</v>
      </c>
      <c r="W303" s="2" t="s">
        <v>300</v>
      </c>
      <c r="X303" s="2" t="s">
        <v>301</v>
      </c>
      <c r="Y303" s="2" t="s">
        <v>302</v>
      </c>
      <c r="Z303" s="2" t="s">
        <v>303</v>
      </c>
      <c r="AA303" s="2" t="s">
        <v>304</v>
      </c>
      <c r="AB303" s="2" t="s">
        <v>305</v>
      </c>
      <c r="AC303" s="2" t="s">
        <v>306</v>
      </c>
    </row>
    <row r="304" spans="1:54" x14ac:dyDescent="0.25">
      <c r="B304" t="s">
        <v>318</v>
      </c>
      <c r="M304" t="s">
        <v>393</v>
      </c>
      <c r="N304">
        <v>5.13</v>
      </c>
      <c r="O304">
        <v>5.31</v>
      </c>
      <c r="P304">
        <v>5.38</v>
      </c>
      <c r="Q304">
        <v>5</v>
      </c>
      <c r="R304">
        <v>4.58</v>
      </c>
      <c r="S304">
        <v>3.95</v>
      </c>
      <c r="T304">
        <v>3.59</v>
      </c>
      <c r="U304">
        <v>3.18</v>
      </c>
      <c r="V304">
        <v>2.81</v>
      </c>
      <c r="W304">
        <v>2.4300000000000002</v>
      </c>
      <c r="X304">
        <v>2.14</v>
      </c>
      <c r="Y304">
        <v>2.11</v>
      </c>
      <c r="Z304">
        <v>2.08</v>
      </c>
      <c r="AA304">
        <v>2.0499999999999998</v>
      </c>
      <c r="AB304">
        <v>2.02</v>
      </c>
      <c r="AC304">
        <v>1.99</v>
      </c>
    </row>
    <row r="305" spans="2:29" x14ac:dyDescent="0.25">
      <c r="B305" t="s">
        <v>363</v>
      </c>
      <c r="C305" t="s">
        <v>260</v>
      </c>
      <c r="M305" t="s">
        <v>392</v>
      </c>
      <c r="N305">
        <v>5.1100000000000003</v>
      </c>
      <c r="O305">
        <v>4.95</v>
      </c>
      <c r="P305">
        <v>4.87</v>
      </c>
      <c r="Q305">
        <v>4.79</v>
      </c>
      <c r="R305">
        <v>4.78</v>
      </c>
      <c r="S305">
        <v>4.74</v>
      </c>
      <c r="T305">
        <v>4.54</v>
      </c>
      <c r="U305">
        <v>4.34</v>
      </c>
      <c r="V305">
        <v>4.13</v>
      </c>
      <c r="W305">
        <v>3.9</v>
      </c>
      <c r="X305">
        <v>3.66</v>
      </c>
      <c r="Y305">
        <v>3.53</v>
      </c>
      <c r="Z305">
        <v>3.42</v>
      </c>
      <c r="AA305">
        <v>3.31</v>
      </c>
      <c r="AB305">
        <v>3.22</v>
      </c>
      <c r="AC305">
        <v>3.14</v>
      </c>
    </row>
    <row r="326" spans="1:5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4" x14ac:dyDescent="0.25">
      <c r="M327" s="2" t="s">
        <v>631</v>
      </c>
    </row>
    <row r="328" spans="1:54" x14ac:dyDescent="0.25">
      <c r="M328" s="2" t="s">
        <v>260</v>
      </c>
      <c r="N328" s="2" t="s">
        <v>293</v>
      </c>
      <c r="O328" s="2" t="s">
        <v>294</v>
      </c>
      <c r="P328" s="2" t="s">
        <v>295</v>
      </c>
      <c r="Q328" s="2" t="s">
        <v>296</v>
      </c>
      <c r="R328" s="2" t="s">
        <v>297</v>
      </c>
      <c r="S328" s="2" t="s">
        <v>298</v>
      </c>
      <c r="T328" s="2" t="s">
        <v>299</v>
      </c>
      <c r="U328" s="2" t="s">
        <v>300</v>
      </c>
      <c r="V328" s="2" t="s">
        <v>301</v>
      </c>
      <c r="W328" s="2" t="s">
        <v>302</v>
      </c>
      <c r="X328" s="2" t="s">
        <v>303</v>
      </c>
      <c r="Y328" s="2" t="s">
        <v>304</v>
      </c>
      <c r="Z328" s="2" t="s">
        <v>305</v>
      </c>
      <c r="AA328" s="2" t="s">
        <v>306</v>
      </c>
    </row>
    <row r="329" spans="1:54" x14ac:dyDescent="0.25">
      <c r="B329" t="s">
        <v>318</v>
      </c>
      <c r="M329" t="s">
        <v>632</v>
      </c>
      <c r="N329">
        <v>1.06</v>
      </c>
      <c r="O329">
        <v>0.98</v>
      </c>
      <c r="P329">
        <v>0.92</v>
      </c>
      <c r="Q329">
        <v>0.55000000000000004</v>
      </c>
      <c r="R329">
        <v>0.47</v>
      </c>
      <c r="S329">
        <v>0.37</v>
      </c>
      <c r="T329">
        <v>0.28999999999999998</v>
      </c>
      <c r="U329">
        <v>0.21</v>
      </c>
      <c r="V329">
        <v>0.15</v>
      </c>
      <c r="W329">
        <v>0.15</v>
      </c>
      <c r="X329">
        <v>0.15</v>
      </c>
      <c r="Y329">
        <v>0.16</v>
      </c>
      <c r="Z329">
        <v>0.16</v>
      </c>
      <c r="AA329">
        <v>0.16</v>
      </c>
    </row>
    <row r="330" spans="1:54" x14ac:dyDescent="0.25">
      <c r="B330" t="s">
        <v>633</v>
      </c>
      <c r="C330" t="s">
        <v>260</v>
      </c>
      <c r="M330" t="s">
        <v>634</v>
      </c>
      <c r="N330">
        <v>1.26</v>
      </c>
      <c r="O330">
        <v>1.18</v>
      </c>
      <c r="P330">
        <v>1.1200000000000001</v>
      </c>
      <c r="Q330">
        <v>1.06</v>
      </c>
      <c r="R330">
        <v>1.01</v>
      </c>
      <c r="S330">
        <v>0.97</v>
      </c>
      <c r="T330">
        <v>0.91</v>
      </c>
      <c r="U330">
        <v>0.86</v>
      </c>
      <c r="V330">
        <v>0.8</v>
      </c>
      <c r="W330">
        <v>0.81</v>
      </c>
      <c r="X330">
        <v>0.81</v>
      </c>
      <c r="Y330">
        <v>0.82</v>
      </c>
      <c r="Z330">
        <v>0.82</v>
      </c>
      <c r="AA330">
        <v>0.83</v>
      </c>
    </row>
    <row r="331" spans="1:54" x14ac:dyDescent="0.25">
      <c r="M331" t="s">
        <v>635</v>
      </c>
      <c r="N331">
        <v>1.07</v>
      </c>
      <c r="O331">
        <v>1.05</v>
      </c>
      <c r="P331">
        <v>1.04</v>
      </c>
      <c r="Q331">
        <v>1.02</v>
      </c>
      <c r="R331">
        <v>0.99</v>
      </c>
      <c r="S331">
        <v>0.96</v>
      </c>
      <c r="T331">
        <v>0.92</v>
      </c>
      <c r="U331">
        <v>0.88</v>
      </c>
      <c r="V331">
        <v>0.84</v>
      </c>
      <c r="W331">
        <v>0.81</v>
      </c>
      <c r="X331">
        <v>0.79</v>
      </c>
      <c r="Y331">
        <v>0.77</v>
      </c>
      <c r="Z331">
        <v>0.76</v>
      </c>
      <c r="AA331">
        <v>0.74</v>
      </c>
    </row>
    <row r="332" spans="1:54" x14ac:dyDescent="0.25">
      <c r="M332" t="s">
        <v>636</v>
      </c>
      <c r="N332">
        <v>1.28</v>
      </c>
      <c r="O332">
        <v>1.3</v>
      </c>
      <c r="P332">
        <v>1.31</v>
      </c>
      <c r="Q332">
        <v>1.33</v>
      </c>
      <c r="R332">
        <v>1.33</v>
      </c>
      <c r="S332">
        <v>1.33</v>
      </c>
      <c r="T332">
        <v>1.33</v>
      </c>
      <c r="U332">
        <v>1.32</v>
      </c>
      <c r="V332">
        <v>1.32</v>
      </c>
      <c r="W332">
        <v>1.32</v>
      </c>
      <c r="X332">
        <v>1.32</v>
      </c>
      <c r="Y332">
        <v>1.31</v>
      </c>
      <c r="Z332">
        <v>1.31</v>
      </c>
      <c r="AA332">
        <v>1.31</v>
      </c>
    </row>
    <row r="351" spans="1:5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x14ac:dyDescent="0.25">
      <c r="M352" s="2" t="s">
        <v>637</v>
      </c>
    </row>
    <row r="353" spans="2:29" x14ac:dyDescent="0.25">
      <c r="M353" s="2" t="s">
        <v>260</v>
      </c>
      <c r="N353" s="2" t="s">
        <v>291</v>
      </c>
      <c r="O353" s="2" t="s">
        <v>292</v>
      </c>
      <c r="P353" s="2" t="s">
        <v>293</v>
      </c>
      <c r="Q353" s="2" t="s">
        <v>294</v>
      </c>
      <c r="R353" s="2" t="s">
        <v>295</v>
      </c>
      <c r="S353" s="2" t="s">
        <v>296</v>
      </c>
      <c r="T353" s="2" t="s">
        <v>297</v>
      </c>
      <c r="U353" s="2" t="s">
        <v>298</v>
      </c>
      <c r="V353" s="2" t="s">
        <v>299</v>
      </c>
      <c r="W353" s="2" t="s">
        <v>300</v>
      </c>
      <c r="X353" s="2" t="s">
        <v>301</v>
      </c>
      <c r="Y353" s="2" t="s">
        <v>302</v>
      </c>
      <c r="Z353" s="2" t="s">
        <v>303</v>
      </c>
      <c r="AA353" s="2" t="s">
        <v>304</v>
      </c>
      <c r="AB353" s="2" t="s">
        <v>305</v>
      </c>
      <c r="AC353" s="2" t="s">
        <v>306</v>
      </c>
    </row>
    <row r="354" spans="2:29" x14ac:dyDescent="0.25">
      <c r="B354" t="s">
        <v>318</v>
      </c>
      <c r="M354" t="s">
        <v>392</v>
      </c>
      <c r="N354">
        <v>3.81</v>
      </c>
      <c r="O354">
        <v>4.5999999999999996</v>
      </c>
      <c r="P354">
        <v>5.04</v>
      </c>
      <c r="Q354">
        <v>5.48</v>
      </c>
      <c r="R354">
        <v>5.91</v>
      </c>
      <c r="S354">
        <v>6.35</v>
      </c>
      <c r="T354">
        <v>7.1</v>
      </c>
      <c r="U354">
        <v>7.85</v>
      </c>
      <c r="V354">
        <v>8.59</v>
      </c>
      <c r="W354">
        <v>9.34</v>
      </c>
      <c r="X354">
        <v>10.09</v>
      </c>
      <c r="Y354">
        <v>10.6</v>
      </c>
      <c r="Z354">
        <v>11.12</v>
      </c>
      <c r="AA354">
        <v>11.63</v>
      </c>
      <c r="AB354">
        <v>12.15</v>
      </c>
      <c r="AC354">
        <v>12.66</v>
      </c>
    </row>
    <row r="355" spans="2:29" x14ac:dyDescent="0.25">
      <c r="B355" t="s">
        <v>363</v>
      </c>
      <c r="C355" t="s">
        <v>260</v>
      </c>
      <c r="M355" t="s">
        <v>393</v>
      </c>
      <c r="N355">
        <v>3.81</v>
      </c>
      <c r="O355">
        <v>4.18</v>
      </c>
      <c r="P355">
        <v>6.67</v>
      </c>
      <c r="Q355">
        <v>7.7</v>
      </c>
      <c r="R355">
        <v>8.8699999999999992</v>
      </c>
      <c r="S355">
        <v>9.84</v>
      </c>
      <c r="T355">
        <v>10.63</v>
      </c>
      <c r="U355">
        <v>11.43</v>
      </c>
      <c r="V355">
        <v>11.9</v>
      </c>
      <c r="W355">
        <v>12.37</v>
      </c>
      <c r="X355">
        <v>12.85</v>
      </c>
      <c r="Y355">
        <v>13.2</v>
      </c>
      <c r="Z355">
        <v>13.55</v>
      </c>
      <c r="AA355">
        <v>13.91</v>
      </c>
      <c r="AB355">
        <v>14.26</v>
      </c>
      <c r="AC355">
        <v>14.61</v>
      </c>
    </row>
    <row r="376" spans="1:5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9" x14ac:dyDescent="0.25">
      <c r="M377" s="2" t="s">
        <v>638</v>
      </c>
    </row>
    <row r="378" spans="1:59" x14ac:dyDescent="0.25">
      <c r="M378" s="2" t="s">
        <v>260</v>
      </c>
      <c r="N378" s="2" t="s">
        <v>261</v>
      </c>
      <c r="O378" s="2" t="s">
        <v>262</v>
      </c>
      <c r="P378" s="2" t="s">
        <v>263</v>
      </c>
      <c r="Q378" s="2" t="s">
        <v>264</v>
      </c>
      <c r="R378" s="2" t="s">
        <v>265</v>
      </c>
      <c r="S378" s="2" t="s">
        <v>266</v>
      </c>
      <c r="T378" s="2" t="s">
        <v>267</v>
      </c>
      <c r="U378" s="2" t="s">
        <v>268</v>
      </c>
      <c r="V378" s="2" t="s">
        <v>269</v>
      </c>
      <c r="W378" s="2" t="s">
        <v>270</v>
      </c>
      <c r="X378" s="2" t="s">
        <v>271</v>
      </c>
      <c r="Y378" s="2" t="s">
        <v>272</v>
      </c>
      <c r="Z378" s="2" t="s">
        <v>273</v>
      </c>
      <c r="AA378" s="2" t="s">
        <v>274</v>
      </c>
      <c r="AB378" s="2" t="s">
        <v>275</v>
      </c>
      <c r="AC378" s="2" t="s">
        <v>276</v>
      </c>
      <c r="AD378" s="2" t="s">
        <v>277</v>
      </c>
      <c r="AE378" s="2" t="s">
        <v>278</v>
      </c>
      <c r="AF378" s="2" t="s">
        <v>279</v>
      </c>
      <c r="AG378" s="2" t="s">
        <v>280</v>
      </c>
      <c r="AH378" s="2" t="s">
        <v>281</v>
      </c>
      <c r="AI378" s="2" t="s">
        <v>282</v>
      </c>
      <c r="AJ378" s="2" t="s">
        <v>283</v>
      </c>
      <c r="AK378" s="2" t="s">
        <v>284</v>
      </c>
      <c r="AL378" s="2" t="s">
        <v>285</v>
      </c>
      <c r="AM378" s="2" t="s">
        <v>286</v>
      </c>
      <c r="AN378" s="2" t="s">
        <v>287</v>
      </c>
      <c r="AO378" s="2" t="s">
        <v>288</v>
      </c>
      <c r="AP378" s="2" t="s">
        <v>289</v>
      </c>
      <c r="AQ378" s="2" t="s">
        <v>290</v>
      </c>
      <c r="AR378" s="2" t="s">
        <v>291</v>
      </c>
      <c r="AS378" s="2" t="s">
        <v>292</v>
      </c>
      <c r="AT378" s="2" t="s">
        <v>293</v>
      </c>
      <c r="AU378" s="2" t="s">
        <v>294</v>
      </c>
      <c r="AV378" s="2" t="s">
        <v>295</v>
      </c>
      <c r="AW378" s="2" t="s">
        <v>296</v>
      </c>
      <c r="AX378" s="2" t="s">
        <v>297</v>
      </c>
      <c r="AY378" s="2" t="s">
        <v>298</v>
      </c>
      <c r="AZ378" s="2" t="s">
        <v>299</v>
      </c>
      <c r="BA378" s="2" t="s">
        <v>300</v>
      </c>
      <c r="BB378" s="2" t="s">
        <v>301</v>
      </c>
      <c r="BC378" s="2" t="s">
        <v>302</v>
      </c>
      <c r="BD378" s="2" t="s">
        <v>303</v>
      </c>
      <c r="BE378" s="2" t="s">
        <v>304</v>
      </c>
      <c r="BF378" s="2" t="s">
        <v>305</v>
      </c>
      <c r="BG378" s="2" t="s">
        <v>306</v>
      </c>
    </row>
    <row r="379" spans="1:59" x14ac:dyDescent="0.25">
      <c r="B379" t="s">
        <v>332</v>
      </c>
      <c r="M379" t="s">
        <v>563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0.01</v>
      </c>
      <c r="T379">
        <v>0.01</v>
      </c>
      <c r="U379">
        <v>0.01</v>
      </c>
      <c r="V379">
        <v>0.01</v>
      </c>
      <c r="W379">
        <v>0</v>
      </c>
      <c r="X379">
        <v>0</v>
      </c>
      <c r="Y379">
        <v>0.01</v>
      </c>
      <c r="Z379">
        <v>0.01</v>
      </c>
      <c r="AA379">
        <v>0.01</v>
      </c>
      <c r="AB379">
        <v>0.01</v>
      </c>
      <c r="AC379">
        <v>0.02</v>
      </c>
      <c r="AD379">
        <v>0.02</v>
      </c>
      <c r="AE379">
        <v>0.02</v>
      </c>
      <c r="AF379">
        <v>0.01</v>
      </c>
      <c r="AG379">
        <v>0.02</v>
      </c>
      <c r="AH379">
        <v>0.02</v>
      </c>
      <c r="AI379">
        <v>0.02</v>
      </c>
      <c r="AJ379">
        <v>0.02</v>
      </c>
      <c r="AK379">
        <v>0.03</v>
      </c>
      <c r="AL379">
        <v>0.04</v>
      </c>
      <c r="AM379">
        <v>0.05</v>
      </c>
      <c r="AN379">
        <v>0.12</v>
      </c>
      <c r="AO379">
        <v>0.15</v>
      </c>
      <c r="AP379">
        <v>0.23</v>
      </c>
      <c r="AQ379">
        <v>0.33</v>
      </c>
      <c r="AR379">
        <v>0.4</v>
      </c>
      <c r="AS379">
        <v>0.48</v>
      </c>
      <c r="AT379">
        <v>0.57999999999999996</v>
      </c>
      <c r="AU379">
        <v>0.62</v>
      </c>
      <c r="AV379">
        <v>0.72</v>
      </c>
      <c r="AW379">
        <v>0.84</v>
      </c>
      <c r="AX379">
        <v>0.89</v>
      </c>
      <c r="AY379">
        <v>0.99</v>
      </c>
      <c r="AZ379">
        <v>1.0900000000000001</v>
      </c>
      <c r="BA379">
        <v>1.19</v>
      </c>
      <c r="BB379">
        <v>1.21</v>
      </c>
      <c r="BC379">
        <v>1.19</v>
      </c>
      <c r="BD379">
        <v>1.1299999999999999</v>
      </c>
      <c r="BE379">
        <v>1.0900000000000001</v>
      </c>
      <c r="BF379">
        <v>1.07</v>
      </c>
      <c r="BG379">
        <v>1.05</v>
      </c>
    </row>
    <row r="380" spans="1:59" x14ac:dyDescent="0.25">
      <c r="B380" t="s">
        <v>404</v>
      </c>
      <c r="C380" t="s">
        <v>260</v>
      </c>
      <c r="M380" t="s">
        <v>562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0.01</v>
      </c>
      <c r="Y380">
        <v>0.04</v>
      </c>
      <c r="Z380">
        <v>0.03</v>
      </c>
      <c r="AA380">
        <v>0.06</v>
      </c>
      <c r="AB380">
        <v>0.08</v>
      </c>
      <c r="AC380">
        <v>0.08</v>
      </c>
      <c r="AD380">
        <v>0.06</v>
      </c>
      <c r="AE380">
        <v>7.0000000000000007E-2</v>
      </c>
      <c r="AF380">
        <v>0.11</v>
      </c>
      <c r="AG380">
        <v>0.1</v>
      </c>
      <c r="AH380">
        <v>0.1</v>
      </c>
      <c r="AI380">
        <v>0.1</v>
      </c>
      <c r="AJ380">
        <v>0.09</v>
      </c>
      <c r="AK380">
        <v>0.09</v>
      </c>
      <c r="AL380">
        <v>0.09</v>
      </c>
      <c r="AM380">
        <v>0.1</v>
      </c>
      <c r="AN380">
        <v>0.11</v>
      </c>
      <c r="AO380">
        <v>0.16</v>
      </c>
      <c r="AP380">
        <v>0.21</v>
      </c>
      <c r="AQ380">
        <v>0.2</v>
      </c>
      <c r="AR380">
        <v>0.19</v>
      </c>
      <c r="AS380">
        <v>0.19</v>
      </c>
      <c r="AT380">
        <v>0.23</v>
      </c>
      <c r="AU380">
        <v>0.22</v>
      </c>
      <c r="AV380">
        <v>0.22</v>
      </c>
      <c r="AW380">
        <v>0.21</v>
      </c>
      <c r="AX380">
        <v>0.22</v>
      </c>
      <c r="AY380">
        <v>0.22</v>
      </c>
      <c r="AZ380">
        <v>0.21</v>
      </c>
      <c r="BA380">
        <v>0.21</v>
      </c>
      <c r="BB380">
        <v>0.2</v>
      </c>
      <c r="BC380">
        <v>0.21</v>
      </c>
      <c r="BD380">
        <v>0.21</v>
      </c>
      <c r="BE380">
        <v>0.21</v>
      </c>
      <c r="BF380">
        <v>0.21</v>
      </c>
      <c r="BG380">
        <v>0.22</v>
      </c>
    </row>
    <row r="381" spans="1:59" x14ac:dyDescent="0.25">
      <c r="M381" t="s">
        <v>396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0.02</v>
      </c>
      <c r="X381">
        <v>0.05</v>
      </c>
      <c r="Y381">
        <v>7.0000000000000007E-2</v>
      </c>
      <c r="Z381">
        <v>7.0000000000000007E-2</v>
      </c>
      <c r="AA381">
        <v>7.0000000000000007E-2</v>
      </c>
      <c r="AB381">
        <v>7.0000000000000007E-2</v>
      </c>
      <c r="AC381">
        <v>0.11</v>
      </c>
      <c r="AD381">
        <v>0.15</v>
      </c>
      <c r="AE381">
        <v>0.12</v>
      </c>
      <c r="AF381">
        <v>0.09</v>
      </c>
      <c r="AG381">
        <v>0.09</v>
      </c>
      <c r="AH381">
        <v>0.09</v>
      </c>
      <c r="AI381">
        <v>0.09</v>
      </c>
      <c r="AJ381">
        <v>0.08</v>
      </c>
      <c r="AK381">
        <v>0.09</v>
      </c>
      <c r="AL381">
        <v>0.1</v>
      </c>
      <c r="AM381">
        <v>0.13</v>
      </c>
      <c r="AN381">
        <v>0.16</v>
      </c>
      <c r="AO381">
        <v>0.16</v>
      </c>
      <c r="AP381">
        <v>0.15</v>
      </c>
      <c r="AQ381">
        <v>0.15</v>
      </c>
      <c r="AR381">
        <v>0.14000000000000001</v>
      </c>
      <c r="AS381">
        <v>0.14000000000000001</v>
      </c>
      <c r="AT381">
        <v>0.18</v>
      </c>
      <c r="AU381">
        <v>0.19</v>
      </c>
      <c r="AV381">
        <v>0.2</v>
      </c>
      <c r="AW381">
        <v>0.2</v>
      </c>
      <c r="AX381">
        <v>0.2</v>
      </c>
      <c r="AY381">
        <v>0.21</v>
      </c>
      <c r="AZ381">
        <v>0.21</v>
      </c>
      <c r="BA381">
        <v>0.21</v>
      </c>
      <c r="BB381">
        <v>0.21</v>
      </c>
      <c r="BC381">
        <v>0.22</v>
      </c>
      <c r="BD381">
        <v>0.22</v>
      </c>
      <c r="BE381">
        <v>0.22</v>
      </c>
      <c r="BF381">
        <v>0.22</v>
      </c>
      <c r="BG381">
        <v>0.23</v>
      </c>
    </row>
    <row r="382" spans="1:59" x14ac:dyDescent="0.25">
      <c r="M382" t="s">
        <v>354</v>
      </c>
      <c r="N382">
        <v>0.6</v>
      </c>
      <c r="O382">
        <v>0.59</v>
      </c>
      <c r="P382">
        <v>0.59</v>
      </c>
      <c r="Q382">
        <v>0.6</v>
      </c>
      <c r="R382">
        <v>0.56999999999999995</v>
      </c>
      <c r="S382">
        <v>0.54</v>
      </c>
      <c r="T382">
        <v>0.55000000000000004</v>
      </c>
      <c r="U382">
        <v>0.52</v>
      </c>
      <c r="V382">
        <v>0.54</v>
      </c>
      <c r="W382">
        <v>0.59</v>
      </c>
      <c r="X382">
        <v>0.62</v>
      </c>
      <c r="Y382">
        <v>0.59</v>
      </c>
      <c r="Z382">
        <v>0.31</v>
      </c>
      <c r="AA382">
        <v>0.32</v>
      </c>
      <c r="AB382">
        <v>0.32</v>
      </c>
      <c r="AC382">
        <v>0.3</v>
      </c>
      <c r="AD382">
        <v>0.32</v>
      </c>
      <c r="AE382">
        <v>0.47</v>
      </c>
      <c r="AF382">
        <v>0.67</v>
      </c>
      <c r="AG382">
        <v>0.65</v>
      </c>
      <c r="AH382">
        <v>0.69</v>
      </c>
      <c r="AI382">
        <v>0.75</v>
      </c>
      <c r="AJ382">
        <v>0.57999999999999996</v>
      </c>
      <c r="AK382">
        <v>0.37</v>
      </c>
      <c r="AL382">
        <v>0.3</v>
      </c>
      <c r="AM382">
        <v>0.32</v>
      </c>
      <c r="AN382">
        <v>0.25</v>
      </c>
      <c r="AO382">
        <v>0.32</v>
      </c>
      <c r="AP382">
        <v>0.31</v>
      </c>
      <c r="AQ382">
        <v>0.33</v>
      </c>
      <c r="AR382">
        <v>0.35</v>
      </c>
      <c r="AS382">
        <v>0.34</v>
      </c>
      <c r="AT382">
        <v>0.43</v>
      </c>
      <c r="AU382">
        <v>0.45</v>
      </c>
      <c r="AV382">
        <v>0.46</v>
      </c>
      <c r="AW382">
        <v>0.45</v>
      </c>
      <c r="AX382">
        <v>0.47</v>
      </c>
      <c r="AY382">
        <v>0.48</v>
      </c>
      <c r="AZ382">
        <v>0.48</v>
      </c>
      <c r="BA382">
        <v>0.49</v>
      </c>
      <c r="BB382">
        <v>0.49</v>
      </c>
      <c r="BC382">
        <v>0.5</v>
      </c>
      <c r="BD382">
        <v>0.51</v>
      </c>
      <c r="BE382">
        <v>0.51</v>
      </c>
      <c r="BF382">
        <v>0.52</v>
      </c>
      <c r="BG382">
        <v>0.52</v>
      </c>
    </row>
    <row r="383" spans="1:59" x14ac:dyDescent="0.25">
      <c r="M383" t="s">
        <v>397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0.01</v>
      </c>
      <c r="AW383">
        <v>0.01</v>
      </c>
      <c r="AX383">
        <v>0.01</v>
      </c>
      <c r="AY383">
        <v>0.02</v>
      </c>
      <c r="AZ383">
        <v>0.02</v>
      </c>
      <c r="BA383">
        <v>0.03</v>
      </c>
      <c r="BB383">
        <v>0.03</v>
      </c>
      <c r="BC383">
        <v>0.03</v>
      </c>
      <c r="BD383">
        <v>0.03</v>
      </c>
      <c r="BE383">
        <v>0.03</v>
      </c>
      <c r="BF383">
        <v>0.03</v>
      </c>
      <c r="BG383">
        <v>0.03</v>
      </c>
    </row>
    <row r="401" spans="1:5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x14ac:dyDescent="0.25">
      <c r="M402" s="2" t="s">
        <v>639</v>
      </c>
    </row>
    <row r="403" spans="1:54" x14ac:dyDescent="0.25">
      <c r="M403" s="2" t="s">
        <v>260</v>
      </c>
      <c r="N403" s="2" t="s">
        <v>290</v>
      </c>
      <c r="O403" s="2" t="s">
        <v>291</v>
      </c>
      <c r="P403" s="2" t="s">
        <v>292</v>
      </c>
      <c r="Q403" s="2" t="s">
        <v>293</v>
      </c>
      <c r="R403" s="2" t="s">
        <v>294</v>
      </c>
      <c r="S403" s="2" t="s">
        <v>295</v>
      </c>
      <c r="T403" s="2" t="s">
        <v>296</v>
      </c>
      <c r="U403" s="2" t="s">
        <v>297</v>
      </c>
      <c r="V403" s="2" t="s">
        <v>298</v>
      </c>
      <c r="W403" s="2" t="s">
        <v>299</v>
      </c>
      <c r="X403" s="2" t="s">
        <v>300</v>
      </c>
      <c r="Y403" s="2" t="s">
        <v>301</v>
      </c>
      <c r="Z403" s="2" t="s">
        <v>302</v>
      </c>
      <c r="AA403" s="2" t="s">
        <v>303</v>
      </c>
      <c r="AB403" s="2" t="s">
        <v>304</v>
      </c>
      <c r="AC403" s="2" t="s">
        <v>305</v>
      </c>
      <c r="AD403" s="2" t="s">
        <v>306</v>
      </c>
    </row>
    <row r="404" spans="1:54" x14ac:dyDescent="0.25">
      <c r="B404" t="s">
        <v>318</v>
      </c>
      <c r="M404" t="s">
        <v>566</v>
      </c>
      <c r="N404">
        <v>100</v>
      </c>
      <c r="O404">
        <v>96.25</v>
      </c>
      <c r="P404">
        <v>92.25</v>
      </c>
      <c r="Q404">
        <v>92.36</v>
      </c>
      <c r="R404">
        <v>84.81</v>
      </c>
      <c r="S404">
        <v>74.78</v>
      </c>
      <c r="T404">
        <v>59.01</v>
      </c>
      <c r="U404">
        <v>50.6</v>
      </c>
      <c r="V404">
        <v>40.630000000000003</v>
      </c>
      <c r="W404">
        <v>32.04</v>
      </c>
      <c r="X404">
        <v>23.38</v>
      </c>
      <c r="Y404">
        <v>16.920000000000002</v>
      </c>
      <c r="Z404">
        <v>15.83</v>
      </c>
      <c r="AA404">
        <v>14.76</v>
      </c>
      <c r="AB404">
        <v>13.7</v>
      </c>
      <c r="AC404">
        <v>12.65</v>
      </c>
      <c r="AD404">
        <v>11.62</v>
      </c>
    </row>
    <row r="405" spans="1:54" x14ac:dyDescent="0.25">
      <c r="B405" t="s">
        <v>363</v>
      </c>
      <c r="C405" t="s">
        <v>260</v>
      </c>
      <c r="M405" t="s">
        <v>567</v>
      </c>
      <c r="N405">
        <v>100</v>
      </c>
      <c r="O405">
        <v>100.23</v>
      </c>
      <c r="P405">
        <v>98.42</v>
      </c>
      <c r="Q405">
        <v>101.49</v>
      </c>
      <c r="R405">
        <v>98.97</v>
      </c>
      <c r="S405">
        <v>95.55</v>
      </c>
      <c r="T405">
        <v>92.48</v>
      </c>
      <c r="U405">
        <v>89.67</v>
      </c>
      <c r="V405">
        <v>86.84</v>
      </c>
      <c r="W405">
        <v>84.27</v>
      </c>
      <c r="X405">
        <v>81.69</v>
      </c>
      <c r="Y405">
        <v>79.09</v>
      </c>
      <c r="Z405">
        <v>78.38</v>
      </c>
      <c r="AA405">
        <v>77.67</v>
      </c>
      <c r="AB405">
        <v>76.97</v>
      </c>
      <c r="AC405">
        <v>76.290000000000006</v>
      </c>
      <c r="AD405">
        <v>75.61</v>
      </c>
    </row>
    <row r="426" spans="1:5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x14ac:dyDescent="0.25">
      <c r="M427" s="2" t="s">
        <v>640</v>
      </c>
    </row>
    <row r="428" spans="1:54" x14ac:dyDescent="0.25">
      <c r="M428" s="2" t="s">
        <v>260</v>
      </c>
      <c r="N428" s="2" t="s">
        <v>290</v>
      </c>
      <c r="O428" s="2" t="s">
        <v>291</v>
      </c>
      <c r="P428" s="2" t="s">
        <v>292</v>
      </c>
      <c r="Q428" s="2" t="s">
        <v>293</v>
      </c>
      <c r="R428" s="2" t="s">
        <v>294</v>
      </c>
      <c r="S428" s="2" t="s">
        <v>295</v>
      </c>
      <c r="T428" s="2" t="s">
        <v>296</v>
      </c>
      <c r="U428" s="2" t="s">
        <v>297</v>
      </c>
      <c r="V428" s="2" t="s">
        <v>298</v>
      </c>
      <c r="W428" s="2" t="s">
        <v>299</v>
      </c>
      <c r="X428" s="2" t="s">
        <v>300</v>
      </c>
      <c r="Y428" s="2" t="s">
        <v>301</v>
      </c>
      <c r="Z428" s="2" t="s">
        <v>302</v>
      </c>
      <c r="AA428" s="2" t="s">
        <v>303</v>
      </c>
      <c r="AB428" s="2" t="s">
        <v>304</v>
      </c>
      <c r="AC428" s="2" t="s">
        <v>305</v>
      </c>
      <c r="AD428" s="2" t="s">
        <v>306</v>
      </c>
    </row>
    <row r="429" spans="1:54" x14ac:dyDescent="0.25">
      <c r="B429" t="s">
        <v>318</v>
      </c>
      <c r="M429" t="s">
        <v>566</v>
      </c>
      <c r="N429">
        <v>100</v>
      </c>
      <c r="O429">
        <v>105.9</v>
      </c>
      <c r="P429">
        <v>114.94</v>
      </c>
      <c r="Q429">
        <v>112.85</v>
      </c>
      <c r="R429">
        <v>110.69</v>
      </c>
      <c r="S429">
        <v>105.55</v>
      </c>
      <c r="T429">
        <v>101.6</v>
      </c>
      <c r="U429">
        <v>97.66</v>
      </c>
      <c r="V429">
        <v>92.36</v>
      </c>
      <c r="W429">
        <v>88.88</v>
      </c>
      <c r="X429">
        <v>83.85</v>
      </c>
      <c r="Y429">
        <v>80.67</v>
      </c>
      <c r="Z429">
        <v>79.86</v>
      </c>
      <c r="AA429">
        <v>79.05</v>
      </c>
      <c r="AB429">
        <v>78.25</v>
      </c>
      <c r="AC429">
        <v>77.47</v>
      </c>
      <c r="AD429">
        <v>76.7</v>
      </c>
    </row>
    <row r="430" spans="1:54" x14ac:dyDescent="0.25">
      <c r="B430" t="s">
        <v>363</v>
      </c>
      <c r="C430" t="s">
        <v>260</v>
      </c>
      <c r="M430" t="s">
        <v>567</v>
      </c>
      <c r="N430">
        <v>100</v>
      </c>
      <c r="O430">
        <v>105.34</v>
      </c>
      <c r="P430">
        <v>115.1</v>
      </c>
      <c r="Q430">
        <v>116.32</v>
      </c>
      <c r="R430">
        <v>114.82</v>
      </c>
      <c r="S430">
        <v>110.92</v>
      </c>
      <c r="T430">
        <v>107.34</v>
      </c>
      <c r="U430">
        <v>103.93</v>
      </c>
      <c r="V430">
        <v>100.58</v>
      </c>
      <c r="W430">
        <v>97.57</v>
      </c>
      <c r="X430">
        <v>94.6</v>
      </c>
      <c r="Y430">
        <v>91.67</v>
      </c>
      <c r="Z430">
        <v>91.04</v>
      </c>
      <c r="AA430">
        <v>90.41</v>
      </c>
      <c r="AB430">
        <v>89.8</v>
      </c>
      <c r="AC430">
        <v>89.19</v>
      </c>
      <c r="AD430">
        <v>88.59</v>
      </c>
    </row>
  </sheetData>
  <pageMargins left="0.7" right="0.7" top="0.75" bottom="0.75" header="0.3" footer="0.3"/>
  <pageSetup paperSize="9" orientation="portrait" horizontalDpi="300" verticalDpi="300"/>
  <drawing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G132"/>
  <sheetViews>
    <sheetView showGridLines="0" zoomScaleNormal="100" workbookViewId="0">
      <selection activeCell="E125" sqref="E125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641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462</v>
      </c>
      <c r="N4">
        <v>0.91</v>
      </c>
      <c r="O4">
        <v>1</v>
      </c>
      <c r="P4">
        <v>1.1299999999999999</v>
      </c>
      <c r="Q4">
        <v>1.1499999999999999</v>
      </c>
      <c r="R4">
        <v>1.17</v>
      </c>
      <c r="S4">
        <v>1.29</v>
      </c>
      <c r="T4">
        <v>1.42</v>
      </c>
      <c r="U4">
        <v>1.1100000000000001</v>
      </c>
      <c r="V4">
        <v>0.97</v>
      </c>
      <c r="W4">
        <v>0.99</v>
      </c>
      <c r="X4">
        <v>1</v>
      </c>
      <c r="Y4">
        <v>1.01</v>
      </c>
      <c r="Z4">
        <v>0.98</v>
      </c>
      <c r="AA4">
        <v>1.02</v>
      </c>
      <c r="AB4">
        <v>1</v>
      </c>
      <c r="AC4">
        <v>0.94</v>
      </c>
      <c r="AD4">
        <v>0.98</v>
      </c>
      <c r="AE4">
        <v>0.99</v>
      </c>
      <c r="AF4">
        <v>0.87</v>
      </c>
      <c r="AG4">
        <v>0.88</v>
      </c>
      <c r="AH4">
        <v>0.82</v>
      </c>
      <c r="AI4">
        <v>0.91</v>
      </c>
      <c r="AJ4">
        <v>0.97</v>
      </c>
      <c r="AK4">
        <v>0.95</v>
      </c>
      <c r="AL4">
        <v>0.93</v>
      </c>
      <c r="AM4">
        <v>1</v>
      </c>
      <c r="AN4">
        <v>0.9</v>
      </c>
      <c r="AO4">
        <v>0.96</v>
      </c>
      <c r="AP4">
        <v>0.91</v>
      </c>
      <c r="AQ4">
        <v>0.96</v>
      </c>
      <c r="AR4">
        <v>0.92</v>
      </c>
      <c r="AS4">
        <v>0.98</v>
      </c>
      <c r="AT4">
        <v>0.97</v>
      </c>
      <c r="AU4">
        <v>0.92</v>
      </c>
      <c r="AV4">
        <v>0.89</v>
      </c>
      <c r="AW4">
        <v>0.83</v>
      </c>
      <c r="AX4">
        <v>0.78</v>
      </c>
      <c r="AY4">
        <v>0.73</v>
      </c>
      <c r="AZ4">
        <v>0.69</v>
      </c>
      <c r="BA4">
        <v>0.64</v>
      </c>
      <c r="BB4">
        <v>0.6</v>
      </c>
      <c r="BC4">
        <v>0.6</v>
      </c>
      <c r="BD4">
        <v>0.6</v>
      </c>
      <c r="BE4">
        <v>0.6</v>
      </c>
      <c r="BF4">
        <v>0.6</v>
      </c>
      <c r="BG4">
        <v>0.6</v>
      </c>
    </row>
    <row r="5" spans="1:59" x14ac:dyDescent="0.25">
      <c r="B5" t="s">
        <v>425</v>
      </c>
      <c r="C5" t="s">
        <v>260</v>
      </c>
      <c r="M5" t="s">
        <v>463</v>
      </c>
      <c r="N5">
        <v>0.53</v>
      </c>
      <c r="O5">
        <v>0.54</v>
      </c>
      <c r="P5">
        <v>0.62</v>
      </c>
      <c r="Q5">
        <v>0.63</v>
      </c>
      <c r="R5">
        <v>0.69</v>
      </c>
      <c r="S5">
        <v>0.72</v>
      </c>
      <c r="T5">
        <v>0.86</v>
      </c>
      <c r="U5">
        <v>1.1299999999999999</v>
      </c>
      <c r="V5">
        <v>1.25</v>
      </c>
      <c r="W5">
        <v>1.36</v>
      </c>
      <c r="X5">
        <v>1.45</v>
      </c>
      <c r="Y5">
        <v>1.42</v>
      </c>
      <c r="Z5">
        <v>1.52</v>
      </c>
      <c r="AA5">
        <v>1.52</v>
      </c>
      <c r="AB5">
        <v>1.56</v>
      </c>
      <c r="AC5">
        <v>1.6</v>
      </c>
      <c r="AD5">
        <v>1.63</v>
      </c>
      <c r="AE5">
        <v>1.61</v>
      </c>
      <c r="AF5">
        <v>1.6</v>
      </c>
      <c r="AG5">
        <v>1.5</v>
      </c>
      <c r="AH5">
        <v>1.48</v>
      </c>
      <c r="AI5">
        <v>1.42</v>
      </c>
      <c r="AJ5">
        <v>1.44</v>
      </c>
      <c r="AK5">
        <v>1.34</v>
      </c>
      <c r="AL5">
        <v>1.32</v>
      </c>
      <c r="AM5">
        <v>1.38</v>
      </c>
      <c r="AN5">
        <v>1.26</v>
      </c>
      <c r="AO5">
        <v>1.31</v>
      </c>
      <c r="AP5">
        <v>1.2</v>
      </c>
      <c r="AQ5">
        <v>1.1200000000000001</v>
      </c>
      <c r="AR5">
        <v>0.75</v>
      </c>
      <c r="AS5">
        <v>0.85</v>
      </c>
      <c r="AT5">
        <v>0.7</v>
      </c>
      <c r="AU5">
        <v>0.69</v>
      </c>
      <c r="AV5">
        <v>1.06</v>
      </c>
      <c r="AW5">
        <v>0.87</v>
      </c>
      <c r="AX5">
        <v>0.8</v>
      </c>
      <c r="AY5">
        <v>0.81</v>
      </c>
      <c r="AZ5">
        <v>0.81</v>
      </c>
      <c r="BA5">
        <v>0.8</v>
      </c>
      <c r="BB5">
        <v>0.81</v>
      </c>
      <c r="BC5">
        <v>0.78</v>
      </c>
      <c r="BD5">
        <v>0.77</v>
      </c>
      <c r="BE5">
        <v>0.77</v>
      </c>
      <c r="BF5">
        <v>0.79</v>
      </c>
      <c r="BG5">
        <v>0.79</v>
      </c>
    </row>
    <row r="6" spans="1:59" x14ac:dyDescent="0.25">
      <c r="M6" t="s">
        <v>642</v>
      </c>
      <c r="N6">
        <v>0.17</v>
      </c>
      <c r="O6">
        <v>0.18</v>
      </c>
      <c r="P6">
        <v>0.19</v>
      </c>
      <c r="Q6">
        <v>0.19</v>
      </c>
      <c r="R6">
        <v>0.2</v>
      </c>
      <c r="S6">
        <v>0.22</v>
      </c>
      <c r="T6">
        <v>0.23</v>
      </c>
      <c r="U6">
        <v>0.26</v>
      </c>
      <c r="V6">
        <v>0.27</v>
      </c>
      <c r="W6">
        <v>0.3</v>
      </c>
      <c r="X6">
        <v>0.31</v>
      </c>
      <c r="Y6">
        <v>0.31</v>
      </c>
      <c r="Z6">
        <v>0.35</v>
      </c>
      <c r="AA6">
        <v>0.31</v>
      </c>
      <c r="AB6">
        <v>0.32</v>
      </c>
      <c r="AC6">
        <v>0.34</v>
      </c>
      <c r="AD6">
        <v>0.32</v>
      </c>
      <c r="AE6">
        <v>0.3</v>
      </c>
      <c r="AF6">
        <v>0.28000000000000003</v>
      </c>
      <c r="AG6">
        <v>0.24</v>
      </c>
      <c r="AH6">
        <v>0.22</v>
      </c>
      <c r="AI6">
        <v>0.19</v>
      </c>
      <c r="AJ6">
        <v>0.17</v>
      </c>
      <c r="AK6">
        <v>0.16</v>
      </c>
      <c r="AL6">
        <v>0.15</v>
      </c>
      <c r="AM6">
        <v>0.14000000000000001</v>
      </c>
      <c r="AN6">
        <v>0.13</v>
      </c>
      <c r="AO6">
        <v>0.12</v>
      </c>
      <c r="AP6">
        <v>0.1</v>
      </c>
      <c r="AQ6">
        <v>0.09</v>
      </c>
      <c r="AR6">
        <v>7.0000000000000007E-2</v>
      </c>
      <c r="AS6">
        <v>7.0000000000000007E-2</v>
      </c>
      <c r="AT6">
        <v>0.05</v>
      </c>
      <c r="AU6">
        <v>0.06</v>
      </c>
      <c r="AV6">
        <v>0.08</v>
      </c>
      <c r="AW6">
        <v>0.08</v>
      </c>
      <c r="AX6">
        <v>0.08</v>
      </c>
      <c r="AY6">
        <v>0.09</v>
      </c>
      <c r="AZ6">
        <v>0.08</v>
      </c>
      <c r="BA6">
        <v>0.08</v>
      </c>
      <c r="BB6">
        <v>0.08</v>
      </c>
      <c r="BC6">
        <v>7.0000000000000007E-2</v>
      </c>
      <c r="BD6">
        <v>7.0000000000000007E-2</v>
      </c>
      <c r="BE6">
        <v>7.0000000000000007E-2</v>
      </c>
      <c r="BF6">
        <v>0.06</v>
      </c>
      <c r="BG6">
        <v>0.06</v>
      </c>
    </row>
    <row r="7" spans="1:59" x14ac:dyDescent="0.25">
      <c r="M7" t="s">
        <v>464</v>
      </c>
      <c r="N7">
        <v>0.37</v>
      </c>
      <c r="O7">
        <v>0.73</v>
      </c>
      <c r="P7">
        <v>0.75</v>
      </c>
      <c r="Q7">
        <v>0.65</v>
      </c>
      <c r="R7">
        <v>0.64</v>
      </c>
      <c r="S7">
        <v>0.51</v>
      </c>
      <c r="T7">
        <v>0.56000000000000005</v>
      </c>
      <c r="U7">
        <v>0.78</v>
      </c>
      <c r="V7">
        <v>0.57999999999999996</v>
      </c>
      <c r="W7">
        <v>1.23</v>
      </c>
      <c r="X7">
        <v>0.81</v>
      </c>
      <c r="Y7">
        <v>0.86</v>
      </c>
      <c r="Z7">
        <v>0.72</v>
      </c>
      <c r="AA7">
        <v>0.75</v>
      </c>
      <c r="AB7">
        <v>0.84</v>
      </c>
      <c r="AC7">
        <v>0.6</v>
      </c>
      <c r="AD7">
        <v>0.61</v>
      </c>
      <c r="AE7">
        <v>0.61</v>
      </c>
      <c r="AF7">
        <v>0.44</v>
      </c>
      <c r="AG7">
        <v>0.28999999999999998</v>
      </c>
      <c r="AH7">
        <v>0.39</v>
      </c>
      <c r="AI7">
        <v>0.28000000000000003</v>
      </c>
      <c r="AJ7">
        <v>0.24</v>
      </c>
      <c r="AK7">
        <v>0.27</v>
      </c>
      <c r="AL7">
        <v>0.28000000000000003</v>
      </c>
      <c r="AM7">
        <v>0.28000000000000003</v>
      </c>
      <c r="AN7">
        <v>0.31</v>
      </c>
      <c r="AO7">
        <v>0.27</v>
      </c>
      <c r="AP7">
        <v>0.26</v>
      </c>
      <c r="AQ7">
        <v>0.22</v>
      </c>
      <c r="AR7">
        <v>0.14000000000000001</v>
      </c>
      <c r="AS7">
        <v>0.12</v>
      </c>
      <c r="AT7">
        <v>0.13</v>
      </c>
      <c r="AU7">
        <v>0.13</v>
      </c>
      <c r="AV7">
        <v>0.15</v>
      </c>
      <c r="AW7">
        <v>0.09</v>
      </c>
      <c r="AX7">
        <v>0.09</v>
      </c>
      <c r="AY7">
        <v>0.1</v>
      </c>
      <c r="AZ7">
        <v>0.1</v>
      </c>
      <c r="BA7">
        <v>0.1</v>
      </c>
      <c r="BB7">
        <v>0.11</v>
      </c>
      <c r="BC7">
        <v>0.11</v>
      </c>
      <c r="BD7">
        <v>0.1</v>
      </c>
      <c r="BE7">
        <v>0.11</v>
      </c>
      <c r="BF7">
        <v>0.1</v>
      </c>
      <c r="BG7">
        <v>0.1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643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332</v>
      </c>
      <c r="M29" t="s">
        <v>644</v>
      </c>
      <c r="N29">
        <v>0.53</v>
      </c>
      <c r="O29">
        <v>0.54</v>
      </c>
      <c r="P29">
        <v>0.62</v>
      </c>
      <c r="Q29">
        <v>0.63</v>
      </c>
      <c r="R29">
        <v>0.69</v>
      </c>
      <c r="S29">
        <v>0.72</v>
      </c>
      <c r="T29">
        <v>0.86</v>
      </c>
      <c r="U29">
        <v>1.1299999999999999</v>
      </c>
      <c r="V29">
        <v>1.25</v>
      </c>
      <c r="W29">
        <v>1.36</v>
      </c>
      <c r="X29">
        <v>1.45</v>
      </c>
      <c r="Y29">
        <v>1.42</v>
      </c>
      <c r="Z29">
        <v>1.52</v>
      </c>
      <c r="AA29">
        <v>1.52</v>
      </c>
      <c r="AB29">
        <v>1.56</v>
      </c>
      <c r="AC29">
        <v>1.6</v>
      </c>
      <c r="AD29">
        <v>1.63</v>
      </c>
      <c r="AE29">
        <v>1.61</v>
      </c>
      <c r="AF29">
        <v>1.6</v>
      </c>
      <c r="AG29">
        <v>1.5</v>
      </c>
      <c r="AH29">
        <v>1.48</v>
      </c>
      <c r="AI29">
        <v>1.42</v>
      </c>
      <c r="AJ29">
        <v>1.44</v>
      </c>
      <c r="AK29">
        <v>1.34</v>
      </c>
      <c r="AL29">
        <v>1.32</v>
      </c>
      <c r="AM29">
        <v>1.38</v>
      </c>
      <c r="AN29">
        <v>1.26</v>
      </c>
      <c r="AO29">
        <v>1.31</v>
      </c>
      <c r="AP29">
        <v>1.2</v>
      </c>
      <c r="AQ29">
        <v>1.1200000000000001</v>
      </c>
      <c r="AR29">
        <v>0.75</v>
      </c>
      <c r="AS29">
        <v>0.85</v>
      </c>
      <c r="AT29">
        <v>0.7</v>
      </c>
      <c r="AU29">
        <v>0.69</v>
      </c>
      <c r="AV29">
        <v>1.06</v>
      </c>
      <c r="AW29">
        <v>0.87</v>
      </c>
      <c r="AX29">
        <v>0.8</v>
      </c>
      <c r="AY29">
        <v>0.81</v>
      </c>
      <c r="AZ29">
        <v>0.81</v>
      </c>
      <c r="BA29">
        <v>0.8</v>
      </c>
      <c r="BB29">
        <v>0.81</v>
      </c>
      <c r="BC29">
        <v>0.78</v>
      </c>
      <c r="BD29">
        <v>0.77</v>
      </c>
      <c r="BE29">
        <v>0.77</v>
      </c>
      <c r="BF29">
        <v>0.79</v>
      </c>
      <c r="BG29">
        <v>0.79</v>
      </c>
    </row>
    <row r="30" spans="1:59" x14ac:dyDescent="0.25">
      <c r="B30" t="s">
        <v>376</v>
      </c>
      <c r="C30" t="s">
        <v>260</v>
      </c>
      <c r="M30" t="s">
        <v>464</v>
      </c>
      <c r="N30">
        <v>0.3</v>
      </c>
      <c r="O30">
        <v>0.62</v>
      </c>
      <c r="P30">
        <v>0.64</v>
      </c>
      <c r="Q30">
        <v>0.56000000000000005</v>
      </c>
      <c r="R30">
        <v>0.55000000000000004</v>
      </c>
      <c r="S30">
        <v>0.42</v>
      </c>
      <c r="T30">
        <v>0.47</v>
      </c>
      <c r="U30">
        <v>0.68</v>
      </c>
      <c r="V30">
        <v>0.49</v>
      </c>
      <c r="W30">
        <v>1.08</v>
      </c>
      <c r="X30">
        <v>0.7</v>
      </c>
      <c r="Y30">
        <v>0.76</v>
      </c>
      <c r="Z30">
        <v>0.62</v>
      </c>
      <c r="AA30">
        <v>0.65</v>
      </c>
      <c r="AB30">
        <v>0.73</v>
      </c>
      <c r="AC30">
        <v>0.52</v>
      </c>
      <c r="AD30">
        <v>0.52</v>
      </c>
      <c r="AE30">
        <v>0.51</v>
      </c>
      <c r="AF30">
        <v>0.36</v>
      </c>
      <c r="AG30">
        <v>0.24</v>
      </c>
      <c r="AH30">
        <v>0.33</v>
      </c>
      <c r="AI30">
        <v>0.23</v>
      </c>
      <c r="AJ30">
        <v>0.19</v>
      </c>
      <c r="AK30">
        <v>0.22</v>
      </c>
      <c r="AL30">
        <v>0.23</v>
      </c>
      <c r="AM30">
        <v>0.23</v>
      </c>
      <c r="AN30">
        <v>0.26</v>
      </c>
      <c r="AO30">
        <v>0.22</v>
      </c>
      <c r="AP30">
        <v>0.21</v>
      </c>
      <c r="AQ30">
        <v>0.18</v>
      </c>
      <c r="AR30">
        <v>0.11</v>
      </c>
      <c r="AS30">
        <v>0.09</v>
      </c>
      <c r="AT30">
        <v>0.08</v>
      </c>
      <c r="AU30">
        <v>0.08</v>
      </c>
      <c r="AV30">
        <v>0.09</v>
      </c>
      <c r="AW30">
        <v>0.05</v>
      </c>
      <c r="AX30">
        <v>0.05</v>
      </c>
      <c r="AY30">
        <v>0.06</v>
      </c>
      <c r="AZ30">
        <v>0.06</v>
      </c>
      <c r="BA30">
        <v>0.06</v>
      </c>
      <c r="BB30">
        <v>0.06</v>
      </c>
      <c r="BC30">
        <v>0.06</v>
      </c>
      <c r="BD30">
        <v>0.06</v>
      </c>
      <c r="BE30">
        <v>0.06</v>
      </c>
      <c r="BF30">
        <v>0.06</v>
      </c>
      <c r="BG30">
        <v>0.06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645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646</v>
      </c>
      <c r="N54">
        <v>255.96</v>
      </c>
      <c r="O54">
        <v>298.60000000000002</v>
      </c>
      <c r="P54">
        <v>331.18</v>
      </c>
      <c r="Q54">
        <v>352.92</v>
      </c>
      <c r="R54">
        <v>389.35</v>
      </c>
      <c r="S54">
        <v>391.56</v>
      </c>
      <c r="T54">
        <v>432.22</v>
      </c>
      <c r="U54">
        <v>479.24</v>
      </c>
      <c r="V54">
        <v>491.59</v>
      </c>
      <c r="W54">
        <v>622</v>
      </c>
      <c r="X54">
        <v>764.53</v>
      </c>
      <c r="Y54">
        <v>726.12</v>
      </c>
      <c r="Z54">
        <v>780.15</v>
      </c>
      <c r="AA54">
        <v>780.14</v>
      </c>
      <c r="AB54">
        <v>828.27</v>
      </c>
      <c r="AC54">
        <v>796.22</v>
      </c>
      <c r="AD54">
        <v>724.06</v>
      </c>
      <c r="AE54">
        <v>652.26</v>
      </c>
      <c r="AF54">
        <v>603.53</v>
      </c>
      <c r="AG54">
        <v>554.83000000000004</v>
      </c>
      <c r="AH54">
        <v>522.73</v>
      </c>
      <c r="AI54">
        <v>470.45</v>
      </c>
      <c r="AJ54">
        <v>429.14</v>
      </c>
      <c r="AK54">
        <v>373.36</v>
      </c>
      <c r="AL54">
        <v>349.63</v>
      </c>
      <c r="AM54">
        <v>330.66</v>
      </c>
      <c r="AN54">
        <v>297.75</v>
      </c>
      <c r="AO54">
        <v>289.69</v>
      </c>
      <c r="AP54">
        <v>243.63</v>
      </c>
      <c r="AQ54">
        <v>215.74</v>
      </c>
      <c r="AR54">
        <v>151.37</v>
      </c>
      <c r="AS54">
        <v>139.18</v>
      </c>
      <c r="AT54">
        <v>131.05000000000001</v>
      </c>
      <c r="AU54">
        <v>120.25</v>
      </c>
      <c r="AV54">
        <v>184.97</v>
      </c>
      <c r="AW54">
        <v>189.78</v>
      </c>
      <c r="AX54">
        <v>168.22</v>
      </c>
      <c r="AY54">
        <v>214.4</v>
      </c>
      <c r="AZ54">
        <v>231.48</v>
      </c>
      <c r="BA54">
        <v>212.94</v>
      </c>
      <c r="BB54">
        <v>225.54</v>
      </c>
      <c r="BC54">
        <v>217.31</v>
      </c>
      <c r="BD54">
        <v>203.24</v>
      </c>
      <c r="BE54">
        <v>188.57</v>
      </c>
      <c r="BF54">
        <v>176.86</v>
      </c>
      <c r="BG54">
        <v>163.63999999999999</v>
      </c>
    </row>
    <row r="55" spans="1:59" x14ac:dyDescent="0.25">
      <c r="B55" t="s">
        <v>376</v>
      </c>
      <c r="C55" t="s">
        <v>260</v>
      </c>
      <c r="M55" t="s">
        <v>340</v>
      </c>
      <c r="N55">
        <v>115.97</v>
      </c>
      <c r="O55">
        <v>145.71</v>
      </c>
      <c r="P55">
        <v>151.78</v>
      </c>
      <c r="Q55">
        <v>167.79</v>
      </c>
      <c r="R55">
        <v>181.8</v>
      </c>
      <c r="S55">
        <v>196.85</v>
      </c>
      <c r="T55">
        <v>239.2</v>
      </c>
      <c r="U55">
        <v>295.05</v>
      </c>
      <c r="V55">
        <v>286.14</v>
      </c>
      <c r="W55">
        <v>294.07</v>
      </c>
      <c r="X55">
        <v>310.31</v>
      </c>
      <c r="Y55">
        <v>317.76</v>
      </c>
      <c r="Z55">
        <v>318.32</v>
      </c>
      <c r="AA55">
        <v>301.56</v>
      </c>
      <c r="AB55">
        <v>355.53</v>
      </c>
      <c r="AC55">
        <v>392.87</v>
      </c>
      <c r="AD55">
        <v>390.35</v>
      </c>
      <c r="AE55">
        <v>346.15</v>
      </c>
      <c r="AF55">
        <v>377.55</v>
      </c>
      <c r="AG55">
        <v>314.99</v>
      </c>
      <c r="AH55">
        <v>307.42</v>
      </c>
      <c r="AI55">
        <v>246.59</v>
      </c>
      <c r="AJ55">
        <v>216</v>
      </c>
      <c r="AK55">
        <v>179.27</v>
      </c>
      <c r="AL55">
        <v>173.26</v>
      </c>
      <c r="AM55">
        <v>173.51</v>
      </c>
      <c r="AN55">
        <v>169.74</v>
      </c>
      <c r="AO55">
        <v>182.14</v>
      </c>
      <c r="AP55">
        <v>155.07</v>
      </c>
      <c r="AQ55">
        <v>115.74</v>
      </c>
      <c r="AR55">
        <v>49.86</v>
      </c>
      <c r="AS55">
        <v>52.94</v>
      </c>
      <c r="AT55">
        <v>43.59</v>
      </c>
      <c r="AU55">
        <v>42</v>
      </c>
      <c r="AV55">
        <v>120.41</v>
      </c>
      <c r="AW55">
        <v>132.13999999999999</v>
      </c>
      <c r="AX55">
        <v>123.82</v>
      </c>
      <c r="AY55">
        <v>139.58000000000001</v>
      </c>
      <c r="AZ55">
        <v>137.01</v>
      </c>
      <c r="BA55">
        <v>127.69</v>
      </c>
      <c r="BB55">
        <v>122.06</v>
      </c>
      <c r="BC55">
        <v>117.72</v>
      </c>
      <c r="BD55">
        <v>106.87</v>
      </c>
      <c r="BE55">
        <v>99.08</v>
      </c>
      <c r="BF55">
        <v>85.96</v>
      </c>
      <c r="BG55">
        <v>78.680000000000007</v>
      </c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9" x14ac:dyDescent="0.25">
      <c r="M77" s="2" t="s">
        <v>647</v>
      </c>
    </row>
    <row r="78" spans="1:59" x14ac:dyDescent="0.25">
      <c r="M78" s="2" t="s">
        <v>260</v>
      </c>
      <c r="N78" s="2" t="s">
        <v>261</v>
      </c>
      <c r="O78" s="2" t="s">
        <v>262</v>
      </c>
      <c r="P78" s="2" t="s">
        <v>263</v>
      </c>
      <c r="Q78" s="2" t="s">
        <v>264</v>
      </c>
      <c r="R78" s="2" t="s">
        <v>265</v>
      </c>
      <c r="S78" s="2" t="s">
        <v>266</v>
      </c>
      <c r="T78" s="2" t="s">
        <v>267</v>
      </c>
      <c r="U78" s="2" t="s">
        <v>268</v>
      </c>
      <c r="V78" s="2" t="s">
        <v>269</v>
      </c>
      <c r="W78" s="2" t="s">
        <v>270</v>
      </c>
      <c r="X78" s="2" t="s">
        <v>271</v>
      </c>
      <c r="Y78" s="2" t="s">
        <v>272</v>
      </c>
      <c r="Z78" s="2" t="s">
        <v>273</v>
      </c>
      <c r="AA78" s="2" t="s">
        <v>274</v>
      </c>
      <c r="AB78" s="2" t="s">
        <v>275</v>
      </c>
      <c r="AC78" s="2" t="s">
        <v>276</v>
      </c>
      <c r="AD78" s="2" t="s">
        <v>277</v>
      </c>
      <c r="AE78" s="2" t="s">
        <v>278</v>
      </c>
      <c r="AF78" s="2" t="s">
        <v>279</v>
      </c>
      <c r="AG78" s="2" t="s">
        <v>280</v>
      </c>
      <c r="AH78" s="2" t="s">
        <v>281</v>
      </c>
      <c r="AI78" s="2" t="s">
        <v>282</v>
      </c>
      <c r="AJ78" s="2" t="s">
        <v>283</v>
      </c>
      <c r="AK78" s="2" t="s">
        <v>284</v>
      </c>
      <c r="AL78" s="2" t="s">
        <v>285</v>
      </c>
      <c r="AM78" s="2" t="s">
        <v>286</v>
      </c>
      <c r="AN78" s="2" t="s">
        <v>287</v>
      </c>
      <c r="AO78" s="2" t="s">
        <v>288</v>
      </c>
      <c r="AP78" s="2" t="s">
        <v>289</v>
      </c>
      <c r="AQ78" s="2" t="s">
        <v>290</v>
      </c>
      <c r="AR78" s="2" t="s">
        <v>291</v>
      </c>
      <c r="AS78" s="2" t="s">
        <v>292</v>
      </c>
      <c r="AT78" s="2" t="s">
        <v>293</v>
      </c>
      <c r="AU78" s="2" t="s">
        <v>294</v>
      </c>
      <c r="AV78" s="2" t="s">
        <v>295</v>
      </c>
      <c r="AW78" s="2" t="s">
        <v>296</v>
      </c>
      <c r="AX78" s="2" t="s">
        <v>297</v>
      </c>
      <c r="AY78" s="2" t="s">
        <v>298</v>
      </c>
      <c r="AZ78" s="2" t="s">
        <v>299</v>
      </c>
      <c r="BA78" s="2" t="s">
        <v>300</v>
      </c>
      <c r="BB78" s="2" t="s">
        <v>301</v>
      </c>
      <c r="BC78" s="2" t="s">
        <v>302</v>
      </c>
      <c r="BD78" s="2" t="s">
        <v>303</v>
      </c>
      <c r="BE78" s="2" t="s">
        <v>304</v>
      </c>
      <c r="BF78" s="2" t="s">
        <v>305</v>
      </c>
      <c r="BG78" s="2" t="s">
        <v>306</v>
      </c>
    </row>
    <row r="79" spans="1:59" x14ac:dyDescent="0.25">
      <c r="B79" t="s">
        <v>332</v>
      </c>
      <c r="M79" t="s">
        <v>644</v>
      </c>
      <c r="N79">
        <v>0.88</v>
      </c>
      <c r="O79">
        <v>0.94</v>
      </c>
      <c r="P79">
        <v>1.05</v>
      </c>
      <c r="Q79">
        <v>1.04</v>
      </c>
      <c r="R79">
        <v>1.07</v>
      </c>
      <c r="S79">
        <v>1.19</v>
      </c>
      <c r="T79">
        <v>1.29</v>
      </c>
      <c r="U79">
        <v>1</v>
      </c>
      <c r="V79">
        <v>0.85</v>
      </c>
      <c r="W79">
        <v>0.87</v>
      </c>
      <c r="X79">
        <v>0.89</v>
      </c>
      <c r="Y79">
        <v>0.9</v>
      </c>
      <c r="Z79">
        <v>0.86</v>
      </c>
      <c r="AA79">
        <v>0.9</v>
      </c>
      <c r="AB79">
        <v>0.89</v>
      </c>
      <c r="AC79">
        <v>0.85</v>
      </c>
      <c r="AD79">
        <v>0.88</v>
      </c>
      <c r="AE79">
        <v>0.88</v>
      </c>
      <c r="AF79">
        <v>0.79</v>
      </c>
      <c r="AG79">
        <v>0.8</v>
      </c>
      <c r="AH79">
        <v>0.73</v>
      </c>
      <c r="AI79">
        <v>0.84</v>
      </c>
      <c r="AJ79">
        <v>0.89</v>
      </c>
      <c r="AK79">
        <v>0.87</v>
      </c>
      <c r="AL79">
        <v>0.83</v>
      </c>
      <c r="AM79">
        <v>0.91</v>
      </c>
      <c r="AN79">
        <v>0.8</v>
      </c>
      <c r="AO79">
        <v>0.88</v>
      </c>
      <c r="AP79">
        <v>0.82</v>
      </c>
      <c r="AQ79">
        <v>0.87</v>
      </c>
      <c r="AR79">
        <v>0.83</v>
      </c>
      <c r="AS79">
        <v>0.88</v>
      </c>
      <c r="AT79">
        <v>0.88</v>
      </c>
      <c r="AU79">
        <v>0.82</v>
      </c>
      <c r="AV79">
        <v>0.8</v>
      </c>
      <c r="AW79">
        <v>0.74</v>
      </c>
      <c r="AX79">
        <v>0.69</v>
      </c>
      <c r="AY79">
        <v>0.64</v>
      </c>
      <c r="AZ79">
        <v>0.59</v>
      </c>
      <c r="BA79">
        <v>0.55000000000000004</v>
      </c>
      <c r="BB79">
        <v>0.51</v>
      </c>
      <c r="BC79">
        <v>0.51</v>
      </c>
      <c r="BD79">
        <v>0.51</v>
      </c>
      <c r="BE79">
        <v>0.51</v>
      </c>
      <c r="BF79">
        <v>0.51</v>
      </c>
      <c r="BG79">
        <v>0.51</v>
      </c>
    </row>
    <row r="80" spans="1:59" x14ac:dyDescent="0.25">
      <c r="B80" t="s">
        <v>349</v>
      </c>
      <c r="C80" t="s">
        <v>260</v>
      </c>
      <c r="M80" t="s">
        <v>608</v>
      </c>
      <c r="N80">
        <v>0.03</v>
      </c>
      <c r="O80">
        <v>0.05</v>
      </c>
      <c r="P80">
        <v>0.08</v>
      </c>
      <c r="Q80">
        <v>0.11</v>
      </c>
      <c r="R80">
        <v>0.1</v>
      </c>
      <c r="S80">
        <v>0.11</v>
      </c>
      <c r="T80">
        <v>0.12</v>
      </c>
      <c r="U80">
        <v>0.11</v>
      </c>
      <c r="V80">
        <v>0.12</v>
      </c>
      <c r="W80">
        <v>0.12</v>
      </c>
      <c r="X80">
        <v>0.11</v>
      </c>
      <c r="Y80">
        <v>0.11</v>
      </c>
      <c r="Z80">
        <v>0.11</v>
      </c>
      <c r="AA80">
        <v>0.12</v>
      </c>
      <c r="AB80">
        <v>0.11</v>
      </c>
      <c r="AC80">
        <v>0.09</v>
      </c>
      <c r="AD80">
        <v>0.1</v>
      </c>
      <c r="AE80">
        <v>0.11</v>
      </c>
      <c r="AF80">
        <v>0.08</v>
      </c>
      <c r="AG80">
        <v>0.09</v>
      </c>
      <c r="AH80">
        <v>0.09</v>
      </c>
      <c r="AI80">
        <v>7.0000000000000007E-2</v>
      </c>
      <c r="AJ80">
        <v>0.08</v>
      </c>
      <c r="AK80">
        <v>0.08</v>
      </c>
      <c r="AL80">
        <v>0.09</v>
      </c>
      <c r="AM80">
        <v>0.09</v>
      </c>
      <c r="AN80">
        <v>0.09</v>
      </c>
      <c r="AO80">
        <v>0.08</v>
      </c>
      <c r="AP80">
        <v>0.09</v>
      </c>
      <c r="AQ80">
        <v>0.09</v>
      </c>
      <c r="AR80">
        <v>0.09</v>
      </c>
      <c r="AS80">
        <v>0.09</v>
      </c>
      <c r="AT80">
        <v>0.09</v>
      </c>
      <c r="AU80">
        <v>0.09</v>
      </c>
      <c r="AV80">
        <v>0.09</v>
      </c>
      <c r="AW80">
        <v>0.09</v>
      </c>
      <c r="AX80">
        <v>0.09</v>
      </c>
      <c r="AY80">
        <v>0.09</v>
      </c>
      <c r="AZ80">
        <v>0.09</v>
      </c>
      <c r="BA80">
        <v>0.09</v>
      </c>
      <c r="BB80">
        <v>0.09</v>
      </c>
      <c r="BC80">
        <v>0.09</v>
      </c>
      <c r="BD80">
        <v>0.09</v>
      </c>
      <c r="BE80">
        <v>0.09</v>
      </c>
      <c r="BF80">
        <v>0.09</v>
      </c>
      <c r="BG80">
        <v>0.09</v>
      </c>
    </row>
    <row r="81" spans="13:59" x14ac:dyDescent="0.25">
      <c r="M81" t="s">
        <v>464</v>
      </c>
      <c r="N81">
        <v>0.02</v>
      </c>
      <c r="O81">
        <v>0.02</v>
      </c>
      <c r="P81">
        <v>0.02</v>
      </c>
      <c r="Q81">
        <v>0.02</v>
      </c>
      <c r="R81">
        <v>0.02</v>
      </c>
      <c r="S81">
        <v>0.02</v>
      </c>
      <c r="T81">
        <v>0.02</v>
      </c>
      <c r="U81">
        <v>0.01</v>
      </c>
      <c r="V81">
        <v>0.02</v>
      </c>
      <c r="W81">
        <v>0.02</v>
      </c>
      <c r="X81">
        <v>0.02</v>
      </c>
      <c r="Y81">
        <v>0.01</v>
      </c>
      <c r="Z81">
        <v>0.02</v>
      </c>
      <c r="AA81">
        <v>0.01</v>
      </c>
      <c r="AB81">
        <v>0.02</v>
      </c>
      <c r="AC81">
        <v>0.02</v>
      </c>
      <c r="AD81">
        <v>0.02</v>
      </c>
      <c r="AE81">
        <v>0.02</v>
      </c>
      <c r="AF81">
        <v>0.03</v>
      </c>
      <c r="AG81">
        <v>0.02</v>
      </c>
      <c r="AH81">
        <v>0.02</v>
      </c>
      <c r="AI81">
        <v>0.02</v>
      </c>
      <c r="AJ81">
        <v>0.02</v>
      </c>
      <c r="AK81">
        <v>0.01</v>
      </c>
      <c r="AL81">
        <v>0.02</v>
      </c>
      <c r="AM81">
        <v>0.01</v>
      </c>
      <c r="AN81">
        <v>0.02</v>
      </c>
      <c r="AO81">
        <v>0.01</v>
      </c>
      <c r="AP81">
        <v>0.02</v>
      </c>
      <c r="AQ81">
        <v>0.02</v>
      </c>
      <c r="AR81">
        <v>0.02</v>
      </c>
      <c r="AS81">
        <v>0.01</v>
      </c>
      <c r="AT81">
        <v>0.01</v>
      </c>
      <c r="AU81">
        <v>0.01</v>
      </c>
      <c r="AV81">
        <v>0.01</v>
      </c>
      <c r="AW81">
        <v>0.01</v>
      </c>
      <c r="AX81">
        <v>0.01</v>
      </c>
      <c r="AY81">
        <v>0.01</v>
      </c>
      <c r="AZ81">
        <v>0.01</v>
      </c>
      <c r="BA81">
        <v>0.01</v>
      </c>
      <c r="BB81">
        <v>0.01</v>
      </c>
      <c r="BC81">
        <v>0.01</v>
      </c>
      <c r="BD81">
        <v>0.01</v>
      </c>
      <c r="BE81">
        <v>0.01</v>
      </c>
      <c r="BF81">
        <v>0.01</v>
      </c>
      <c r="BG81">
        <v>0.01</v>
      </c>
    </row>
    <row r="101" spans="1:5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9" x14ac:dyDescent="0.25">
      <c r="M102" s="2" t="s">
        <v>648</v>
      </c>
    </row>
    <row r="103" spans="1:59" x14ac:dyDescent="0.25">
      <c r="M103" s="2" t="s">
        <v>260</v>
      </c>
      <c r="N103" s="2" t="s">
        <v>261</v>
      </c>
      <c r="O103" s="2" t="s">
        <v>262</v>
      </c>
      <c r="P103" s="2" t="s">
        <v>263</v>
      </c>
      <c r="Q103" s="2" t="s">
        <v>264</v>
      </c>
      <c r="R103" s="2" t="s">
        <v>265</v>
      </c>
      <c r="S103" s="2" t="s">
        <v>266</v>
      </c>
      <c r="T103" s="2" t="s">
        <v>267</v>
      </c>
      <c r="U103" s="2" t="s">
        <v>268</v>
      </c>
      <c r="V103" s="2" t="s">
        <v>269</v>
      </c>
      <c r="W103" s="2" t="s">
        <v>270</v>
      </c>
      <c r="X103" s="2" t="s">
        <v>271</v>
      </c>
      <c r="Y103" s="2" t="s">
        <v>272</v>
      </c>
      <c r="Z103" s="2" t="s">
        <v>273</v>
      </c>
      <c r="AA103" s="2" t="s">
        <v>274</v>
      </c>
      <c r="AB103" s="2" t="s">
        <v>275</v>
      </c>
      <c r="AC103" s="2" t="s">
        <v>276</v>
      </c>
      <c r="AD103" s="2" t="s">
        <v>277</v>
      </c>
      <c r="AE103" s="2" t="s">
        <v>278</v>
      </c>
      <c r="AF103" s="2" t="s">
        <v>279</v>
      </c>
      <c r="AG103" s="2" t="s">
        <v>280</v>
      </c>
      <c r="AH103" s="2" t="s">
        <v>281</v>
      </c>
      <c r="AI103" s="2" t="s">
        <v>282</v>
      </c>
      <c r="AJ103" s="2" t="s">
        <v>283</v>
      </c>
      <c r="AK103" s="2" t="s">
        <v>284</v>
      </c>
      <c r="AL103" s="2" t="s">
        <v>285</v>
      </c>
      <c r="AM103" s="2" t="s">
        <v>286</v>
      </c>
      <c r="AN103" s="2" t="s">
        <v>287</v>
      </c>
      <c r="AO103" s="2" t="s">
        <v>288</v>
      </c>
      <c r="AP103" s="2" t="s">
        <v>289</v>
      </c>
      <c r="AQ103" s="2" t="s">
        <v>290</v>
      </c>
      <c r="AR103" s="2" t="s">
        <v>291</v>
      </c>
      <c r="AS103" s="2" t="s">
        <v>292</v>
      </c>
      <c r="AT103" s="2" t="s">
        <v>293</v>
      </c>
      <c r="AU103" s="2" t="s">
        <v>294</v>
      </c>
      <c r="AV103" s="2" t="s">
        <v>295</v>
      </c>
      <c r="AW103" s="2" t="s">
        <v>296</v>
      </c>
      <c r="AX103" s="2" t="s">
        <v>297</v>
      </c>
      <c r="AY103" s="2" t="s">
        <v>298</v>
      </c>
      <c r="AZ103" s="2" t="s">
        <v>299</v>
      </c>
      <c r="BA103" s="2" t="s">
        <v>300</v>
      </c>
      <c r="BB103" s="2" t="s">
        <v>301</v>
      </c>
      <c r="BC103" s="2" t="s">
        <v>302</v>
      </c>
      <c r="BD103" s="2" t="s">
        <v>303</v>
      </c>
      <c r="BE103" s="2" t="s">
        <v>304</v>
      </c>
      <c r="BF103" s="2" t="s">
        <v>305</v>
      </c>
      <c r="BG103" s="2" t="s">
        <v>306</v>
      </c>
    </row>
    <row r="104" spans="1:59" x14ac:dyDescent="0.25">
      <c r="B104" t="s">
        <v>318</v>
      </c>
      <c r="M104" t="s">
        <v>392</v>
      </c>
      <c r="N104">
        <v>2.02</v>
      </c>
      <c r="O104">
        <v>2.5299999999999998</v>
      </c>
      <c r="P104">
        <v>2.79</v>
      </c>
      <c r="Q104">
        <v>2.7</v>
      </c>
      <c r="R104">
        <v>2.79</v>
      </c>
      <c r="S104">
        <v>2.81</v>
      </c>
      <c r="T104">
        <v>3.13</v>
      </c>
      <c r="U104">
        <v>3.38</v>
      </c>
      <c r="V104">
        <v>3.14</v>
      </c>
      <c r="W104">
        <v>4.05</v>
      </c>
      <c r="X104">
        <v>3.68</v>
      </c>
      <c r="Y104">
        <v>3.72</v>
      </c>
      <c r="Z104">
        <v>3.67</v>
      </c>
      <c r="AA104">
        <v>3.7</v>
      </c>
      <c r="AB104">
        <v>3.85</v>
      </c>
      <c r="AC104">
        <v>3.57</v>
      </c>
      <c r="AD104">
        <v>3.6</v>
      </c>
      <c r="AE104">
        <v>3.58</v>
      </c>
      <c r="AF104">
        <v>3.24</v>
      </c>
      <c r="AG104">
        <v>2.96</v>
      </c>
      <c r="AH104">
        <v>2.97</v>
      </c>
      <c r="AI104">
        <v>2.83</v>
      </c>
      <c r="AJ104">
        <v>2.85</v>
      </c>
      <c r="AK104">
        <v>2.76</v>
      </c>
      <c r="AL104">
        <v>2.71</v>
      </c>
      <c r="AM104">
        <v>2.84</v>
      </c>
      <c r="AN104">
        <v>2.63</v>
      </c>
      <c r="AO104">
        <v>2.7</v>
      </c>
      <c r="AP104">
        <v>2.52</v>
      </c>
      <c r="AQ104">
        <v>2.42</v>
      </c>
      <c r="AR104">
        <v>1.9</v>
      </c>
      <c r="AS104">
        <v>2.37</v>
      </c>
      <c r="AT104">
        <v>2.2999999999999998</v>
      </c>
      <c r="AU104">
        <v>2.41</v>
      </c>
      <c r="AV104">
        <v>2.73</v>
      </c>
      <c r="AW104">
        <v>2.4300000000000002</v>
      </c>
      <c r="AX104">
        <v>2.35</v>
      </c>
      <c r="AY104">
        <v>2.41</v>
      </c>
      <c r="AZ104">
        <v>2.35</v>
      </c>
      <c r="BA104">
        <v>2.3199999999999998</v>
      </c>
      <c r="BB104">
        <v>2.27</v>
      </c>
      <c r="BC104">
        <v>2.21</v>
      </c>
      <c r="BD104">
        <v>2.15</v>
      </c>
      <c r="BE104">
        <v>2.11</v>
      </c>
      <c r="BF104">
        <v>2.06</v>
      </c>
      <c r="BG104">
        <v>2.08</v>
      </c>
    </row>
    <row r="105" spans="1:59" x14ac:dyDescent="0.25">
      <c r="B105" t="s">
        <v>363</v>
      </c>
      <c r="C105" t="s">
        <v>260</v>
      </c>
      <c r="M105" t="s">
        <v>393</v>
      </c>
      <c r="N105">
        <v>1.97</v>
      </c>
      <c r="O105">
        <v>2.44</v>
      </c>
      <c r="P105">
        <v>2.69</v>
      </c>
      <c r="Q105">
        <v>2.62</v>
      </c>
      <c r="R105">
        <v>2.71</v>
      </c>
      <c r="S105">
        <v>2.74</v>
      </c>
      <c r="T105">
        <v>3.06</v>
      </c>
      <c r="U105">
        <v>3.28</v>
      </c>
      <c r="V105">
        <v>3.07</v>
      </c>
      <c r="W105">
        <v>3.88</v>
      </c>
      <c r="X105">
        <v>3.57</v>
      </c>
      <c r="Y105">
        <v>3.6</v>
      </c>
      <c r="Z105">
        <v>3.57</v>
      </c>
      <c r="AA105">
        <v>3.6</v>
      </c>
      <c r="AB105">
        <v>3.73</v>
      </c>
      <c r="AC105">
        <v>3.49</v>
      </c>
      <c r="AD105">
        <v>3.54</v>
      </c>
      <c r="AE105">
        <v>3.5</v>
      </c>
      <c r="AF105">
        <v>3.18</v>
      </c>
      <c r="AG105">
        <v>2.92</v>
      </c>
      <c r="AH105">
        <v>2.92</v>
      </c>
      <c r="AI105">
        <v>2.8</v>
      </c>
      <c r="AJ105">
        <v>2.82</v>
      </c>
      <c r="AK105">
        <v>2.72</v>
      </c>
      <c r="AL105">
        <v>2.68</v>
      </c>
      <c r="AM105">
        <v>2.8</v>
      </c>
      <c r="AN105">
        <v>2.59</v>
      </c>
      <c r="AO105">
        <v>2.67</v>
      </c>
      <c r="AP105">
        <v>2.48</v>
      </c>
      <c r="AQ105">
        <v>2.39</v>
      </c>
      <c r="AR105">
        <v>1.88</v>
      </c>
      <c r="AS105">
        <v>2.0099999999999998</v>
      </c>
      <c r="AT105">
        <v>1.85</v>
      </c>
      <c r="AU105">
        <v>1.8</v>
      </c>
      <c r="AV105">
        <v>2.1800000000000002</v>
      </c>
      <c r="AW105">
        <v>1.87</v>
      </c>
      <c r="AX105">
        <v>1.75</v>
      </c>
      <c r="AY105">
        <v>1.73</v>
      </c>
      <c r="AZ105">
        <v>1.68</v>
      </c>
      <c r="BA105">
        <v>1.63</v>
      </c>
      <c r="BB105">
        <v>1.6</v>
      </c>
      <c r="BC105">
        <v>1.56</v>
      </c>
      <c r="BD105">
        <v>1.54</v>
      </c>
      <c r="BE105">
        <v>1.54</v>
      </c>
      <c r="BF105">
        <v>1.56</v>
      </c>
      <c r="BG105">
        <v>1.56</v>
      </c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M127" s="2" t="s">
        <v>649</v>
      </c>
    </row>
    <row r="128" spans="1:54" x14ac:dyDescent="0.25">
      <c r="M128" s="2" t="s">
        <v>260</v>
      </c>
      <c r="N128" s="2" t="s">
        <v>293</v>
      </c>
      <c r="O128" s="2" t="s">
        <v>294</v>
      </c>
      <c r="P128" s="2" t="s">
        <v>295</v>
      </c>
      <c r="Q128" s="2" t="s">
        <v>296</v>
      </c>
      <c r="R128" s="2" t="s">
        <v>297</v>
      </c>
      <c r="S128" s="2" t="s">
        <v>298</v>
      </c>
      <c r="T128" s="2" t="s">
        <v>299</v>
      </c>
      <c r="U128" s="2" t="s">
        <v>300</v>
      </c>
      <c r="V128" s="2" t="s">
        <v>301</v>
      </c>
      <c r="W128" s="2" t="s">
        <v>302</v>
      </c>
      <c r="X128" s="2" t="s">
        <v>303</v>
      </c>
      <c r="Y128" s="2" t="s">
        <v>304</v>
      </c>
      <c r="Z128" s="2" t="s">
        <v>305</v>
      </c>
      <c r="AA128" s="2" t="s">
        <v>306</v>
      </c>
    </row>
    <row r="129" spans="2:27" x14ac:dyDescent="0.25">
      <c r="B129" t="s">
        <v>318</v>
      </c>
      <c r="M129" t="s">
        <v>393</v>
      </c>
      <c r="N129">
        <v>0.97</v>
      </c>
      <c r="O129">
        <v>0.92</v>
      </c>
      <c r="P129">
        <v>0.89</v>
      </c>
      <c r="Q129">
        <v>0.83</v>
      </c>
      <c r="R129">
        <v>0.78</v>
      </c>
      <c r="S129">
        <v>0.73</v>
      </c>
      <c r="T129">
        <v>0.69</v>
      </c>
      <c r="U129">
        <v>0.64</v>
      </c>
      <c r="V129">
        <v>0.6</v>
      </c>
      <c r="W129">
        <v>0.6</v>
      </c>
      <c r="X129">
        <v>0.6</v>
      </c>
      <c r="Y129">
        <v>0.6</v>
      </c>
      <c r="Z129">
        <v>0.6</v>
      </c>
      <c r="AA129">
        <v>0.6</v>
      </c>
    </row>
    <row r="130" spans="2:27" x14ac:dyDescent="0.25">
      <c r="B130" t="s">
        <v>551</v>
      </c>
      <c r="C130" t="s">
        <v>260</v>
      </c>
      <c r="M130" t="s">
        <v>650</v>
      </c>
      <c r="N130">
        <v>0.97</v>
      </c>
      <c r="O130">
        <v>0.96</v>
      </c>
      <c r="P130">
        <v>0.96</v>
      </c>
      <c r="Q130">
        <v>0.5</v>
      </c>
      <c r="R130">
        <v>0.48</v>
      </c>
      <c r="S130">
        <v>0.46</v>
      </c>
      <c r="T130">
        <v>0.45</v>
      </c>
      <c r="U130">
        <v>0.43</v>
      </c>
      <c r="V130">
        <v>0.42</v>
      </c>
      <c r="W130">
        <v>0.42</v>
      </c>
      <c r="X130">
        <v>0.42</v>
      </c>
      <c r="Y130">
        <v>0.42</v>
      </c>
      <c r="Z130">
        <v>0.42</v>
      </c>
      <c r="AA130">
        <v>0.42</v>
      </c>
    </row>
    <row r="131" spans="2:27" x14ac:dyDescent="0.25">
      <c r="M131" t="s">
        <v>651</v>
      </c>
      <c r="N131">
        <v>0.97</v>
      </c>
      <c r="O131">
        <v>0.96</v>
      </c>
      <c r="P131">
        <v>0.96</v>
      </c>
      <c r="Q131">
        <v>0.95</v>
      </c>
      <c r="R131">
        <v>0.94</v>
      </c>
      <c r="S131">
        <v>0.93</v>
      </c>
      <c r="T131">
        <v>0.92</v>
      </c>
      <c r="U131">
        <v>0.91</v>
      </c>
      <c r="V131">
        <v>0.42</v>
      </c>
      <c r="W131">
        <v>0.42</v>
      </c>
      <c r="X131">
        <v>0.42</v>
      </c>
      <c r="Y131">
        <v>0.42</v>
      </c>
      <c r="Z131">
        <v>0.42</v>
      </c>
      <c r="AA131">
        <v>0.42</v>
      </c>
    </row>
    <row r="132" spans="2:27" x14ac:dyDescent="0.25">
      <c r="M132" t="s">
        <v>652</v>
      </c>
      <c r="N132">
        <v>0.97</v>
      </c>
      <c r="O132">
        <v>0.96</v>
      </c>
      <c r="P132">
        <v>0.95</v>
      </c>
      <c r="Q132">
        <v>0.93</v>
      </c>
      <c r="R132">
        <v>0.91</v>
      </c>
      <c r="S132">
        <v>0.89</v>
      </c>
      <c r="T132">
        <v>0.88</v>
      </c>
      <c r="U132">
        <v>0.86</v>
      </c>
      <c r="V132">
        <v>0.84</v>
      </c>
      <c r="W132">
        <v>0.84</v>
      </c>
      <c r="X132">
        <v>0.84</v>
      </c>
      <c r="Y132">
        <v>0.84</v>
      </c>
      <c r="Z132">
        <v>0.84</v>
      </c>
      <c r="AA132">
        <v>0.84</v>
      </c>
    </row>
  </sheetData>
  <pageMargins left="0.7" right="0.7" top="0.75" bottom="0.75" header="0.3" footer="0.3"/>
  <pageSetup paperSize="9" orientation="portrait" horizontalDpi="300" verticalDpi="300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G81"/>
  <sheetViews>
    <sheetView showGridLines="0" topLeftCell="A81" workbookViewId="0">
      <selection activeCell="B3" sqref="B3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46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318</v>
      </c>
      <c r="M4" t="s">
        <v>465</v>
      </c>
      <c r="N4">
        <v>0.02</v>
      </c>
      <c r="O4">
        <v>0.03</v>
      </c>
      <c r="P4">
        <v>0.03</v>
      </c>
      <c r="Q4">
        <v>0.03</v>
      </c>
      <c r="R4">
        <v>0.03</v>
      </c>
      <c r="S4">
        <v>0.04</v>
      </c>
      <c r="T4">
        <v>0.05</v>
      </c>
      <c r="U4">
        <v>0.05</v>
      </c>
      <c r="V4">
        <v>0.06</v>
      </c>
      <c r="W4">
        <v>0.06</v>
      </c>
      <c r="X4">
        <v>7.0000000000000007E-2</v>
      </c>
      <c r="Y4">
        <v>7.0000000000000007E-2</v>
      </c>
      <c r="Z4">
        <v>0.08</v>
      </c>
      <c r="AA4">
        <v>0.09</v>
      </c>
      <c r="AB4">
        <v>0.09</v>
      </c>
      <c r="AC4">
        <v>0.09</v>
      </c>
      <c r="AD4">
        <v>0.1</v>
      </c>
      <c r="AE4">
        <v>0.1</v>
      </c>
      <c r="AF4">
        <v>0.1</v>
      </c>
      <c r="AG4">
        <v>0.1</v>
      </c>
      <c r="AH4">
        <v>0.11</v>
      </c>
      <c r="AI4">
        <v>0.1</v>
      </c>
      <c r="AJ4">
        <v>0.11</v>
      </c>
      <c r="AK4">
        <v>0.12</v>
      </c>
      <c r="AL4">
        <v>0.14000000000000001</v>
      </c>
      <c r="AM4">
        <v>0.16</v>
      </c>
      <c r="AN4">
        <v>0.22</v>
      </c>
      <c r="AO4">
        <v>0.25</v>
      </c>
      <c r="AP4">
        <v>0.28000000000000003</v>
      </c>
      <c r="AQ4">
        <v>0.32</v>
      </c>
      <c r="AR4">
        <v>0.37</v>
      </c>
      <c r="AS4">
        <v>0.45</v>
      </c>
      <c r="AT4">
        <v>0.55000000000000004</v>
      </c>
      <c r="AU4">
        <v>0.56999999999999995</v>
      </c>
      <c r="AV4">
        <v>0.21</v>
      </c>
      <c r="AW4">
        <v>0.22</v>
      </c>
      <c r="AX4">
        <v>0.23</v>
      </c>
      <c r="AY4">
        <v>0.24</v>
      </c>
      <c r="AZ4">
        <v>0.25</v>
      </c>
      <c r="BA4">
        <v>0.27</v>
      </c>
      <c r="BB4">
        <v>0.28000000000000003</v>
      </c>
      <c r="BC4">
        <v>0.28000000000000003</v>
      </c>
      <c r="BD4">
        <v>0.27</v>
      </c>
      <c r="BE4">
        <v>0.26</v>
      </c>
      <c r="BF4">
        <v>0.25</v>
      </c>
      <c r="BG4">
        <v>0.24</v>
      </c>
    </row>
    <row r="5" spans="1:59" x14ac:dyDescent="0.25">
      <c r="B5" t="s">
        <v>363</v>
      </c>
      <c r="C5" t="s">
        <v>260</v>
      </c>
      <c r="M5" t="s">
        <v>466</v>
      </c>
      <c r="N5">
        <v>0.02</v>
      </c>
      <c r="O5">
        <v>0.03</v>
      </c>
      <c r="P5">
        <v>0.03</v>
      </c>
      <c r="Q5">
        <v>0.03</v>
      </c>
      <c r="R5">
        <v>0.03</v>
      </c>
      <c r="S5">
        <v>0.04</v>
      </c>
      <c r="T5">
        <v>0.05</v>
      </c>
      <c r="U5">
        <v>0.05</v>
      </c>
      <c r="V5">
        <v>0.06</v>
      </c>
      <c r="W5">
        <v>0.06</v>
      </c>
      <c r="X5">
        <v>7.0000000000000007E-2</v>
      </c>
      <c r="Y5">
        <v>7.0000000000000007E-2</v>
      </c>
      <c r="Z5">
        <v>0.08</v>
      </c>
      <c r="AA5">
        <v>0.09</v>
      </c>
      <c r="AB5">
        <v>0.09</v>
      </c>
      <c r="AC5">
        <v>0.09</v>
      </c>
      <c r="AD5">
        <v>0.1</v>
      </c>
      <c r="AE5">
        <v>0.1</v>
      </c>
      <c r="AF5">
        <v>0.1</v>
      </c>
      <c r="AG5">
        <v>0.1</v>
      </c>
      <c r="AH5">
        <v>0.11</v>
      </c>
      <c r="AI5">
        <v>0.1</v>
      </c>
      <c r="AJ5">
        <v>0.11</v>
      </c>
      <c r="AK5">
        <v>0.12</v>
      </c>
      <c r="AL5">
        <v>0.14000000000000001</v>
      </c>
      <c r="AM5">
        <v>0.16</v>
      </c>
      <c r="AN5">
        <v>0.22</v>
      </c>
      <c r="AO5">
        <v>0.25</v>
      </c>
      <c r="AP5">
        <v>0.28000000000000003</v>
      </c>
      <c r="AQ5">
        <v>0.32</v>
      </c>
      <c r="AR5">
        <v>0.37</v>
      </c>
      <c r="AS5">
        <v>0.45</v>
      </c>
      <c r="AT5">
        <v>0.55000000000000004</v>
      </c>
      <c r="AU5">
        <v>0.56999999999999995</v>
      </c>
      <c r="AV5">
        <v>0.63</v>
      </c>
      <c r="AW5">
        <v>0.67</v>
      </c>
      <c r="AX5">
        <v>0.69</v>
      </c>
      <c r="AY5">
        <v>0.72</v>
      </c>
      <c r="AZ5">
        <v>0.76</v>
      </c>
      <c r="BA5">
        <v>0.8</v>
      </c>
      <c r="BB5">
        <v>0.84</v>
      </c>
      <c r="BC5">
        <v>0.84</v>
      </c>
      <c r="BD5">
        <v>0.82</v>
      </c>
      <c r="BE5">
        <v>0.77</v>
      </c>
      <c r="BF5">
        <v>0.76</v>
      </c>
      <c r="BG5">
        <v>0.71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47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332</v>
      </c>
      <c r="M29" t="s">
        <v>467</v>
      </c>
      <c r="N29">
        <v>0.22</v>
      </c>
      <c r="O29">
        <v>0.21</v>
      </c>
      <c r="P29">
        <v>0.13</v>
      </c>
      <c r="Q29">
        <v>0.11</v>
      </c>
      <c r="R29">
        <v>0.13</v>
      </c>
      <c r="S29">
        <v>0.3</v>
      </c>
      <c r="T29">
        <v>0.41</v>
      </c>
      <c r="U29">
        <v>0.42</v>
      </c>
      <c r="V29">
        <v>0.37</v>
      </c>
      <c r="W29">
        <v>0.4</v>
      </c>
      <c r="X29">
        <v>0.47</v>
      </c>
      <c r="Y29">
        <v>0.5</v>
      </c>
      <c r="Z29">
        <v>0.6</v>
      </c>
      <c r="AA29">
        <v>0.62</v>
      </c>
      <c r="AB29">
        <v>0.77</v>
      </c>
      <c r="AC29">
        <v>0.71</v>
      </c>
      <c r="AD29">
        <v>1.01</v>
      </c>
      <c r="AE29">
        <v>0.81</v>
      </c>
      <c r="AF29">
        <v>0.9</v>
      </c>
      <c r="AG29">
        <v>0.69</v>
      </c>
      <c r="AH29">
        <v>0.74</v>
      </c>
      <c r="AI29">
        <v>0.65</v>
      </c>
      <c r="AJ29">
        <v>0.63</v>
      </c>
      <c r="AK29">
        <v>0.81</v>
      </c>
      <c r="AL29">
        <v>0.67</v>
      </c>
      <c r="AM29">
        <v>0.62</v>
      </c>
      <c r="AN29">
        <v>1.24</v>
      </c>
      <c r="AO29">
        <v>0.6</v>
      </c>
      <c r="AP29">
        <v>0.81</v>
      </c>
      <c r="AQ29">
        <v>1.33</v>
      </c>
      <c r="AR29">
        <v>0.88</v>
      </c>
      <c r="AS29">
        <v>0.99</v>
      </c>
      <c r="AT29">
        <v>1.88</v>
      </c>
      <c r="AU29">
        <v>2.2000000000000002</v>
      </c>
      <c r="AV29">
        <v>2.15</v>
      </c>
      <c r="AW29">
        <v>2.42</v>
      </c>
      <c r="AX29">
        <v>2.42</v>
      </c>
      <c r="AY29">
        <v>2.41</v>
      </c>
      <c r="AZ29">
        <v>2.41</v>
      </c>
      <c r="BA29">
        <v>2.41</v>
      </c>
      <c r="BB29">
        <v>2.4</v>
      </c>
      <c r="BC29">
        <v>2.41</v>
      </c>
      <c r="BD29">
        <v>2.41</v>
      </c>
      <c r="BE29">
        <v>2.42</v>
      </c>
      <c r="BF29">
        <v>2.4300000000000002</v>
      </c>
      <c r="BG29">
        <v>2.4300000000000002</v>
      </c>
    </row>
    <row r="30" spans="1:59" x14ac:dyDescent="0.25">
      <c r="B30" t="s">
        <v>349</v>
      </c>
      <c r="C30" t="s">
        <v>260</v>
      </c>
      <c r="M30" t="s">
        <v>468</v>
      </c>
      <c r="N30">
        <v>0.53</v>
      </c>
      <c r="O30">
        <v>0.7</v>
      </c>
      <c r="P30">
        <v>0.77</v>
      </c>
      <c r="Q30">
        <v>0.96</v>
      </c>
      <c r="R30">
        <v>1.1499999999999999</v>
      </c>
      <c r="S30">
        <v>1.46</v>
      </c>
      <c r="T30">
        <v>1.58</v>
      </c>
      <c r="U30">
        <v>1.97</v>
      </c>
      <c r="V30">
        <v>2.2999999999999998</v>
      </c>
      <c r="W30">
        <v>2.2599999999999998</v>
      </c>
      <c r="X30">
        <v>2.44</v>
      </c>
      <c r="Y30">
        <v>2.5499999999999998</v>
      </c>
      <c r="Z30">
        <v>2.76</v>
      </c>
      <c r="AA30">
        <v>2.96</v>
      </c>
      <c r="AB30">
        <v>2.96</v>
      </c>
      <c r="AC30">
        <v>3.12</v>
      </c>
      <c r="AD30">
        <v>2.91</v>
      </c>
      <c r="AE30">
        <v>3.1</v>
      </c>
      <c r="AF30">
        <v>3.03</v>
      </c>
      <c r="AG30">
        <v>3.48</v>
      </c>
      <c r="AH30">
        <v>3.59</v>
      </c>
      <c r="AI30">
        <v>3.46</v>
      </c>
      <c r="AJ30">
        <v>3.76</v>
      </c>
      <c r="AK30">
        <v>3.77</v>
      </c>
      <c r="AL30">
        <v>4.5599999999999996</v>
      </c>
      <c r="AM30">
        <v>4.6500000000000004</v>
      </c>
      <c r="AN30">
        <v>4.7</v>
      </c>
      <c r="AO30">
        <v>5.18</v>
      </c>
      <c r="AP30">
        <v>5.46</v>
      </c>
      <c r="AQ30">
        <v>5.55</v>
      </c>
      <c r="AR30">
        <v>5.85</v>
      </c>
      <c r="AS30">
        <v>5.53</v>
      </c>
      <c r="AT30">
        <v>7.87</v>
      </c>
      <c r="AU30">
        <v>7.88</v>
      </c>
      <c r="AV30">
        <v>7.93</v>
      </c>
      <c r="AW30">
        <v>7.92</v>
      </c>
      <c r="AX30">
        <v>7.19</v>
      </c>
      <c r="AY30">
        <v>5.95</v>
      </c>
      <c r="AZ30">
        <v>5.95</v>
      </c>
      <c r="BA30">
        <v>5.63</v>
      </c>
      <c r="BB30">
        <v>5.08</v>
      </c>
      <c r="BC30">
        <v>5.07</v>
      </c>
      <c r="BD30">
        <v>3.89</v>
      </c>
      <c r="BE30">
        <v>2.67</v>
      </c>
      <c r="BF30">
        <v>2.66</v>
      </c>
      <c r="BG30">
        <v>2.63</v>
      </c>
    </row>
    <row r="31" spans="1:59" x14ac:dyDescent="0.25">
      <c r="M31" t="s">
        <v>469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0.33</v>
      </c>
      <c r="AM31">
        <v>1.01</v>
      </c>
      <c r="AN31">
        <v>3.11</v>
      </c>
      <c r="AO31">
        <v>5.13</v>
      </c>
      <c r="AP31">
        <v>7.06</v>
      </c>
      <c r="AQ31">
        <v>9.61</v>
      </c>
      <c r="AR31">
        <v>14.43</v>
      </c>
      <c r="AS31">
        <v>19.670000000000002</v>
      </c>
      <c r="AT31">
        <v>22.5</v>
      </c>
      <c r="AU31">
        <v>23.48</v>
      </c>
      <c r="AV31">
        <v>27.24</v>
      </c>
      <c r="AW31">
        <v>29.92</v>
      </c>
      <c r="AX31">
        <v>31.61</v>
      </c>
      <c r="AY31">
        <v>34.83</v>
      </c>
      <c r="AZ31">
        <v>37.06</v>
      </c>
      <c r="BA31">
        <v>39.83</v>
      </c>
      <c r="BB31">
        <v>42.78</v>
      </c>
      <c r="BC31">
        <v>42.78</v>
      </c>
      <c r="BD31">
        <v>42.46</v>
      </c>
      <c r="BE31">
        <v>40.950000000000003</v>
      </c>
      <c r="BF31">
        <v>39.94</v>
      </c>
      <c r="BG31">
        <v>37.450000000000003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48</v>
      </c>
    </row>
    <row r="53" spans="1:54" x14ac:dyDescent="0.25">
      <c r="M53" s="2" t="s">
        <v>260</v>
      </c>
      <c r="N53" s="2" t="s">
        <v>291</v>
      </c>
      <c r="O53" s="2" t="s">
        <v>292</v>
      </c>
      <c r="P53" s="2" t="s">
        <v>293</v>
      </c>
      <c r="Q53" s="2" t="s">
        <v>294</v>
      </c>
      <c r="R53" s="2" t="s">
        <v>295</v>
      </c>
      <c r="S53" s="2" t="s">
        <v>296</v>
      </c>
      <c r="T53" s="2" t="s">
        <v>297</v>
      </c>
      <c r="U53" s="2" t="s">
        <v>298</v>
      </c>
      <c r="V53" s="2" t="s">
        <v>299</v>
      </c>
      <c r="W53" s="2" t="s">
        <v>300</v>
      </c>
      <c r="X53" s="2" t="s">
        <v>301</v>
      </c>
      <c r="Y53" s="2" t="s">
        <v>302</v>
      </c>
      <c r="Z53" s="2" t="s">
        <v>303</v>
      </c>
      <c r="AA53" s="2" t="s">
        <v>304</v>
      </c>
      <c r="AB53" s="2" t="s">
        <v>305</v>
      </c>
      <c r="AC53" s="2" t="s">
        <v>306</v>
      </c>
    </row>
    <row r="54" spans="1:54" x14ac:dyDescent="0.25">
      <c r="B54" t="s">
        <v>318</v>
      </c>
      <c r="M54" t="s">
        <v>459</v>
      </c>
      <c r="N54">
        <v>0</v>
      </c>
      <c r="O54">
        <v>0</v>
      </c>
      <c r="P54">
        <v>0.45</v>
      </c>
      <c r="Q54">
        <v>1.2</v>
      </c>
      <c r="R54">
        <v>3.62</v>
      </c>
      <c r="S54">
        <v>8.3800000000000008</v>
      </c>
      <c r="T54">
        <v>9.57</v>
      </c>
      <c r="U54">
        <v>10.77</v>
      </c>
      <c r="V54">
        <v>10.77</v>
      </c>
      <c r="W54">
        <v>10.77</v>
      </c>
      <c r="X54">
        <v>10.77</v>
      </c>
      <c r="Y54">
        <v>12.61</v>
      </c>
      <c r="Z54">
        <v>14.44</v>
      </c>
      <c r="AA54">
        <v>16.28</v>
      </c>
      <c r="AB54">
        <v>18.12</v>
      </c>
      <c r="AC54">
        <v>19.95</v>
      </c>
    </row>
    <row r="55" spans="1:54" x14ac:dyDescent="0.25">
      <c r="B55" t="s">
        <v>318</v>
      </c>
      <c r="C55" t="s">
        <v>260</v>
      </c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9" x14ac:dyDescent="0.25">
      <c r="M77" s="2" t="s">
        <v>49</v>
      </c>
    </row>
    <row r="78" spans="1:59" x14ac:dyDescent="0.25">
      <c r="M78" s="2" t="s">
        <v>260</v>
      </c>
      <c r="N78" s="2" t="s">
        <v>261</v>
      </c>
      <c r="O78" s="2" t="s">
        <v>262</v>
      </c>
      <c r="P78" s="2" t="s">
        <v>263</v>
      </c>
      <c r="Q78" s="2" t="s">
        <v>264</v>
      </c>
      <c r="R78" s="2" t="s">
        <v>265</v>
      </c>
      <c r="S78" s="2" t="s">
        <v>266</v>
      </c>
      <c r="T78" s="2" t="s">
        <v>267</v>
      </c>
      <c r="U78" s="2" t="s">
        <v>268</v>
      </c>
      <c r="V78" s="2" t="s">
        <v>269</v>
      </c>
      <c r="W78" s="2" t="s">
        <v>270</v>
      </c>
      <c r="X78" s="2" t="s">
        <v>271</v>
      </c>
      <c r="Y78" s="2" t="s">
        <v>272</v>
      </c>
      <c r="Z78" s="2" t="s">
        <v>273</v>
      </c>
      <c r="AA78" s="2" t="s">
        <v>274</v>
      </c>
      <c r="AB78" s="2" t="s">
        <v>275</v>
      </c>
      <c r="AC78" s="2" t="s">
        <v>276</v>
      </c>
      <c r="AD78" s="2" t="s">
        <v>277</v>
      </c>
      <c r="AE78" s="2" t="s">
        <v>278</v>
      </c>
      <c r="AF78" s="2" t="s">
        <v>279</v>
      </c>
      <c r="AG78" s="2" t="s">
        <v>280</v>
      </c>
      <c r="AH78" s="2" t="s">
        <v>281</v>
      </c>
      <c r="AI78" s="2" t="s">
        <v>282</v>
      </c>
      <c r="AJ78" s="2" t="s">
        <v>283</v>
      </c>
      <c r="AK78" s="2" t="s">
        <v>284</v>
      </c>
      <c r="AL78" s="2" t="s">
        <v>285</v>
      </c>
      <c r="AM78" s="2" t="s">
        <v>286</v>
      </c>
      <c r="AN78" s="2" t="s">
        <v>287</v>
      </c>
      <c r="AO78" s="2" t="s">
        <v>288</v>
      </c>
      <c r="AP78" s="2" t="s">
        <v>289</v>
      </c>
      <c r="AQ78" s="2" t="s">
        <v>290</v>
      </c>
      <c r="AR78" s="2" t="s">
        <v>291</v>
      </c>
      <c r="AS78" s="2" t="s">
        <v>292</v>
      </c>
      <c r="AT78" s="2" t="s">
        <v>293</v>
      </c>
      <c r="AU78" s="2" t="s">
        <v>294</v>
      </c>
      <c r="AV78" s="2" t="s">
        <v>295</v>
      </c>
      <c r="AW78" s="2" t="s">
        <v>296</v>
      </c>
      <c r="AX78" s="2" t="s">
        <v>297</v>
      </c>
      <c r="AY78" s="2" t="s">
        <v>298</v>
      </c>
      <c r="AZ78" s="2" t="s">
        <v>299</v>
      </c>
      <c r="BA78" s="2" t="s">
        <v>300</v>
      </c>
      <c r="BB78" s="2" t="s">
        <v>301</v>
      </c>
      <c r="BC78" s="2" t="s">
        <v>302</v>
      </c>
      <c r="BD78" s="2" t="s">
        <v>303</v>
      </c>
      <c r="BE78" s="2" t="s">
        <v>304</v>
      </c>
      <c r="BF78" s="2" t="s">
        <v>305</v>
      </c>
      <c r="BG78" s="2" t="s">
        <v>306</v>
      </c>
    </row>
    <row r="79" spans="1:59" x14ac:dyDescent="0.25">
      <c r="B79" t="s">
        <v>318</v>
      </c>
      <c r="M79" t="s">
        <v>470</v>
      </c>
      <c r="N79">
        <v>0.02</v>
      </c>
      <c r="O79">
        <v>0.03</v>
      </c>
      <c r="P79">
        <v>0.03</v>
      </c>
      <c r="Q79">
        <v>0.03</v>
      </c>
      <c r="R79">
        <v>0.03</v>
      </c>
      <c r="S79">
        <v>0.04</v>
      </c>
      <c r="T79">
        <v>0.05</v>
      </c>
      <c r="U79">
        <v>0.05</v>
      </c>
      <c r="V79">
        <v>0.06</v>
      </c>
      <c r="W79">
        <v>0.06</v>
      </c>
      <c r="X79">
        <v>7.0000000000000007E-2</v>
      </c>
      <c r="Y79">
        <v>7.0000000000000007E-2</v>
      </c>
      <c r="Z79">
        <v>0.08</v>
      </c>
      <c r="AA79">
        <v>0.09</v>
      </c>
      <c r="AB79">
        <v>0.09</v>
      </c>
      <c r="AC79">
        <v>0.09</v>
      </c>
      <c r="AD79">
        <v>0.1</v>
      </c>
      <c r="AE79">
        <v>0.1</v>
      </c>
      <c r="AF79">
        <v>0.1</v>
      </c>
      <c r="AG79">
        <v>0.1</v>
      </c>
      <c r="AH79">
        <v>0.11</v>
      </c>
      <c r="AI79">
        <v>0.1</v>
      </c>
      <c r="AJ79">
        <v>0.11</v>
      </c>
      <c r="AK79">
        <v>0.12</v>
      </c>
      <c r="AL79">
        <v>0.14000000000000001</v>
      </c>
      <c r="AM79">
        <v>0.16</v>
      </c>
      <c r="AN79">
        <v>0.22</v>
      </c>
      <c r="AO79">
        <v>0.25</v>
      </c>
      <c r="AP79">
        <v>0.28000000000000003</v>
      </c>
      <c r="AQ79">
        <v>0.32</v>
      </c>
      <c r="AR79">
        <v>0.37</v>
      </c>
      <c r="AS79">
        <v>0.45</v>
      </c>
      <c r="AT79">
        <v>0.55000000000000004</v>
      </c>
      <c r="AU79">
        <v>0.56999999999999995</v>
      </c>
      <c r="AV79">
        <v>0.63</v>
      </c>
      <c r="AW79">
        <v>0.67</v>
      </c>
      <c r="AX79">
        <v>0.69</v>
      </c>
      <c r="AY79">
        <v>0.72</v>
      </c>
      <c r="AZ79">
        <v>0.76</v>
      </c>
      <c r="BA79">
        <v>0.8</v>
      </c>
      <c r="BB79">
        <v>0.84</v>
      </c>
      <c r="BC79">
        <v>0.84</v>
      </c>
      <c r="BD79">
        <v>0.82</v>
      </c>
      <c r="BE79">
        <v>0.77</v>
      </c>
      <c r="BF79">
        <v>0.76</v>
      </c>
      <c r="BG79">
        <v>0.71</v>
      </c>
    </row>
    <row r="80" spans="1:59" x14ac:dyDescent="0.25">
      <c r="B80" t="s">
        <v>317</v>
      </c>
      <c r="C80" t="s">
        <v>260</v>
      </c>
      <c r="M80" t="s">
        <v>471</v>
      </c>
      <c r="N80">
        <v>0.02</v>
      </c>
      <c r="O80">
        <v>0.03</v>
      </c>
      <c r="P80">
        <v>0.03</v>
      </c>
      <c r="Q80">
        <v>0.03</v>
      </c>
      <c r="R80">
        <v>0.03</v>
      </c>
      <c r="S80">
        <v>0.04</v>
      </c>
      <c r="T80">
        <v>0.05</v>
      </c>
      <c r="U80">
        <v>0.05</v>
      </c>
      <c r="V80">
        <v>0.06</v>
      </c>
      <c r="W80">
        <v>0.06</v>
      </c>
      <c r="X80">
        <v>7.0000000000000007E-2</v>
      </c>
      <c r="Y80">
        <v>7.0000000000000007E-2</v>
      </c>
      <c r="Z80">
        <v>0.08</v>
      </c>
      <c r="AA80">
        <v>0.09</v>
      </c>
      <c r="AB80">
        <v>0.09</v>
      </c>
      <c r="AC80">
        <v>0.09</v>
      </c>
      <c r="AD80">
        <v>0.1</v>
      </c>
      <c r="AE80">
        <v>0.1</v>
      </c>
      <c r="AF80">
        <v>0.1</v>
      </c>
      <c r="AG80">
        <v>0.1</v>
      </c>
      <c r="AH80">
        <v>0.11</v>
      </c>
      <c r="AI80">
        <v>0.1</v>
      </c>
      <c r="AJ80">
        <v>0.11</v>
      </c>
      <c r="AK80">
        <v>0.12</v>
      </c>
      <c r="AL80">
        <v>0.14000000000000001</v>
      </c>
      <c r="AM80">
        <v>0.16</v>
      </c>
      <c r="AN80">
        <v>0.22</v>
      </c>
      <c r="AO80">
        <v>0.25</v>
      </c>
      <c r="AP80">
        <v>0.28000000000000003</v>
      </c>
      <c r="AQ80">
        <v>0.32</v>
      </c>
      <c r="AR80">
        <v>0.37</v>
      </c>
      <c r="AS80">
        <v>0.45</v>
      </c>
      <c r="AT80">
        <v>0.55000000000000004</v>
      </c>
      <c r="AU80">
        <v>0.56999999999999995</v>
      </c>
      <c r="AV80">
        <v>0.21</v>
      </c>
      <c r="AW80">
        <v>0.22</v>
      </c>
      <c r="AX80">
        <v>0.23</v>
      </c>
      <c r="AY80">
        <v>0.24</v>
      </c>
      <c r="AZ80">
        <v>0.25</v>
      </c>
      <c r="BA80">
        <v>0.27</v>
      </c>
      <c r="BB80">
        <v>0.28000000000000003</v>
      </c>
      <c r="BC80">
        <v>0.28000000000000003</v>
      </c>
      <c r="BD80">
        <v>0.27</v>
      </c>
      <c r="BE80">
        <v>0.26</v>
      </c>
      <c r="BF80">
        <v>0.25</v>
      </c>
      <c r="BG80">
        <v>0.24</v>
      </c>
    </row>
    <row r="81" spans="13:59" x14ac:dyDescent="0.25">
      <c r="M81" t="s">
        <v>472</v>
      </c>
      <c r="N81">
        <v>0.01</v>
      </c>
      <c r="O81">
        <v>0.01</v>
      </c>
      <c r="P81">
        <v>0.01</v>
      </c>
      <c r="Q81">
        <v>0.02</v>
      </c>
      <c r="R81">
        <v>0.02</v>
      </c>
      <c r="S81">
        <v>0.02</v>
      </c>
      <c r="T81">
        <v>0.03</v>
      </c>
      <c r="U81">
        <v>0.03</v>
      </c>
      <c r="V81">
        <v>0.03</v>
      </c>
      <c r="W81">
        <v>0.04</v>
      </c>
      <c r="X81">
        <v>0.04</v>
      </c>
      <c r="Y81">
        <v>0.04</v>
      </c>
      <c r="Z81">
        <v>0.05</v>
      </c>
      <c r="AA81">
        <v>0.06</v>
      </c>
      <c r="AB81">
        <v>0.06</v>
      </c>
      <c r="AC81">
        <v>0.06</v>
      </c>
      <c r="AD81">
        <v>7.0000000000000007E-2</v>
      </c>
      <c r="AE81">
        <v>7.0000000000000007E-2</v>
      </c>
      <c r="AF81">
        <v>7.0000000000000007E-2</v>
      </c>
      <c r="AG81">
        <v>0.08</v>
      </c>
      <c r="AH81">
        <v>0.08</v>
      </c>
      <c r="AI81">
        <v>0.08</v>
      </c>
      <c r="AJ81">
        <v>0.08</v>
      </c>
      <c r="AK81">
        <v>0.09</v>
      </c>
      <c r="AL81">
        <v>0.11</v>
      </c>
      <c r="AM81">
        <v>0.13</v>
      </c>
      <c r="AN81">
        <v>0.19</v>
      </c>
      <c r="AO81">
        <v>0.22</v>
      </c>
      <c r="AP81">
        <v>0.25</v>
      </c>
      <c r="AQ81">
        <v>0.28000000000000003</v>
      </c>
      <c r="AR81">
        <v>0.33</v>
      </c>
      <c r="AS81">
        <v>0.47</v>
      </c>
      <c r="AT81">
        <v>0.53</v>
      </c>
      <c r="AU81">
        <v>0.59</v>
      </c>
      <c r="AV81">
        <v>0.63</v>
      </c>
      <c r="AW81">
        <v>0.64</v>
      </c>
      <c r="AX81">
        <v>0.69</v>
      </c>
      <c r="AY81">
        <v>0.72</v>
      </c>
      <c r="AZ81">
        <v>0.75</v>
      </c>
      <c r="BA81">
        <v>0.79</v>
      </c>
      <c r="BB81">
        <v>0.82</v>
      </c>
      <c r="BC81">
        <v>0.82</v>
      </c>
      <c r="BD81">
        <v>0.79</v>
      </c>
      <c r="BE81">
        <v>0.73</v>
      </c>
      <c r="BF81">
        <v>0.72</v>
      </c>
      <c r="BG81">
        <v>0.7</v>
      </c>
    </row>
  </sheetData>
  <pageMargins left="0.7" right="0.7" top="0.75" bottom="0.75" header="0.3" footer="0.3"/>
  <pageSetup paperSize="9" orientation="portrait" horizontalDpi="300" verticalDpi="300"/>
  <drawing r:id="rId1"/>
  <tableParts count="4"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G83"/>
  <sheetViews>
    <sheetView showGridLines="0" topLeftCell="A27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653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654</v>
      </c>
      <c r="N4">
        <v>66.97</v>
      </c>
      <c r="O4">
        <v>76.81</v>
      </c>
      <c r="P4">
        <v>79.83</v>
      </c>
      <c r="Q4">
        <v>91.7</v>
      </c>
      <c r="R4">
        <v>102.64</v>
      </c>
      <c r="S4">
        <v>120.15</v>
      </c>
      <c r="T4">
        <v>141.38</v>
      </c>
      <c r="U4">
        <v>145.05000000000001</v>
      </c>
      <c r="V4">
        <v>157.1</v>
      </c>
      <c r="W4">
        <v>164.33</v>
      </c>
      <c r="X4">
        <v>161.08000000000001</v>
      </c>
      <c r="Y4">
        <v>169.36</v>
      </c>
      <c r="Z4">
        <v>167.43</v>
      </c>
      <c r="AA4">
        <v>169.72</v>
      </c>
      <c r="AB4">
        <v>168.04</v>
      </c>
      <c r="AC4">
        <v>159.58000000000001</v>
      </c>
      <c r="AD4">
        <v>162.71</v>
      </c>
      <c r="AE4">
        <v>142.87</v>
      </c>
      <c r="AF4">
        <v>144.16</v>
      </c>
      <c r="AG4">
        <v>138.69999999999999</v>
      </c>
      <c r="AH4">
        <v>159.01</v>
      </c>
      <c r="AI4">
        <v>131.55000000000001</v>
      </c>
      <c r="AJ4">
        <v>121.47</v>
      </c>
      <c r="AK4">
        <v>114.68</v>
      </c>
      <c r="AL4">
        <v>96.17</v>
      </c>
      <c r="AM4">
        <v>97.01</v>
      </c>
      <c r="AN4">
        <v>102.89</v>
      </c>
      <c r="AO4">
        <v>98.47</v>
      </c>
      <c r="AP4">
        <v>98.92</v>
      </c>
      <c r="AQ4">
        <v>94.51</v>
      </c>
      <c r="AR4">
        <v>84.06</v>
      </c>
      <c r="AS4">
        <v>90.37</v>
      </c>
      <c r="AT4">
        <v>69.34</v>
      </c>
      <c r="AU4">
        <v>60.07</v>
      </c>
      <c r="AV4">
        <v>55.64</v>
      </c>
      <c r="AW4">
        <v>60.32</v>
      </c>
      <c r="AX4">
        <v>56.66</v>
      </c>
      <c r="AY4">
        <v>52.27</v>
      </c>
      <c r="AZ4">
        <v>47.1</v>
      </c>
      <c r="BA4">
        <v>43.26</v>
      </c>
      <c r="BB4">
        <v>39.56</v>
      </c>
      <c r="BC4">
        <v>37.19</v>
      </c>
      <c r="BD4">
        <v>35.26</v>
      </c>
      <c r="BE4">
        <v>33.29</v>
      </c>
      <c r="BF4">
        <v>31.41</v>
      </c>
      <c r="BG4">
        <v>29.45</v>
      </c>
    </row>
    <row r="5" spans="1:59" x14ac:dyDescent="0.25">
      <c r="B5" t="s">
        <v>318</v>
      </c>
      <c r="C5" t="s">
        <v>260</v>
      </c>
      <c r="M5" t="s">
        <v>655</v>
      </c>
      <c r="N5">
        <v>66.97</v>
      </c>
      <c r="O5">
        <v>76.81</v>
      </c>
      <c r="P5">
        <v>79.83</v>
      </c>
      <c r="Q5">
        <v>91.7</v>
      </c>
      <c r="R5">
        <v>102.64</v>
      </c>
      <c r="S5">
        <v>120.15</v>
      </c>
      <c r="T5">
        <v>141.38</v>
      </c>
      <c r="U5">
        <v>145.05000000000001</v>
      </c>
      <c r="V5">
        <v>157.1</v>
      </c>
      <c r="W5">
        <v>164.33</v>
      </c>
      <c r="X5">
        <v>161.08000000000001</v>
      </c>
      <c r="Y5">
        <v>169.36</v>
      </c>
      <c r="Z5">
        <v>167.43</v>
      </c>
      <c r="AA5">
        <v>169.72</v>
      </c>
      <c r="AB5">
        <v>168.04</v>
      </c>
      <c r="AC5">
        <v>159.58000000000001</v>
      </c>
      <c r="AD5">
        <v>162.71</v>
      </c>
      <c r="AE5">
        <v>142.87</v>
      </c>
      <c r="AF5">
        <v>144.16</v>
      </c>
      <c r="AG5">
        <v>138.69999999999999</v>
      </c>
      <c r="AH5">
        <v>159.01</v>
      </c>
      <c r="AI5">
        <v>131.55000000000001</v>
      </c>
      <c r="AJ5">
        <v>121.47</v>
      </c>
      <c r="AK5">
        <v>114.68</v>
      </c>
      <c r="AL5">
        <v>95.83</v>
      </c>
      <c r="AM5">
        <v>95.99</v>
      </c>
      <c r="AN5">
        <v>99.75</v>
      </c>
      <c r="AO5">
        <v>93.29</v>
      </c>
      <c r="AP5">
        <v>91.79</v>
      </c>
      <c r="AQ5">
        <v>85.02</v>
      </c>
      <c r="AR5">
        <v>70.510000000000005</v>
      </c>
      <c r="AS5">
        <v>70.69</v>
      </c>
      <c r="AT5">
        <v>46.84</v>
      </c>
      <c r="AU5">
        <v>36.58</v>
      </c>
      <c r="AV5">
        <v>28.39</v>
      </c>
      <c r="AW5">
        <v>30.41</v>
      </c>
      <c r="AX5">
        <v>25.05</v>
      </c>
      <c r="AY5">
        <v>17.440000000000001</v>
      </c>
      <c r="AZ5">
        <v>10.039999999999999</v>
      </c>
      <c r="BA5">
        <v>3.43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</row>
    <row r="6" spans="1:59" x14ac:dyDescent="0.25">
      <c r="M6" t="s">
        <v>656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0.33</v>
      </c>
      <c r="AM6">
        <v>1.01</v>
      </c>
      <c r="AN6">
        <v>3.11</v>
      </c>
      <c r="AO6">
        <v>5.13</v>
      </c>
      <c r="AP6">
        <v>7.06</v>
      </c>
      <c r="AQ6">
        <v>9.61</v>
      </c>
      <c r="AR6">
        <v>14.43</v>
      </c>
      <c r="AS6">
        <v>19.670000000000002</v>
      </c>
      <c r="AT6">
        <v>22.5</v>
      </c>
      <c r="AU6">
        <v>23.48</v>
      </c>
      <c r="AV6">
        <v>27.24</v>
      </c>
      <c r="AW6">
        <v>29.92</v>
      </c>
      <c r="AX6">
        <v>31.61</v>
      </c>
      <c r="AY6">
        <v>34.83</v>
      </c>
      <c r="AZ6">
        <v>37.06</v>
      </c>
      <c r="BA6">
        <v>39.83</v>
      </c>
      <c r="BB6">
        <v>42.78</v>
      </c>
      <c r="BC6">
        <v>42.78</v>
      </c>
      <c r="BD6">
        <v>42.46</v>
      </c>
      <c r="BE6">
        <v>40.950000000000003</v>
      </c>
      <c r="BF6">
        <v>39.94</v>
      </c>
      <c r="BG6">
        <v>37.450000000000003</v>
      </c>
    </row>
    <row r="7" spans="1:59" x14ac:dyDescent="0.25">
      <c r="M7" t="s">
        <v>554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0.01</v>
      </c>
      <c r="AN7" s="8">
        <v>0.03</v>
      </c>
      <c r="AO7" s="8">
        <v>0.05</v>
      </c>
      <c r="AP7" s="8">
        <v>7.0000000000000007E-2</v>
      </c>
      <c r="AQ7" s="8">
        <v>0.1</v>
      </c>
      <c r="AR7" s="8">
        <v>0.16</v>
      </c>
      <c r="AS7" s="8">
        <v>0.22</v>
      </c>
      <c r="AT7" s="8">
        <v>0.32</v>
      </c>
      <c r="AU7" s="8">
        <v>0.39</v>
      </c>
      <c r="AV7" s="8">
        <v>0.49</v>
      </c>
      <c r="AW7" s="8">
        <v>0.5</v>
      </c>
      <c r="AX7" s="8">
        <v>0.56000000000000005</v>
      </c>
      <c r="AY7" s="8">
        <v>0.67</v>
      </c>
      <c r="AZ7" s="8">
        <v>0.79</v>
      </c>
      <c r="BA7" s="8">
        <v>0.92</v>
      </c>
      <c r="BB7" s="8">
        <v>1.08</v>
      </c>
      <c r="BC7" s="8">
        <v>1.1499999999999999</v>
      </c>
      <c r="BD7" s="8">
        <v>1.2</v>
      </c>
      <c r="BE7" s="8">
        <v>1.23</v>
      </c>
      <c r="BF7" s="8">
        <v>1.27</v>
      </c>
      <c r="BG7" s="8">
        <v>1.27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657</v>
      </c>
    </row>
    <row r="28" spans="1:54" x14ac:dyDescent="0.25">
      <c r="M28" s="2" t="s">
        <v>260</v>
      </c>
      <c r="N28" s="2" t="s">
        <v>293</v>
      </c>
      <c r="O28" s="2" t="s">
        <v>294</v>
      </c>
      <c r="P28" s="2" t="s">
        <v>295</v>
      </c>
      <c r="Q28" s="2" t="s">
        <v>296</v>
      </c>
      <c r="R28" s="2" t="s">
        <v>297</v>
      </c>
      <c r="S28" s="2" t="s">
        <v>298</v>
      </c>
      <c r="T28" s="2" t="s">
        <v>299</v>
      </c>
      <c r="U28" s="2" t="s">
        <v>300</v>
      </c>
      <c r="V28" s="2" t="s">
        <v>301</v>
      </c>
      <c r="W28" s="2" t="s">
        <v>302</v>
      </c>
      <c r="X28" s="2" t="s">
        <v>303</v>
      </c>
      <c r="Y28" s="2" t="s">
        <v>304</v>
      </c>
      <c r="Z28" s="2" t="s">
        <v>305</v>
      </c>
      <c r="AA28" s="2" t="s">
        <v>306</v>
      </c>
    </row>
    <row r="29" spans="1:54" x14ac:dyDescent="0.25">
      <c r="B29" t="s">
        <v>372</v>
      </c>
      <c r="M29" t="s">
        <v>605</v>
      </c>
      <c r="N29">
        <v>9.44</v>
      </c>
      <c r="O29">
        <v>7.89</v>
      </c>
      <c r="P29">
        <v>6.9</v>
      </c>
      <c r="Q29">
        <v>6.21</v>
      </c>
      <c r="R29">
        <v>5.59</v>
      </c>
      <c r="S29">
        <v>4.9800000000000004</v>
      </c>
      <c r="T29">
        <v>4.5599999999999996</v>
      </c>
      <c r="U29">
        <v>4.1500000000000004</v>
      </c>
      <c r="V29">
        <v>3.73</v>
      </c>
      <c r="W29">
        <v>3.47</v>
      </c>
      <c r="X29">
        <v>3.21</v>
      </c>
      <c r="Y29">
        <v>2.95</v>
      </c>
      <c r="Z29">
        <v>2.69</v>
      </c>
      <c r="AA29">
        <v>2.4300000000000002</v>
      </c>
    </row>
    <row r="30" spans="1:54" x14ac:dyDescent="0.25">
      <c r="B30" t="s">
        <v>658</v>
      </c>
      <c r="C30" t="s">
        <v>260</v>
      </c>
      <c r="M30" t="s">
        <v>606</v>
      </c>
      <c r="N30">
        <v>4.18</v>
      </c>
      <c r="O30">
        <v>3.7</v>
      </c>
      <c r="P30">
        <v>3.46</v>
      </c>
      <c r="Q30">
        <v>3.31</v>
      </c>
      <c r="R30">
        <v>3.12</v>
      </c>
      <c r="S30">
        <v>2.92</v>
      </c>
      <c r="T30">
        <v>2.72</v>
      </c>
      <c r="U30">
        <v>2.52</v>
      </c>
      <c r="V30">
        <v>2.3199999999999998</v>
      </c>
      <c r="W30">
        <v>2.23</v>
      </c>
      <c r="X30">
        <v>2.13</v>
      </c>
      <c r="Y30">
        <v>2.04</v>
      </c>
      <c r="Z30">
        <v>1.94</v>
      </c>
      <c r="AA30">
        <v>1.85</v>
      </c>
    </row>
    <row r="31" spans="1:54" x14ac:dyDescent="0.25">
      <c r="M31" t="s">
        <v>607</v>
      </c>
      <c r="N31">
        <v>10.97</v>
      </c>
      <c r="O31">
        <v>9.9600000000000009</v>
      </c>
      <c r="P31">
        <v>9.6999999999999993</v>
      </c>
      <c r="Q31">
        <v>14.17</v>
      </c>
      <c r="R31">
        <v>14.02</v>
      </c>
      <c r="S31">
        <v>13.88</v>
      </c>
      <c r="T31">
        <v>13.44</v>
      </c>
      <c r="U31">
        <v>13.01</v>
      </c>
      <c r="V31">
        <v>12.58</v>
      </c>
      <c r="W31">
        <v>12.6</v>
      </c>
      <c r="X31">
        <v>12.63</v>
      </c>
      <c r="Y31">
        <v>12.65</v>
      </c>
      <c r="Z31">
        <v>12.67</v>
      </c>
      <c r="AA31">
        <v>12.69</v>
      </c>
    </row>
    <row r="32" spans="1:54" x14ac:dyDescent="0.25">
      <c r="M32" t="s">
        <v>351</v>
      </c>
      <c r="N32">
        <v>34.08</v>
      </c>
      <c r="O32">
        <v>29.95</v>
      </c>
      <c r="P32">
        <v>26.07</v>
      </c>
      <c r="Q32">
        <v>24.31</v>
      </c>
      <c r="R32">
        <v>22.7</v>
      </c>
      <c r="S32">
        <v>21.1</v>
      </c>
      <c r="T32">
        <v>19.18</v>
      </c>
      <c r="U32">
        <v>17.260000000000002</v>
      </c>
      <c r="V32">
        <v>15.33</v>
      </c>
      <c r="W32">
        <v>13.66</v>
      </c>
      <c r="X32">
        <v>11.98</v>
      </c>
      <c r="Y32">
        <v>10.3</v>
      </c>
      <c r="Z32">
        <v>8.6300000000000008</v>
      </c>
      <c r="AA32">
        <v>6.95</v>
      </c>
    </row>
    <row r="33" spans="13:27" x14ac:dyDescent="0.25">
      <c r="M33" t="s">
        <v>659</v>
      </c>
      <c r="N33">
        <v>5.53</v>
      </c>
      <c r="O33">
        <v>3.88</v>
      </c>
      <c r="P33">
        <v>5</v>
      </c>
      <c r="Q33">
        <v>6.26</v>
      </c>
      <c r="R33">
        <v>6.09</v>
      </c>
      <c r="S33">
        <v>5.2</v>
      </c>
      <c r="T33">
        <v>3.96</v>
      </c>
      <c r="U33">
        <v>3.59</v>
      </c>
      <c r="V33">
        <v>3.26</v>
      </c>
      <c r="W33">
        <v>3.02</v>
      </c>
      <c r="X33">
        <v>3.11</v>
      </c>
      <c r="Y33">
        <v>3.19</v>
      </c>
      <c r="Z33">
        <v>3.06</v>
      </c>
      <c r="AA33">
        <v>3.14</v>
      </c>
    </row>
    <row r="34" spans="13:27" x14ac:dyDescent="0.25">
      <c r="M34" t="s">
        <v>660</v>
      </c>
      <c r="N34">
        <v>4.09</v>
      </c>
      <c r="O34">
        <v>3.69</v>
      </c>
      <c r="P34">
        <v>3.54</v>
      </c>
      <c r="Q34">
        <v>5.13</v>
      </c>
      <c r="R34">
        <v>4.21</v>
      </c>
      <c r="S34">
        <v>3.29</v>
      </c>
      <c r="T34">
        <v>2.36</v>
      </c>
      <c r="U34">
        <v>1.89</v>
      </c>
      <c r="V34">
        <v>1.51</v>
      </c>
      <c r="W34">
        <v>1.41</v>
      </c>
      <c r="X34">
        <v>1.41</v>
      </c>
      <c r="Y34">
        <v>1.41</v>
      </c>
      <c r="Z34">
        <v>1.69</v>
      </c>
      <c r="AA34">
        <v>1.68</v>
      </c>
    </row>
    <row r="35" spans="13:27" x14ac:dyDescent="0.25">
      <c r="M35" t="s">
        <v>347</v>
      </c>
      <c r="N35">
        <v>1.05</v>
      </c>
      <c r="O35">
        <v>1</v>
      </c>
      <c r="P35">
        <v>0.97</v>
      </c>
      <c r="Q35">
        <v>0.94</v>
      </c>
      <c r="R35">
        <v>0.92</v>
      </c>
      <c r="S35">
        <v>0.9</v>
      </c>
      <c r="T35">
        <v>0.87</v>
      </c>
      <c r="U35">
        <v>0.85</v>
      </c>
      <c r="V35">
        <v>0.82</v>
      </c>
      <c r="W35">
        <v>0.81</v>
      </c>
      <c r="X35">
        <v>0.78</v>
      </c>
      <c r="Y35">
        <v>0.76</v>
      </c>
      <c r="Z35">
        <v>0.73</v>
      </c>
      <c r="AA35">
        <v>0.7</v>
      </c>
    </row>
    <row r="36" spans="13:27" x14ac:dyDescent="0.25">
      <c r="M36" t="s">
        <v>656</v>
      </c>
      <c r="N36">
        <v>22.5</v>
      </c>
      <c r="O36">
        <v>23.48</v>
      </c>
      <c r="P36">
        <v>27.24</v>
      </c>
      <c r="Q36">
        <v>29.92</v>
      </c>
      <c r="R36">
        <v>31.61</v>
      </c>
      <c r="S36">
        <v>34.83</v>
      </c>
      <c r="T36">
        <v>37.06</v>
      </c>
      <c r="U36">
        <v>39.83</v>
      </c>
      <c r="V36">
        <v>42.78</v>
      </c>
      <c r="W36">
        <v>42.78</v>
      </c>
      <c r="X36">
        <v>42.46</v>
      </c>
      <c r="Y36">
        <v>40.950000000000003</v>
      </c>
      <c r="Z36">
        <v>39.94</v>
      </c>
      <c r="AA36">
        <v>37.450000000000003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661</v>
      </c>
    </row>
    <row r="53" spans="1:54" x14ac:dyDescent="0.25">
      <c r="M53" s="2" t="s">
        <v>260</v>
      </c>
      <c r="N53" s="2" t="s">
        <v>291</v>
      </c>
      <c r="O53" s="2" t="s">
        <v>292</v>
      </c>
      <c r="P53" s="2" t="s">
        <v>293</v>
      </c>
      <c r="Q53" s="2" t="s">
        <v>294</v>
      </c>
      <c r="R53" s="2" t="s">
        <v>295</v>
      </c>
      <c r="S53" s="2" t="s">
        <v>296</v>
      </c>
      <c r="T53" s="2" t="s">
        <v>297</v>
      </c>
      <c r="U53" s="2" t="s">
        <v>298</v>
      </c>
      <c r="V53" s="2" t="s">
        <v>299</v>
      </c>
      <c r="W53" s="2" t="s">
        <v>300</v>
      </c>
      <c r="X53" s="2" t="s">
        <v>301</v>
      </c>
      <c r="Y53" s="2" t="s">
        <v>302</v>
      </c>
      <c r="Z53" s="2" t="s">
        <v>303</v>
      </c>
      <c r="AA53" s="2" t="s">
        <v>304</v>
      </c>
      <c r="AB53" s="2" t="s">
        <v>305</v>
      </c>
      <c r="AC53" s="2" t="s">
        <v>306</v>
      </c>
    </row>
    <row r="54" spans="1:54" x14ac:dyDescent="0.25">
      <c r="B54" t="s">
        <v>318</v>
      </c>
      <c r="M54" t="s">
        <v>662</v>
      </c>
      <c r="N54" s="8">
        <v>0.16</v>
      </c>
      <c r="O54" s="8">
        <v>0.25</v>
      </c>
      <c r="P54" s="8">
        <v>0.3</v>
      </c>
      <c r="Q54" s="8">
        <v>0.35</v>
      </c>
      <c r="R54" s="8">
        <v>0.36</v>
      </c>
      <c r="S54" s="8">
        <v>0.38</v>
      </c>
      <c r="T54" s="8">
        <v>0.44</v>
      </c>
      <c r="U54" s="8">
        <v>0.51</v>
      </c>
      <c r="V54" s="8">
        <v>0.57999999999999996</v>
      </c>
      <c r="W54" s="8">
        <v>0.66</v>
      </c>
      <c r="X54" s="8">
        <v>0.75</v>
      </c>
      <c r="Y54" s="8">
        <v>0.79</v>
      </c>
      <c r="Z54" s="8">
        <v>0.83</v>
      </c>
      <c r="AA54" s="8">
        <v>0.87</v>
      </c>
      <c r="AB54" s="8">
        <v>0.89</v>
      </c>
      <c r="AC54" s="8">
        <v>0.92</v>
      </c>
    </row>
    <row r="55" spans="1:54" x14ac:dyDescent="0.25">
      <c r="B55" t="s">
        <v>551</v>
      </c>
      <c r="C55" t="s">
        <v>260</v>
      </c>
      <c r="M55" t="s">
        <v>663</v>
      </c>
      <c r="N55" s="8">
        <v>0.16</v>
      </c>
      <c r="O55" s="8">
        <v>0.22</v>
      </c>
      <c r="P55" s="8">
        <v>0.32</v>
      </c>
      <c r="Q55" s="8">
        <v>0.39</v>
      </c>
      <c r="R55" s="8">
        <v>0.49</v>
      </c>
      <c r="S55" s="8">
        <v>0.5</v>
      </c>
      <c r="T55" s="8">
        <v>0.56000000000000005</v>
      </c>
      <c r="U55" s="8">
        <v>0.67</v>
      </c>
      <c r="V55" s="8">
        <v>0.79</v>
      </c>
      <c r="W55" s="8">
        <v>0.92</v>
      </c>
      <c r="X55" s="8">
        <v>1.08</v>
      </c>
      <c r="Y55" s="8">
        <v>1.1499999999999999</v>
      </c>
      <c r="Z55" s="8">
        <v>1.2</v>
      </c>
      <c r="AA55" s="8">
        <v>1.23</v>
      </c>
      <c r="AB55" s="8">
        <v>1.27</v>
      </c>
      <c r="AC55" s="8">
        <v>1.27</v>
      </c>
    </row>
    <row r="56" spans="1:54" x14ac:dyDescent="0.25">
      <c r="M56" t="s">
        <v>664</v>
      </c>
      <c r="N56">
        <v>84.06</v>
      </c>
      <c r="O56">
        <v>78.349999999999994</v>
      </c>
      <c r="P56">
        <v>74.069999999999993</v>
      </c>
      <c r="Q56">
        <v>73.59</v>
      </c>
      <c r="R56">
        <v>77.64</v>
      </c>
      <c r="S56">
        <v>76.489999999999995</v>
      </c>
      <c r="T56">
        <v>71.37</v>
      </c>
      <c r="U56">
        <v>66.38</v>
      </c>
      <c r="V56">
        <v>61.53</v>
      </c>
      <c r="W56">
        <v>57.33</v>
      </c>
      <c r="X56">
        <v>53.65</v>
      </c>
      <c r="Y56">
        <v>50.72</v>
      </c>
      <c r="Z56">
        <v>48.46</v>
      </c>
      <c r="AA56">
        <v>46.13</v>
      </c>
      <c r="AB56">
        <v>43.95</v>
      </c>
      <c r="AC56">
        <v>41.5</v>
      </c>
    </row>
    <row r="57" spans="1:54" x14ac:dyDescent="0.25">
      <c r="M57" t="s">
        <v>665</v>
      </c>
      <c r="N57">
        <v>84.06</v>
      </c>
      <c r="O57">
        <v>90.37</v>
      </c>
      <c r="P57">
        <v>69.34</v>
      </c>
      <c r="Q57">
        <v>60.07</v>
      </c>
      <c r="R57">
        <v>55.64</v>
      </c>
      <c r="S57">
        <v>60.32</v>
      </c>
      <c r="T57">
        <v>56.66</v>
      </c>
      <c r="U57">
        <v>52.27</v>
      </c>
      <c r="V57">
        <v>47.1</v>
      </c>
      <c r="W57">
        <v>43.26</v>
      </c>
      <c r="X57">
        <v>39.56</v>
      </c>
      <c r="Y57">
        <v>37.19</v>
      </c>
      <c r="Z57">
        <v>35.26</v>
      </c>
      <c r="AA57">
        <v>33.29</v>
      </c>
      <c r="AB57">
        <v>31.41</v>
      </c>
      <c r="AC57">
        <v>29.45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666</v>
      </c>
    </row>
    <row r="78" spans="1:54" x14ac:dyDescent="0.25">
      <c r="M78" s="2" t="s">
        <v>260</v>
      </c>
      <c r="N78" s="2" t="s">
        <v>293</v>
      </c>
      <c r="O78" s="2" t="s">
        <v>294</v>
      </c>
      <c r="P78" s="2" t="s">
        <v>295</v>
      </c>
      <c r="Q78" s="2" t="s">
        <v>296</v>
      </c>
      <c r="R78" s="2" t="s">
        <v>297</v>
      </c>
      <c r="S78" s="2" t="s">
        <v>298</v>
      </c>
      <c r="T78" s="2" t="s">
        <v>299</v>
      </c>
      <c r="U78" s="2" t="s">
        <v>300</v>
      </c>
      <c r="V78" s="2" t="s">
        <v>301</v>
      </c>
      <c r="W78" s="2" t="s">
        <v>302</v>
      </c>
      <c r="X78" s="2" t="s">
        <v>303</v>
      </c>
      <c r="Y78" s="2" t="s">
        <v>304</v>
      </c>
      <c r="Z78" s="2" t="s">
        <v>305</v>
      </c>
      <c r="AA78" s="2" t="s">
        <v>306</v>
      </c>
    </row>
    <row r="79" spans="1:54" x14ac:dyDescent="0.25">
      <c r="B79" t="s">
        <v>318</v>
      </c>
      <c r="M79" t="s">
        <v>805</v>
      </c>
      <c r="N79">
        <v>0.32</v>
      </c>
      <c r="O79">
        <v>0.39</v>
      </c>
      <c r="P79">
        <v>0.49</v>
      </c>
      <c r="Q79">
        <v>0.54</v>
      </c>
      <c r="R79">
        <v>0.61</v>
      </c>
      <c r="S79">
        <v>0.74</v>
      </c>
      <c r="T79">
        <v>0.88</v>
      </c>
      <c r="U79">
        <v>1.03</v>
      </c>
      <c r="V79">
        <v>1.21</v>
      </c>
      <c r="W79">
        <v>1.3</v>
      </c>
      <c r="X79">
        <v>1.37</v>
      </c>
      <c r="Y79">
        <v>1.42</v>
      </c>
      <c r="Z79">
        <v>1.48</v>
      </c>
      <c r="AA79">
        <v>1.5</v>
      </c>
    </row>
    <row r="80" spans="1:54" x14ac:dyDescent="0.25">
      <c r="B80" t="s">
        <v>551</v>
      </c>
      <c r="C80" t="s">
        <v>260</v>
      </c>
      <c r="M80" t="s">
        <v>668</v>
      </c>
      <c r="N80">
        <v>0.36</v>
      </c>
      <c r="O80">
        <v>0.43</v>
      </c>
      <c r="P80">
        <v>0.54</v>
      </c>
      <c r="Q80">
        <v>0.55000000000000004</v>
      </c>
      <c r="R80">
        <v>0.61</v>
      </c>
      <c r="S80">
        <v>0.73</v>
      </c>
      <c r="T80">
        <v>0.87</v>
      </c>
      <c r="U80">
        <v>1.01</v>
      </c>
      <c r="V80">
        <v>1.19</v>
      </c>
      <c r="W80">
        <v>1.27</v>
      </c>
      <c r="X80">
        <v>1.32</v>
      </c>
      <c r="Y80">
        <v>1.35</v>
      </c>
      <c r="Z80">
        <v>1.4</v>
      </c>
      <c r="AA80">
        <v>1.4</v>
      </c>
    </row>
    <row r="81" spans="13:27" x14ac:dyDescent="0.25">
      <c r="M81" t="s">
        <v>667</v>
      </c>
      <c r="N81">
        <v>0.32</v>
      </c>
      <c r="O81">
        <v>0.39</v>
      </c>
      <c r="P81">
        <v>0.49</v>
      </c>
      <c r="Q81">
        <v>0.5</v>
      </c>
      <c r="R81">
        <v>0.56000000000000005</v>
      </c>
      <c r="S81">
        <v>0.67</v>
      </c>
      <c r="T81">
        <v>0.79</v>
      </c>
      <c r="U81">
        <v>0.92</v>
      </c>
      <c r="V81">
        <v>1.08</v>
      </c>
      <c r="W81">
        <v>1.1499999999999999</v>
      </c>
      <c r="X81">
        <v>1.2</v>
      </c>
      <c r="Y81">
        <v>1.23</v>
      </c>
      <c r="Z81">
        <v>1.27</v>
      </c>
      <c r="AA81">
        <v>1.27</v>
      </c>
    </row>
    <row r="82" spans="13:27" x14ac:dyDescent="0.25">
      <c r="M82" t="s">
        <v>669</v>
      </c>
      <c r="N82">
        <v>0.28999999999999998</v>
      </c>
      <c r="O82">
        <v>0.35</v>
      </c>
      <c r="P82">
        <v>0.44</v>
      </c>
      <c r="Q82">
        <v>0.45</v>
      </c>
      <c r="R82">
        <v>0.5</v>
      </c>
      <c r="S82">
        <v>0.6</v>
      </c>
      <c r="T82">
        <v>0.71</v>
      </c>
      <c r="U82">
        <v>0.83</v>
      </c>
      <c r="V82">
        <v>0.97</v>
      </c>
      <c r="W82">
        <v>1.04</v>
      </c>
      <c r="X82">
        <v>1.08</v>
      </c>
      <c r="Y82">
        <v>1.1100000000000001</v>
      </c>
      <c r="Z82">
        <v>1.1399999999999999</v>
      </c>
      <c r="AA82">
        <v>1.1399999999999999</v>
      </c>
    </row>
    <row r="83" spans="13:27" x14ac:dyDescent="0.25">
      <c r="M83" t="s">
        <v>670</v>
      </c>
      <c r="N83">
        <v>0.32</v>
      </c>
      <c r="O83">
        <v>0.37</v>
      </c>
      <c r="P83">
        <v>0.45</v>
      </c>
      <c r="Q83">
        <v>0.44</v>
      </c>
      <c r="R83">
        <v>0.48</v>
      </c>
      <c r="S83">
        <v>0.56000000000000005</v>
      </c>
      <c r="T83">
        <v>0.63</v>
      </c>
      <c r="U83">
        <v>0.7</v>
      </c>
      <c r="V83">
        <v>0.78</v>
      </c>
      <c r="W83">
        <v>0.8</v>
      </c>
      <c r="X83">
        <v>0.81</v>
      </c>
      <c r="Y83">
        <v>0.79</v>
      </c>
      <c r="Z83">
        <v>0.78</v>
      </c>
      <c r="AA83">
        <v>0.75</v>
      </c>
    </row>
  </sheetData>
  <pageMargins left="0.7" right="0.7" top="0.75" bottom="0.75" header="0.3" footer="0.3"/>
  <pageSetup paperSize="9" orientation="portrait" horizontalDpi="300" verticalDpi="300"/>
  <drawing r:id="rId1"/>
  <tableParts count="4"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G257"/>
  <sheetViews>
    <sheetView showGridLines="0" topLeftCell="A55" zoomScale="80" zoomScaleNormal="80" workbookViewId="0">
      <selection activeCell="M52" sqref="M52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671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672</v>
      </c>
      <c r="N4">
        <v>24.37</v>
      </c>
      <c r="O4">
        <v>33.130000000000003</v>
      </c>
      <c r="P4">
        <v>27.95</v>
      </c>
      <c r="Q4">
        <v>29.5</v>
      </c>
      <c r="R4">
        <v>33.6</v>
      </c>
      <c r="S4">
        <v>29.89</v>
      </c>
      <c r="T4">
        <v>42.08</v>
      </c>
      <c r="U4">
        <v>32.89</v>
      </c>
      <c r="V4">
        <v>29.28</v>
      </c>
      <c r="W4">
        <v>25.98</v>
      </c>
      <c r="X4">
        <v>22.75</v>
      </c>
      <c r="Y4">
        <v>24.04</v>
      </c>
      <c r="Z4">
        <v>24.08</v>
      </c>
      <c r="AA4">
        <v>28.76</v>
      </c>
      <c r="AB4">
        <v>22.78</v>
      </c>
      <c r="AC4">
        <v>19.52</v>
      </c>
      <c r="AD4">
        <v>27.28</v>
      </c>
      <c r="AE4">
        <v>22.5</v>
      </c>
      <c r="AF4">
        <v>20.47</v>
      </c>
      <c r="AG4">
        <v>20.440000000000001</v>
      </c>
      <c r="AH4">
        <v>20.52</v>
      </c>
      <c r="AI4">
        <v>16.52</v>
      </c>
      <c r="AJ4">
        <v>13.17</v>
      </c>
      <c r="AK4">
        <v>15.32</v>
      </c>
      <c r="AL4">
        <v>11.82</v>
      </c>
      <c r="AM4">
        <v>8.89</v>
      </c>
      <c r="AN4">
        <v>10.28</v>
      </c>
      <c r="AO4">
        <v>7.74</v>
      </c>
      <c r="AP4">
        <v>7.8</v>
      </c>
      <c r="AQ4">
        <v>4.9400000000000004</v>
      </c>
      <c r="AR4">
        <v>3.92</v>
      </c>
      <c r="AS4">
        <v>4.97</v>
      </c>
      <c r="AT4">
        <v>5.77</v>
      </c>
      <c r="AU4">
        <v>2.46</v>
      </c>
      <c r="AV4">
        <v>2.73</v>
      </c>
      <c r="AW4">
        <v>1.1499999999999999</v>
      </c>
      <c r="AX4">
        <v>0.73</v>
      </c>
      <c r="AY4">
        <v>0.56000000000000005</v>
      </c>
      <c r="AZ4">
        <v>0.37</v>
      </c>
      <c r="BA4">
        <v>0.18</v>
      </c>
      <c r="BB4">
        <v>0.14000000000000001</v>
      </c>
      <c r="BC4">
        <v>0.14000000000000001</v>
      </c>
      <c r="BD4">
        <v>0.14000000000000001</v>
      </c>
      <c r="BE4">
        <v>0.12</v>
      </c>
      <c r="BF4">
        <v>0.12</v>
      </c>
      <c r="BG4">
        <v>0.13</v>
      </c>
    </row>
    <row r="5" spans="1:59" x14ac:dyDescent="0.25">
      <c r="B5" t="s">
        <v>376</v>
      </c>
      <c r="C5" t="s">
        <v>260</v>
      </c>
      <c r="M5" t="s">
        <v>673</v>
      </c>
      <c r="N5">
        <v>0.86</v>
      </c>
      <c r="O5">
        <v>0.91</v>
      </c>
      <c r="P5">
        <v>0.94</v>
      </c>
      <c r="Q5">
        <v>1.01</v>
      </c>
      <c r="R5">
        <v>1.08</v>
      </c>
      <c r="S5">
        <v>1.26</v>
      </c>
      <c r="T5">
        <v>1.55</v>
      </c>
      <c r="U5">
        <v>1.68</v>
      </c>
      <c r="V5">
        <v>1.87</v>
      </c>
      <c r="W5">
        <v>1.96</v>
      </c>
      <c r="X5">
        <v>2.0099999999999998</v>
      </c>
      <c r="Y5">
        <v>2.04</v>
      </c>
      <c r="Z5">
        <v>2.11</v>
      </c>
      <c r="AA5">
        <v>2.17</v>
      </c>
      <c r="AB5">
        <v>2.2000000000000002</v>
      </c>
      <c r="AC5">
        <v>2.09</v>
      </c>
      <c r="AD5">
        <v>2.02</v>
      </c>
      <c r="AE5">
        <v>1.97</v>
      </c>
      <c r="AF5">
        <v>1.93</v>
      </c>
      <c r="AG5">
        <v>1.85</v>
      </c>
      <c r="AH5">
        <v>1.87</v>
      </c>
      <c r="AI5">
        <v>1.76</v>
      </c>
      <c r="AJ5">
        <v>1.77</v>
      </c>
      <c r="AK5">
        <v>1.91</v>
      </c>
      <c r="AL5">
        <v>1.9</v>
      </c>
      <c r="AM5">
        <v>1.95</v>
      </c>
      <c r="AN5">
        <v>1.89</v>
      </c>
      <c r="AO5">
        <v>1.86</v>
      </c>
      <c r="AP5">
        <v>1.83</v>
      </c>
      <c r="AQ5">
        <v>1.81</v>
      </c>
      <c r="AR5">
        <v>1.8</v>
      </c>
      <c r="AS5">
        <v>1.75</v>
      </c>
      <c r="AT5">
        <v>1.88</v>
      </c>
      <c r="AU5">
        <v>1.82</v>
      </c>
      <c r="AV5">
        <v>1.86</v>
      </c>
      <c r="AW5">
        <v>1.58</v>
      </c>
      <c r="AX5">
        <v>1.46</v>
      </c>
      <c r="AY5">
        <v>1.48</v>
      </c>
      <c r="AZ5">
        <v>1.43</v>
      </c>
      <c r="BA5">
        <v>1.1599999999999999</v>
      </c>
      <c r="BB5">
        <v>1.08</v>
      </c>
      <c r="BC5">
        <v>0.85</v>
      </c>
      <c r="BD5">
        <v>0.82</v>
      </c>
      <c r="BE5">
        <v>0.76</v>
      </c>
      <c r="BF5">
        <v>0.67</v>
      </c>
      <c r="BG5">
        <v>0.6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674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318</v>
      </c>
      <c r="M29" t="s">
        <v>675</v>
      </c>
      <c r="N29">
        <v>92.53</v>
      </c>
      <c r="O29">
        <v>105.1</v>
      </c>
      <c r="P29">
        <v>105.07</v>
      </c>
      <c r="Q29">
        <v>111.48</v>
      </c>
      <c r="R29">
        <v>111.94</v>
      </c>
      <c r="S29">
        <v>117.77</v>
      </c>
      <c r="T29">
        <v>130.06</v>
      </c>
      <c r="U29">
        <v>122.53</v>
      </c>
      <c r="V29">
        <v>125.79</v>
      </c>
      <c r="W29">
        <v>122.03</v>
      </c>
      <c r="X29">
        <v>118.31</v>
      </c>
      <c r="Y29">
        <v>127.71</v>
      </c>
      <c r="Z29">
        <v>126.21</v>
      </c>
      <c r="AA29">
        <v>129.77000000000001</v>
      </c>
      <c r="AB29">
        <v>129.13</v>
      </c>
      <c r="AC29">
        <v>127.23</v>
      </c>
      <c r="AD29">
        <v>126.38</v>
      </c>
      <c r="AE29">
        <v>123.25</v>
      </c>
      <c r="AF29">
        <v>126.17</v>
      </c>
      <c r="AG29">
        <v>129.01</v>
      </c>
      <c r="AH29">
        <v>149.36000000000001</v>
      </c>
      <c r="AI29">
        <v>131.87</v>
      </c>
      <c r="AJ29">
        <v>135.69999999999999</v>
      </c>
      <c r="AK29">
        <v>134.06</v>
      </c>
      <c r="AL29">
        <v>121.89</v>
      </c>
      <c r="AM29">
        <v>129.56</v>
      </c>
      <c r="AN29">
        <v>134.35</v>
      </c>
      <c r="AO29">
        <v>135.06</v>
      </c>
      <c r="AP29">
        <v>134.38</v>
      </c>
      <c r="AQ29">
        <v>131.53</v>
      </c>
      <c r="AR29">
        <v>127.82</v>
      </c>
      <c r="AS29">
        <v>140.78</v>
      </c>
      <c r="AT29">
        <v>137.11000000000001</v>
      </c>
      <c r="AU29">
        <v>139.49</v>
      </c>
      <c r="AV29">
        <v>142.13</v>
      </c>
      <c r="AW29">
        <v>142.81</v>
      </c>
      <c r="AX29">
        <v>142.84</v>
      </c>
      <c r="AY29">
        <v>142.87</v>
      </c>
      <c r="AZ29">
        <v>143.37</v>
      </c>
      <c r="BA29">
        <v>143.87</v>
      </c>
      <c r="BB29">
        <v>144.36000000000001</v>
      </c>
      <c r="BC29">
        <v>144.19</v>
      </c>
      <c r="BD29">
        <v>144.02000000000001</v>
      </c>
      <c r="BE29">
        <v>143.85</v>
      </c>
      <c r="BF29">
        <v>143.66999999999999</v>
      </c>
      <c r="BG29">
        <v>143.5</v>
      </c>
    </row>
    <row r="30" spans="1:59" x14ac:dyDescent="0.25">
      <c r="B30" t="s">
        <v>363</v>
      </c>
      <c r="C30" t="s">
        <v>260</v>
      </c>
      <c r="M30" t="s">
        <v>676</v>
      </c>
      <c r="N30">
        <v>31.33</v>
      </c>
      <c r="O30">
        <v>32.35</v>
      </c>
      <c r="P30">
        <v>32.57</v>
      </c>
      <c r="Q30">
        <v>33.14</v>
      </c>
      <c r="R30">
        <v>33.03</v>
      </c>
      <c r="S30">
        <v>33.81</v>
      </c>
      <c r="T30">
        <v>35.590000000000003</v>
      </c>
      <c r="U30">
        <v>34.619999999999997</v>
      </c>
      <c r="V30">
        <v>34.9</v>
      </c>
      <c r="W30">
        <v>34.71</v>
      </c>
      <c r="X30">
        <v>35.090000000000003</v>
      </c>
      <c r="Y30">
        <v>35.57</v>
      </c>
      <c r="Z30">
        <v>35.25</v>
      </c>
      <c r="AA30">
        <v>35.19</v>
      </c>
      <c r="AB30">
        <v>35.51</v>
      </c>
      <c r="AC30">
        <v>35.76</v>
      </c>
      <c r="AD30">
        <v>36.22</v>
      </c>
      <c r="AE30">
        <v>36.380000000000003</v>
      </c>
      <c r="AF30">
        <v>36.29</v>
      </c>
      <c r="AG30">
        <v>34.78</v>
      </c>
      <c r="AH30">
        <v>35.729999999999997</v>
      </c>
      <c r="AI30">
        <v>34.86</v>
      </c>
      <c r="AJ30">
        <v>34.43</v>
      </c>
      <c r="AK30">
        <v>34.21</v>
      </c>
      <c r="AL30">
        <v>33.659999999999997</v>
      </c>
      <c r="AM30">
        <v>33.81</v>
      </c>
      <c r="AN30">
        <v>34.119999999999997</v>
      </c>
      <c r="AO30">
        <v>34.18</v>
      </c>
      <c r="AP30">
        <v>34.520000000000003</v>
      </c>
      <c r="AQ30">
        <v>34.479999999999997</v>
      </c>
      <c r="AR30">
        <v>34.74</v>
      </c>
      <c r="AS30">
        <v>36.76</v>
      </c>
      <c r="AT30">
        <v>39.33</v>
      </c>
      <c r="AU30">
        <v>42.05</v>
      </c>
      <c r="AV30">
        <v>43.83</v>
      </c>
      <c r="AW30">
        <v>47.32</v>
      </c>
      <c r="AX30">
        <v>49.81</v>
      </c>
      <c r="AY30">
        <v>52.62</v>
      </c>
      <c r="AZ30">
        <v>54.69</v>
      </c>
      <c r="BA30">
        <v>56.82</v>
      </c>
      <c r="BB30">
        <v>58.74</v>
      </c>
      <c r="BC30">
        <v>61.49</v>
      </c>
      <c r="BD30">
        <v>63.8</v>
      </c>
      <c r="BE30">
        <v>65.930000000000007</v>
      </c>
      <c r="BF30">
        <v>68.28</v>
      </c>
      <c r="BG30">
        <v>70.64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677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678</v>
      </c>
      <c r="N54">
        <v>236.44</v>
      </c>
      <c r="O54">
        <v>325.29000000000002</v>
      </c>
      <c r="P54">
        <v>270.33999999999997</v>
      </c>
      <c r="Q54">
        <v>283.52999999999997</v>
      </c>
      <c r="R54">
        <v>306.81</v>
      </c>
      <c r="S54">
        <v>254.81</v>
      </c>
      <c r="T54">
        <v>357.16</v>
      </c>
      <c r="U54">
        <v>261.55</v>
      </c>
      <c r="V54">
        <v>220.54</v>
      </c>
      <c r="W54">
        <v>184.92</v>
      </c>
      <c r="X54">
        <v>153.18</v>
      </c>
      <c r="Y54">
        <v>163.99</v>
      </c>
      <c r="Z54">
        <v>166.31</v>
      </c>
      <c r="AA54">
        <v>230.01</v>
      </c>
      <c r="AB54">
        <v>172.47</v>
      </c>
      <c r="AC54">
        <v>144.12</v>
      </c>
      <c r="AD54">
        <v>221.72</v>
      </c>
      <c r="AE54">
        <v>184.07</v>
      </c>
      <c r="AF54">
        <v>162.35</v>
      </c>
      <c r="AG54">
        <v>163.13999999999999</v>
      </c>
      <c r="AH54">
        <v>157.78</v>
      </c>
      <c r="AI54">
        <v>130.01</v>
      </c>
      <c r="AJ54">
        <v>101.9</v>
      </c>
      <c r="AK54">
        <v>130.13</v>
      </c>
      <c r="AL54">
        <v>102.17</v>
      </c>
      <c r="AM54">
        <v>71.5</v>
      </c>
      <c r="AN54">
        <v>83.36</v>
      </c>
      <c r="AO54">
        <v>60.63</v>
      </c>
      <c r="AP54">
        <v>61.99</v>
      </c>
      <c r="AQ54">
        <v>33.520000000000003</v>
      </c>
      <c r="AR54">
        <v>28.79</v>
      </c>
      <c r="AS54">
        <v>39.130000000000003</v>
      </c>
      <c r="AT54">
        <v>52.72</v>
      </c>
      <c r="AU54">
        <v>18.18</v>
      </c>
      <c r="AV54">
        <v>22.09</v>
      </c>
      <c r="AW54">
        <v>6.01</v>
      </c>
      <c r="AX54">
        <v>2.56</v>
      </c>
      <c r="AY54">
        <v>2.19</v>
      </c>
      <c r="AZ54">
        <v>1.2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</row>
    <row r="55" spans="1:59" x14ac:dyDescent="0.25">
      <c r="B55" t="s">
        <v>611</v>
      </c>
      <c r="C55" t="s">
        <v>260</v>
      </c>
      <c r="M55" t="s">
        <v>338</v>
      </c>
      <c r="N55">
        <v>12.48</v>
      </c>
      <c r="O55">
        <v>14.23</v>
      </c>
      <c r="P55">
        <v>13.42</v>
      </c>
      <c r="Q55">
        <v>13.05</v>
      </c>
      <c r="R55">
        <v>29.47</v>
      </c>
      <c r="S55">
        <v>35.39</v>
      </c>
      <c r="T55">
        <v>57.09</v>
      </c>
      <c r="U55">
        <v>51.81</v>
      </c>
      <c r="V55">
        <v>47.59</v>
      </c>
      <c r="W55">
        <v>44.78</v>
      </c>
      <c r="X55">
        <v>41.19</v>
      </c>
      <c r="Y55">
        <v>40.98</v>
      </c>
      <c r="Z55">
        <v>37.71</v>
      </c>
      <c r="AA55">
        <v>22.22</v>
      </c>
      <c r="AB55">
        <v>15.53</v>
      </c>
      <c r="AC55">
        <v>14.08</v>
      </c>
      <c r="AD55">
        <v>15.4</v>
      </c>
      <c r="AE55">
        <v>12.22</v>
      </c>
      <c r="AF55">
        <v>10.95</v>
      </c>
      <c r="AG55">
        <v>12.87</v>
      </c>
      <c r="AH55">
        <v>10.34</v>
      </c>
      <c r="AI55">
        <v>5.12</v>
      </c>
      <c r="AJ55">
        <v>4.51</v>
      </c>
      <c r="AK55">
        <v>3.67</v>
      </c>
      <c r="AL55">
        <v>1.99</v>
      </c>
      <c r="AM55">
        <v>1.98</v>
      </c>
      <c r="AN55">
        <v>2.2400000000000002</v>
      </c>
      <c r="AO55">
        <v>2.11</v>
      </c>
      <c r="AP55">
        <v>1.81</v>
      </c>
      <c r="AQ55">
        <v>1.62</v>
      </c>
      <c r="AR55">
        <v>1.55</v>
      </c>
      <c r="AS55">
        <v>2.1</v>
      </c>
      <c r="AT55">
        <v>3.39</v>
      </c>
      <c r="AU55">
        <v>4.3899999999999997</v>
      </c>
      <c r="AV55">
        <v>3.01</v>
      </c>
      <c r="AW55">
        <v>1.04</v>
      </c>
      <c r="AX55">
        <v>0.7</v>
      </c>
      <c r="AY55">
        <v>0.53</v>
      </c>
      <c r="AZ55">
        <v>0.47</v>
      </c>
      <c r="BA55">
        <v>0.39</v>
      </c>
      <c r="BB55">
        <v>0.36</v>
      </c>
      <c r="BC55">
        <v>0.36</v>
      </c>
      <c r="BD55">
        <v>0.35</v>
      </c>
      <c r="BE55">
        <v>0.34</v>
      </c>
      <c r="BF55">
        <v>0.34</v>
      </c>
      <c r="BG55">
        <v>0.36</v>
      </c>
    </row>
    <row r="56" spans="1:59" x14ac:dyDescent="0.25">
      <c r="M56" t="s">
        <v>679</v>
      </c>
      <c r="N56">
        <v>6.55</v>
      </c>
      <c r="O56">
        <v>7.07</v>
      </c>
      <c r="P56">
        <v>7.51</v>
      </c>
      <c r="Q56">
        <v>8.2200000000000006</v>
      </c>
      <c r="R56">
        <v>8.6</v>
      </c>
      <c r="S56">
        <v>9.7200000000000006</v>
      </c>
      <c r="T56">
        <v>10.67</v>
      </c>
      <c r="U56">
        <v>11.5</v>
      </c>
      <c r="V56">
        <v>11.63</v>
      </c>
      <c r="W56">
        <v>12.43</v>
      </c>
      <c r="X56">
        <v>12.97</v>
      </c>
      <c r="Y56">
        <v>13.68</v>
      </c>
      <c r="Z56">
        <v>14.21</v>
      </c>
      <c r="AA56">
        <v>15.22</v>
      </c>
      <c r="AB56">
        <v>15.55</v>
      </c>
      <c r="AC56">
        <v>15.79</v>
      </c>
      <c r="AD56">
        <v>16.22</v>
      </c>
      <c r="AE56">
        <v>16.940000000000001</v>
      </c>
      <c r="AF56">
        <v>17.57</v>
      </c>
      <c r="AG56">
        <v>16.760000000000002</v>
      </c>
      <c r="AH56">
        <v>16.21</v>
      </c>
      <c r="AI56">
        <v>16.3</v>
      </c>
      <c r="AJ56">
        <v>15.91</v>
      </c>
      <c r="AK56">
        <v>15.97</v>
      </c>
      <c r="AL56">
        <v>16.420000000000002</v>
      </c>
      <c r="AM56">
        <v>17.059999999999999</v>
      </c>
      <c r="AN56">
        <v>16.91</v>
      </c>
      <c r="AO56">
        <v>16.89</v>
      </c>
      <c r="AP56">
        <v>16.329999999999998</v>
      </c>
      <c r="AQ56">
        <v>16.87</v>
      </c>
      <c r="AR56">
        <v>17.02</v>
      </c>
      <c r="AS56">
        <v>16.57</v>
      </c>
      <c r="AT56">
        <v>18.43</v>
      </c>
      <c r="AU56">
        <v>17.77</v>
      </c>
      <c r="AV56">
        <v>18.3</v>
      </c>
      <c r="AW56">
        <v>15.35</v>
      </c>
      <c r="AX56">
        <v>14.1</v>
      </c>
      <c r="AY56">
        <v>14.38</v>
      </c>
      <c r="AZ56">
        <v>13.88</v>
      </c>
      <c r="BA56">
        <v>11.14</v>
      </c>
      <c r="BB56">
        <v>10.32</v>
      </c>
      <c r="BC56">
        <v>7.88</v>
      </c>
      <c r="BD56">
        <v>7.61</v>
      </c>
      <c r="BE56">
        <v>6.93</v>
      </c>
      <c r="BF56">
        <v>5.97</v>
      </c>
      <c r="BG56">
        <v>5.28</v>
      </c>
    </row>
    <row r="57" spans="1:59" x14ac:dyDescent="0.25">
      <c r="M57" t="s">
        <v>352</v>
      </c>
      <c r="N57">
        <v>19.14</v>
      </c>
      <c r="O57">
        <v>23.3</v>
      </c>
      <c r="P57">
        <v>24.14</v>
      </c>
      <c r="Q57">
        <v>28.84</v>
      </c>
      <c r="R57">
        <v>37.22</v>
      </c>
      <c r="S57">
        <v>47.02</v>
      </c>
      <c r="T57">
        <v>59.69</v>
      </c>
      <c r="U57">
        <v>64.12</v>
      </c>
      <c r="V57">
        <v>73.75</v>
      </c>
      <c r="W57">
        <v>78.59</v>
      </c>
      <c r="X57">
        <v>79.45</v>
      </c>
      <c r="Y57">
        <v>83.78</v>
      </c>
      <c r="Z57">
        <v>85.55</v>
      </c>
      <c r="AA57">
        <v>84.95</v>
      </c>
      <c r="AB57">
        <v>84.51</v>
      </c>
      <c r="AC57">
        <v>77.42</v>
      </c>
      <c r="AD57">
        <v>82.67</v>
      </c>
      <c r="AE57">
        <v>67.16</v>
      </c>
      <c r="AF57">
        <v>69.930000000000007</v>
      </c>
      <c r="AG57">
        <v>67.5</v>
      </c>
      <c r="AH57">
        <v>79.930000000000007</v>
      </c>
      <c r="AI57">
        <v>60.72</v>
      </c>
      <c r="AJ57">
        <v>51.91</v>
      </c>
      <c r="AK57">
        <v>45.35</v>
      </c>
      <c r="AL57">
        <v>32.700000000000003</v>
      </c>
      <c r="AM57">
        <v>31.89</v>
      </c>
      <c r="AN57">
        <v>35.15</v>
      </c>
      <c r="AO57">
        <v>29.28</v>
      </c>
      <c r="AP57">
        <v>28.61</v>
      </c>
      <c r="AQ57">
        <v>25.69</v>
      </c>
      <c r="AR57">
        <v>16.7</v>
      </c>
      <c r="AS57">
        <v>16.66</v>
      </c>
      <c r="AT57">
        <v>6.24</v>
      </c>
      <c r="AU57">
        <v>4.3499999999999996</v>
      </c>
      <c r="AV57">
        <v>4.12</v>
      </c>
      <c r="AW57">
        <v>5.51</v>
      </c>
      <c r="AX57">
        <v>4.34</v>
      </c>
      <c r="AY57">
        <v>2.67</v>
      </c>
      <c r="AZ57">
        <v>1.24</v>
      </c>
      <c r="BA57">
        <v>0.39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</row>
    <row r="58" spans="1:59" x14ac:dyDescent="0.25">
      <c r="M58" t="s">
        <v>680</v>
      </c>
      <c r="N58">
        <v>0.53</v>
      </c>
      <c r="O58">
        <v>0.7</v>
      </c>
      <c r="P58">
        <v>0.77</v>
      </c>
      <c r="Q58">
        <v>0.96</v>
      </c>
      <c r="R58">
        <v>1.1399999999999999</v>
      </c>
      <c r="S58">
        <v>1.43</v>
      </c>
      <c r="T58">
        <v>1.54</v>
      </c>
      <c r="U58">
        <v>1.93</v>
      </c>
      <c r="V58">
        <v>2.2599999999999998</v>
      </c>
      <c r="W58">
        <v>2.2000000000000002</v>
      </c>
      <c r="X58">
        <v>2.36</v>
      </c>
      <c r="Y58">
        <v>2.38</v>
      </c>
      <c r="Z58">
        <v>2.4900000000000002</v>
      </c>
      <c r="AA58">
        <v>2.5499999999999998</v>
      </c>
      <c r="AB58">
        <v>2.5299999999999998</v>
      </c>
      <c r="AC58">
        <v>2.6</v>
      </c>
      <c r="AD58">
        <v>2.48</v>
      </c>
      <c r="AE58">
        <v>2.66</v>
      </c>
      <c r="AF58">
        <v>2.57</v>
      </c>
      <c r="AG58">
        <v>2.96</v>
      </c>
      <c r="AH58">
        <v>3.03</v>
      </c>
      <c r="AI58">
        <v>2.94</v>
      </c>
      <c r="AJ58">
        <v>3.34</v>
      </c>
      <c r="AK58">
        <v>3.34</v>
      </c>
      <c r="AL58">
        <v>4.2699999999999996</v>
      </c>
      <c r="AM58">
        <v>4.57</v>
      </c>
      <c r="AN58">
        <v>5.26</v>
      </c>
      <c r="AO58">
        <v>5.99</v>
      </c>
      <c r="AP58">
        <v>6.49</v>
      </c>
      <c r="AQ58">
        <v>7.05</v>
      </c>
      <c r="AR58">
        <v>7.7</v>
      </c>
      <c r="AS58">
        <v>9.09</v>
      </c>
      <c r="AT58">
        <v>9.77</v>
      </c>
      <c r="AU58">
        <v>9.57</v>
      </c>
      <c r="AV58">
        <v>10.77</v>
      </c>
      <c r="AW58">
        <v>12.23</v>
      </c>
      <c r="AX58">
        <v>11.55</v>
      </c>
      <c r="AY58">
        <v>10.15</v>
      </c>
      <c r="AZ58">
        <v>9.3800000000000008</v>
      </c>
      <c r="BA58">
        <v>9.0399999999999991</v>
      </c>
      <c r="BB58">
        <v>8.16</v>
      </c>
      <c r="BC58">
        <v>7.79</v>
      </c>
      <c r="BD58">
        <v>7.44</v>
      </c>
      <c r="BE58">
        <v>6.62</v>
      </c>
      <c r="BF58">
        <v>6.75</v>
      </c>
      <c r="BG58">
        <v>6.79</v>
      </c>
    </row>
    <row r="59" spans="1:59" x14ac:dyDescent="0.25">
      <c r="M59" t="s">
        <v>562</v>
      </c>
      <c r="N59">
        <v>8.01</v>
      </c>
      <c r="O59">
        <v>8.64</v>
      </c>
      <c r="P59">
        <v>9.18</v>
      </c>
      <c r="Q59">
        <v>10.050000000000001</v>
      </c>
      <c r="R59">
        <v>10.51</v>
      </c>
      <c r="S59">
        <v>11.88</v>
      </c>
      <c r="T59">
        <v>13.04</v>
      </c>
      <c r="U59">
        <v>14.06</v>
      </c>
      <c r="V59">
        <v>14.22</v>
      </c>
      <c r="W59">
        <v>15.2</v>
      </c>
      <c r="X59">
        <v>15.85</v>
      </c>
      <c r="Y59">
        <v>16.72</v>
      </c>
      <c r="Z59">
        <v>17.37</v>
      </c>
      <c r="AA59">
        <v>18.600000000000001</v>
      </c>
      <c r="AB59">
        <v>19.010000000000002</v>
      </c>
      <c r="AC59">
        <v>19.3</v>
      </c>
      <c r="AD59">
        <v>19.82</v>
      </c>
      <c r="AE59">
        <v>20.7</v>
      </c>
      <c r="AF59">
        <v>21.48</v>
      </c>
      <c r="AG59">
        <v>20.49</v>
      </c>
      <c r="AH59">
        <v>19.809999999999999</v>
      </c>
      <c r="AI59">
        <v>19.920000000000002</v>
      </c>
      <c r="AJ59">
        <v>19.440000000000001</v>
      </c>
      <c r="AK59">
        <v>19.52</v>
      </c>
      <c r="AL59">
        <v>20.07</v>
      </c>
      <c r="AM59">
        <v>20.85</v>
      </c>
      <c r="AN59">
        <v>20.66</v>
      </c>
      <c r="AO59">
        <v>20.64</v>
      </c>
      <c r="AP59">
        <v>19.96</v>
      </c>
      <c r="AQ59">
        <v>20.62</v>
      </c>
      <c r="AR59">
        <v>20.8</v>
      </c>
      <c r="AS59">
        <v>20.25</v>
      </c>
      <c r="AT59">
        <v>21.77</v>
      </c>
      <c r="AU59">
        <v>21.6</v>
      </c>
      <c r="AV59">
        <v>21.5</v>
      </c>
      <c r="AW59">
        <v>20.350000000000001</v>
      </c>
      <c r="AX59">
        <v>20.05</v>
      </c>
      <c r="AY59">
        <v>18.53</v>
      </c>
      <c r="AZ59">
        <v>18.54</v>
      </c>
      <c r="BA59">
        <v>17.75</v>
      </c>
      <c r="BB59">
        <v>17.66</v>
      </c>
      <c r="BC59">
        <v>16.96</v>
      </c>
      <c r="BD59">
        <v>17.010000000000002</v>
      </c>
      <c r="BE59">
        <v>16.97</v>
      </c>
      <c r="BF59">
        <v>16.77</v>
      </c>
      <c r="BG59">
        <v>16.72</v>
      </c>
    </row>
    <row r="60" spans="1:59" x14ac:dyDescent="0.25">
      <c r="M60" t="s">
        <v>681</v>
      </c>
      <c r="N60">
        <v>8.06</v>
      </c>
      <c r="O60">
        <v>9.31</v>
      </c>
      <c r="P60">
        <v>10.51</v>
      </c>
      <c r="Q60">
        <v>10.61</v>
      </c>
      <c r="R60">
        <v>10.220000000000001</v>
      </c>
      <c r="S60">
        <v>11.1</v>
      </c>
      <c r="T60">
        <v>12.49</v>
      </c>
      <c r="U60">
        <v>12.77</v>
      </c>
      <c r="V60">
        <v>13.6</v>
      </c>
      <c r="W60">
        <v>13.87</v>
      </c>
      <c r="X60">
        <v>12.69</v>
      </c>
      <c r="Y60">
        <v>15.28</v>
      </c>
      <c r="Z60">
        <v>20.07</v>
      </c>
      <c r="AA60">
        <v>26.08</v>
      </c>
      <c r="AB60">
        <v>30.89</v>
      </c>
      <c r="AC60">
        <v>32.96</v>
      </c>
      <c r="AD60">
        <v>32</v>
      </c>
      <c r="AE60">
        <v>33.18</v>
      </c>
      <c r="AF60">
        <v>33.520000000000003</v>
      </c>
      <c r="AG60">
        <v>37.729999999999997</v>
      </c>
      <c r="AH60">
        <v>56.32</v>
      </c>
      <c r="AI60">
        <v>53.06</v>
      </c>
      <c r="AJ60">
        <v>57.44</v>
      </c>
      <c r="AK60">
        <v>59.11</v>
      </c>
      <c r="AL60">
        <v>59.03</v>
      </c>
      <c r="AM60">
        <v>59.15</v>
      </c>
      <c r="AN60">
        <v>66.05</v>
      </c>
      <c r="AO60">
        <v>81.25</v>
      </c>
      <c r="AP60">
        <v>80.27</v>
      </c>
      <c r="AQ60">
        <v>81.62</v>
      </c>
      <c r="AR60">
        <v>83.85</v>
      </c>
      <c r="AS60">
        <v>109.98</v>
      </c>
      <c r="AT60">
        <v>132.06</v>
      </c>
      <c r="AU60">
        <v>107.39</v>
      </c>
      <c r="AV60">
        <v>120.14</v>
      </c>
      <c r="AW60">
        <v>123.46</v>
      </c>
      <c r="AX60">
        <v>105.89</v>
      </c>
      <c r="AY60">
        <v>97.84</v>
      </c>
      <c r="AZ60">
        <v>89.21</v>
      </c>
      <c r="BA60">
        <v>80.2</v>
      </c>
      <c r="BB60">
        <v>68.19</v>
      </c>
      <c r="BC60">
        <v>61.58</v>
      </c>
      <c r="BD60">
        <v>59.11</v>
      </c>
      <c r="BE60">
        <v>57.14</v>
      </c>
      <c r="BF60">
        <v>52.97</v>
      </c>
      <c r="BG60">
        <v>52.38</v>
      </c>
    </row>
    <row r="61" spans="1:59" x14ac:dyDescent="0.25">
      <c r="M61" t="s">
        <v>682</v>
      </c>
      <c r="N61">
        <v>2.2000000000000002</v>
      </c>
      <c r="O61">
        <v>2.66</v>
      </c>
      <c r="P61">
        <v>3.3</v>
      </c>
      <c r="Q61">
        <v>3.72</v>
      </c>
      <c r="R61">
        <v>4.09</v>
      </c>
      <c r="S61">
        <v>4.24</v>
      </c>
      <c r="T61">
        <v>4.42</v>
      </c>
      <c r="U61">
        <v>6.96</v>
      </c>
      <c r="V61">
        <v>10.15</v>
      </c>
      <c r="W61">
        <v>10.9</v>
      </c>
      <c r="X61">
        <v>15.27</v>
      </c>
      <c r="Y61">
        <v>15.5</v>
      </c>
      <c r="Z61">
        <v>17.559999999999999</v>
      </c>
      <c r="AA61">
        <v>20.02</v>
      </c>
      <c r="AB61">
        <v>23.7</v>
      </c>
      <c r="AC61">
        <v>23.81</v>
      </c>
      <c r="AD61">
        <v>21.99</v>
      </c>
      <c r="AE61">
        <v>25.82</v>
      </c>
      <c r="AF61">
        <v>24.94</v>
      </c>
      <c r="AG61">
        <v>24.19</v>
      </c>
      <c r="AH61">
        <v>28.11</v>
      </c>
      <c r="AI61">
        <v>35.19</v>
      </c>
      <c r="AJ61">
        <v>36.97</v>
      </c>
      <c r="AK61">
        <v>40.04</v>
      </c>
      <c r="AL61">
        <v>47.08</v>
      </c>
      <c r="AM61">
        <v>50.88</v>
      </c>
      <c r="AN61">
        <v>46.01</v>
      </c>
      <c r="AO61">
        <v>53.21</v>
      </c>
      <c r="AP61">
        <v>50.05</v>
      </c>
      <c r="AQ61">
        <v>58.14</v>
      </c>
      <c r="AR61">
        <v>58.79</v>
      </c>
      <c r="AS61">
        <v>57.8</v>
      </c>
      <c r="AT61">
        <v>75.739999999999995</v>
      </c>
      <c r="AU61">
        <v>78.849999999999994</v>
      </c>
      <c r="AV61">
        <v>83.16</v>
      </c>
      <c r="AW61">
        <v>87.53</v>
      </c>
      <c r="AX61">
        <v>104.03</v>
      </c>
      <c r="AY61">
        <v>119.97</v>
      </c>
      <c r="AZ61">
        <v>118.79</v>
      </c>
      <c r="BA61">
        <v>123.8</v>
      </c>
      <c r="BB61">
        <v>181.84</v>
      </c>
      <c r="BC61">
        <v>193.02</v>
      </c>
      <c r="BD61">
        <v>196.87</v>
      </c>
      <c r="BE61">
        <v>199.41</v>
      </c>
      <c r="BF61">
        <v>201.19</v>
      </c>
      <c r="BG61">
        <v>198.11</v>
      </c>
    </row>
    <row r="62" spans="1:59" x14ac:dyDescent="0.25">
      <c r="M62" t="s">
        <v>683</v>
      </c>
      <c r="N62">
        <v>0.01</v>
      </c>
      <c r="O62">
        <v>0.01</v>
      </c>
      <c r="P62">
        <v>0.01</v>
      </c>
      <c r="Q62">
        <v>0.01</v>
      </c>
      <c r="R62">
        <v>0.01</v>
      </c>
      <c r="S62">
        <v>0.01</v>
      </c>
      <c r="T62">
        <v>0.01</v>
      </c>
      <c r="U62">
        <v>0.02</v>
      </c>
      <c r="V62">
        <v>0.02</v>
      </c>
      <c r="W62">
        <v>0.03</v>
      </c>
      <c r="X62">
        <v>0.03</v>
      </c>
      <c r="Y62">
        <v>0.03</v>
      </c>
      <c r="Z62">
        <v>0.04</v>
      </c>
      <c r="AA62">
        <v>0.06</v>
      </c>
      <c r="AB62">
        <v>0.06</v>
      </c>
      <c r="AC62">
        <v>0.06</v>
      </c>
      <c r="AD62">
        <v>0.05</v>
      </c>
      <c r="AE62">
        <v>0.06</v>
      </c>
      <c r="AF62">
        <v>0.08</v>
      </c>
      <c r="AG62">
        <v>0.12</v>
      </c>
      <c r="AH62">
        <v>0.16</v>
      </c>
      <c r="AI62">
        <v>0.27</v>
      </c>
      <c r="AJ62">
        <v>0.72</v>
      </c>
      <c r="AK62">
        <v>2.34</v>
      </c>
      <c r="AL62">
        <v>2.88</v>
      </c>
      <c r="AM62">
        <v>3.13</v>
      </c>
      <c r="AN62">
        <v>4.07</v>
      </c>
      <c r="AO62">
        <v>4.4400000000000004</v>
      </c>
      <c r="AP62">
        <v>5.59</v>
      </c>
      <c r="AQ62">
        <v>5.81</v>
      </c>
      <c r="AR62">
        <v>6.91</v>
      </c>
      <c r="AS62">
        <v>6.99</v>
      </c>
      <c r="AT62">
        <v>10.220000000000001</v>
      </c>
      <c r="AU62">
        <v>16.21</v>
      </c>
      <c r="AV62">
        <v>20.37</v>
      </c>
      <c r="AW62">
        <v>28.13</v>
      </c>
      <c r="AX62">
        <v>35.950000000000003</v>
      </c>
      <c r="AY62">
        <v>41.81</v>
      </c>
      <c r="AZ62">
        <v>48.05</v>
      </c>
      <c r="BA62">
        <v>54.42</v>
      </c>
      <c r="BB62">
        <v>60.92</v>
      </c>
      <c r="BC62">
        <v>67.62</v>
      </c>
      <c r="BD62">
        <v>74.430000000000007</v>
      </c>
      <c r="BE62">
        <v>81.33</v>
      </c>
      <c r="BF62">
        <v>88.31</v>
      </c>
      <c r="BG62">
        <v>95.47</v>
      </c>
    </row>
    <row r="63" spans="1:59" x14ac:dyDescent="0.25">
      <c r="M63" t="s">
        <v>622</v>
      </c>
      <c r="N63">
        <v>0.05</v>
      </c>
      <c r="O63">
        <v>0.04</v>
      </c>
      <c r="P63">
        <v>0.04</v>
      </c>
      <c r="Q63">
        <v>0.04</v>
      </c>
      <c r="R63">
        <v>0.04</v>
      </c>
      <c r="S63">
        <v>0.05</v>
      </c>
      <c r="T63">
        <v>0.03</v>
      </c>
      <c r="U63">
        <v>0.05</v>
      </c>
      <c r="V63">
        <v>0.05</v>
      </c>
      <c r="W63">
        <v>0.05</v>
      </c>
      <c r="X63">
        <v>0.06</v>
      </c>
      <c r="Y63">
        <v>7.0000000000000007E-2</v>
      </c>
      <c r="Z63">
        <v>0.08</v>
      </c>
      <c r="AA63">
        <v>0.08</v>
      </c>
      <c r="AB63">
        <v>0.08</v>
      </c>
      <c r="AC63">
        <v>0.17</v>
      </c>
      <c r="AD63">
        <v>0.28999999999999998</v>
      </c>
      <c r="AE63">
        <v>0.28999999999999998</v>
      </c>
      <c r="AF63">
        <v>0.25</v>
      </c>
      <c r="AG63">
        <v>0.24</v>
      </c>
      <c r="AH63">
        <v>0.21</v>
      </c>
      <c r="AI63">
        <v>0.17</v>
      </c>
      <c r="AJ63">
        <v>0.28999999999999998</v>
      </c>
      <c r="AK63">
        <v>0.23</v>
      </c>
      <c r="AL63">
        <v>0.17</v>
      </c>
      <c r="AM63">
        <v>0.14000000000000001</v>
      </c>
      <c r="AN63">
        <v>0.22</v>
      </c>
      <c r="AO63">
        <v>0.15</v>
      </c>
      <c r="AP63">
        <v>0.11</v>
      </c>
      <c r="AQ63">
        <v>7.0000000000000007E-2</v>
      </c>
      <c r="AR63">
        <v>0.05</v>
      </c>
      <c r="AS63">
        <v>0.05</v>
      </c>
      <c r="AT63">
        <v>4.26</v>
      </c>
      <c r="AU63">
        <v>7.55</v>
      </c>
      <c r="AV63">
        <v>10.29</v>
      </c>
      <c r="AW63">
        <v>14</v>
      </c>
      <c r="AX63">
        <v>20.52</v>
      </c>
      <c r="AY63">
        <v>24.7</v>
      </c>
      <c r="AZ63">
        <v>29.6</v>
      </c>
      <c r="BA63">
        <v>35.950000000000003</v>
      </c>
      <c r="BB63">
        <v>42.43</v>
      </c>
      <c r="BC63">
        <v>46.06</v>
      </c>
      <c r="BD63">
        <v>47.08</v>
      </c>
      <c r="BE63">
        <v>48.96</v>
      </c>
      <c r="BF63">
        <v>50.58</v>
      </c>
      <c r="BG63">
        <v>51.29</v>
      </c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9" x14ac:dyDescent="0.25">
      <c r="M77" s="2" t="s">
        <v>684</v>
      </c>
    </row>
    <row r="78" spans="1:59" x14ac:dyDescent="0.25">
      <c r="M78" s="2" t="s">
        <v>260</v>
      </c>
      <c r="N78" s="2" t="s">
        <v>261</v>
      </c>
      <c r="O78" s="2" t="s">
        <v>262</v>
      </c>
      <c r="P78" s="2" t="s">
        <v>263</v>
      </c>
      <c r="Q78" s="2" t="s">
        <v>264</v>
      </c>
      <c r="R78" s="2" t="s">
        <v>265</v>
      </c>
      <c r="S78" s="2" t="s">
        <v>266</v>
      </c>
      <c r="T78" s="2" t="s">
        <v>267</v>
      </c>
      <c r="U78" s="2" t="s">
        <v>268</v>
      </c>
      <c r="V78" s="2" t="s">
        <v>269</v>
      </c>
      <c r="W78" s="2" t="s">
        <v>270</v>
      </c>
      <c r="X78" s="2" t="s">
        <v>271</v>
      </c>
      <c r="Y78" s="2" t="s">
        <v>272</v>
      </c>
      <c r="Z78" s="2" t="s">
        <v>273</v>
      </c>
      <c r="AA78" s="2" t="s">
        <v>274</v>
      </c>
      <c r="AB78" s="2" t="s">
        <v>275</v>
      </c>
      <c r="AC78" s="2" t="s">
        <v>276</v>
      </c>
      <c r="AD78" s="2" t="s">
        <v>277</v>
      </c>
      <c r="AE78" s="2" t="s">
        <v>278</v>
      </c>
      <c r="AF78" s="2" t="s">
        <v>279</v>
      </c>
      <c r="AG78" s="2" t="s">
        <v>280</v>
      </c>
      <c r="AH78" s="2" t="s">
        <v>281</v>
      </c>
      <c r="AI78" s="2" t="s">
        <v>282</v>
      </c>
      <c r="AJ78" s="2" t="s">
        <v>283</v>
      </c>
      <c r="AK78" s="2" t="s">
        <v>284</v>
      </c>
      <c r="AL78" s="2" t="s">
        <v>285</v>
      </c>
      <c r="AM78" s="2" t="s">
        <v>286</v>
      </c>
      <c r="AN78" s="2" t="s">
        <v>287</v>
      </c>
      <c r="AO78" s="2" t="s">
        <v>288</v>
      </c>
      <c r="AP78" s="2" t="s">
        <v>289</v>
      </c>
      <c r="AQ78" s="2" t="s">
        <v>290</v>
      </c>
      <c r="AR78" s="2" t="s">
        <v>291</v>
      </c>
      <c r="AS78" s="2" t="s">
        <v>292</v>
      </c>
      <c r="AT78" s="2" t="s">
        <v>293</v>
      </c>
      <c r="AU78" s="2" t="s">
        <v>294</v>
      </c>
      <c r="AV78" s="2" t="s">
        <v>295</v>
      </c>
      <c r="AW78" s="2" t="s">
        <v>296</v>
      </c>
      <c r="AX78" s="2" t="s">
        <v>297</v>
      </c>
      <c r="AY78" s="2" t="s">
        <v>298</v>
      </c>
      <c r="AZ78" s="2" t="s">
        <v>299</v>
      </c>
      <c r="BA78" s="2" t="s">
        <v>300</v>
      </c>
      <c r="BB78" s="2" t="s">
        <v>301</v>
      </c>
      <c r="BC78" s="2" t="s">
        <v>302</v>
      </c>
      <c r="BD78" s="2" t="s">
        <v>303</v>
      </c>
      <c r="BE78" s="2" t="s">
        <v>304</v>
      </c>
      <c r="BF78" s="2" t="s">
        <v>305</v>
      </c>
      <c r="BG78" s="2" t="s">
        <v>306</v>
      </c>
    </row>
    <row r="79" spans="1:59" x14ac:dyDescent="0.25">
      <c r="B79" t="s">
        <v>372</v>
      </c>
      <c r="M79" t="s">
        <v>685</v>
      </c>
      <c r="N79">
        <v>23.64</v>
      </c>
      <c r="O79">
        <v>33.56</v>
      </c>
      <c r="P79">
        <v>27.88</v>
      </c>
      <c r="Q79">
        <v>30.89</v>
      </c>
      <c r="R79">
        <v>36.700000000000003</v>
      </c>
      <c r="S79">
        <v>33.4</v>
      </c>
      <c r="T79">
        <v>49.74</v>
      </c>
      <c r="U79">
        <v>39.92</v>
      </c>
      <c r="V79">
        <v>36.369999999999997</v>
      </c>
      <c r="W79">
        <v>33.97</v>
      </c>
      <c r="X79">
        <v>30.15</v>
      </c>
      <c r="Y79">
        <v>31.81</v>
      </c>
      <c r="Z79">
        <v>32.409999999999997</v>
      </c>
      <c r="AA79">
        <v>38.15</v>
      </c>
      <c r="AB79">
        <v>31.77</v>
      </c>
      <c r="AC79">
        <v>27.75</v>
      </c>
      <c r="AD79">
        <v>37.020000000000003</v>
      </c>
      <c r="AE79">
        <v>30.13</v>
      </c>
      <c r="AF79">
        <v>27.88</v>
      </c>
      <c r="AG79">
        <v>27.7</v>
      </c>
      <c r="AH79">
        <v>29.03</v>
      </c>
      <c r="AI79">
        <v>23.73</v>
      </c>
      <c r="AJ79">
        <v>18.82</v>
      </c>
      <c r="AK79">
        <v>21.47</v>
      </c>
      <c r="AL79">
        <v>17.11</v>
      </c>
      <c r="AM79">
        <v>13.15</v>
      </c>
      <c r="AN79">
        <v>15.52</v>
      </c>
      <c r="AO79">
        <v>14.07</v>
      </c>
      <c r="AP79">
        <v>14.43</v>
      </c>
      <c r="AQ79">
        <v>11.54</v>
      </c>
      <c r="AR79">
        <v>10.33</v>
      </c>
      <c r="AS79">
        <v>14.51</v>
      </c>
      <c r="AT79">
        <v>17.899999999999999</v>
      </c>
      <c r="AU79">
        <v>10.83</v>
      </c>
      <c r="AV79">
        <v>12.72</v>
      </c>
      <c r="AW79">
        <v>11.41</v>
      </c>
      <c r="AX79">
        <v>9.43</v>
      </c>
      <c r="AY79">
        <v>8.4499999999999993</v>
      </c>
      <c r="AZ79">
        <v>7.49</v>
      </c>
      <c r="BA79">
        <v>6.48</v>
      </c>
      <c r="BB79">
        <v>5.42</v>
      </c>
      <c r="BC79">
        <v>4.7</v>
      </c>
      <c r="BD79">
        <v>4.43</v>
      </c>
      <c r="BE79">
        <v>4.2</v>
      </c>
      <c r="BF79">
        <v>3.81</v>
      </c>
      <c r="BG79">
        <v>3.78</v>
      </c>
    </row>
    <row r="80" spans="1:59" x14ac:dyDescent="0.25">
      <c r="B80" t="s">
        <v>476</v>
      </c>
      <c r="C80" t="s">
        <v>260</v>
      </c>
      <c r="M80" t="s">
        <v>686</v>
      </c>
      <c r="N80">
        <v>0.64</v>
      </c>
      <c r="O80">
        <v>0.77</v>
      </c>
      <c r="P80">
        <v>0.94</v>
      </c>
      <c r="Q80">
        <v>1.06</v>
      </c>
      <c r="R80">
        <v>1.17</v>
      </c>
      <c r="S80">
        <v>1.21</v>
      </c>
      <c r="T80">
        <v>1.25</v>
      </c>
      <c r="U80">
        <v>1.95</v>
      </c>
      <c r="V80">
        <v>2.85</v>
      </c>
      <c r="W80">
        <v>3.06</v>
      </c>
      <c r="X80">
        <v>4.2699999999999996</v>
      </c>
      <c r="Y80">
        <v>4.33</v>
      </c>
      <c r="Z80">
        <v>4.91</v>
      </c>
      <c r="AA80">
        <v>5.58</v>
      </c>
      <c r="AB80">
        <v>6.61</v>
      </c>
      <c r="AC80">
        <v>6.64</v>
      </c>
      <c r="AD80">
        <v>6.13</v>
      </c>
      <c r="AE80">
        <v>7.2</v>
      </c>
      <c r="AF80">
        <v>6.96</v>
      </c>
      <c r="AG80">
        <v>6.74</v>
      </c>
      <c r="AH80">
        <v>7.84</v>
      </c>
      <c r="AI80">
        <v>9.81</v>
      </c>
      <c r="AJ80">
        <v>10.39</v>
      </c>
      <c r="AK80">
        <v>11.65</v>
      </c>
      <c r="AL80">
        <v>13.69</v>
      </c>
      <c r="AM80">
        <v>14.76</v>
      </c>
      <c r="AN80">
        <v>13.54</v>
      </c>
      <c r="AO80">
        <v>15.55</v>
      </c>
      <c r="AP80">
        <v>14.87</v>
      </c>
      <c r="AQ80">
        <v>17.13</v>
      </c>
      <c r="AR80">
        <v>17.53</v>
      </c>
      <c r="AS80">
        <v>17.38</v>
      </c>
      <c r="AT80">
        <v>23.28</v>
      </c>
      <c r="AU80">
        <v>25.81</v>
      </c>
      <c r="AV80">
        <v>28.15</v>
      </c>
      <c r="AW80">
        <v>31.49</v>
      </c>
      <c r="AX80">
        <v>38.24</v>
      </c>
      <c r="AY80">
        <v>44.3</v>
      </c>
      <c r="AZ80">
        <v>45.71</v>
      </c>
      <c r="BA80">
        <v>48.88</v>
      </c>
      <c r="BB80">
        <v>66.83</v>
      </c>
      <c r="BC80">
        <v>71.790000000000006</v>
      </c>
      <c r="BD80">
        <v>74.75</v>
      </c>
      <c r="BE80">
        <v>77.37</v>
      </c>
      <c r="BF80">
        <v>79.81</v>
      </c>
      <c r="BG80">
        <v>80.94</v>
      </c>
    </row>
    <row r="81" spans="13:59" x14ac:dyDescent="0.25">
      <c r="M81" t="s">
        <v>475</v>
      </c>
      <c r="N81">
        <v>31.33</v>
      </c>
      <c r="O81">
        <v>32.35</v>
      </c>
      <c r="P81">
        <v>32.57</v>
      </c>
      <c r="Q81">
        <v>33.14</v>
      </c>
      <c r="R81">
        <v>33.03</v>
      </c>
      <c r="S81">
        <v>33.81</v>
      </c>
      <c r="T81">
        <v>35.590000000000003</v>
      </c>
      <c r="U81">
        <v>34.619999999999997</v>
      </c>
      <c r="V81">
        <v>34.9</v>
      </c>
      <c r="W81">
        <v>34.71</v>
      </c>
      <c r="X81">
        <v>35.090000000000003</v>
      </c>
      <c r="Y81">
        <v>35.57</v>
      </c>
      <c r="Z81">
        <v>35.25</v>
      </c>
      <c r="AA81">
        <v>35.19</v>
      </c>
      <c r="AB81">
        <v>35.51</v>
      </c>
      <c r="AC81">
        <v>35.76</v>
      </c>
      <c r="AD81">
        <v>36.22</v>
      </c>
      <c r="AE81">
        <v>36.380000000000003</v>
      </c>
      <c r="AF81">
        <v>36.29</v>
      </c>
      <c r="AG81">
        <v>34.78</v>
      </c>
      <c r="AH81">
        <v>35.729999999999997</v>
      </c>
      <c r="AI81">
        <v>34.86</v>
      </c>
      <c r="AJ81">
        <v>34.43</v>
      </c>
      <c r="AK81">
        <v>34.21</v>
      </c>
      <c r="AL81">
        <v>33.659999999999997</v>
      </c>
      <c r="AM81">
        <v>33.81</v>
      </c>
      <c r="AN81">
        <v>34.119999999999997</v>
      </c>
      <c r="AO81">
        <v>34.18</v>
      </c>
      <c r="AP81">
        <v>34.520000000000003</v>
      </c>
      <c r="AQ81">
        <v>34.479999999999997</v>
      </c>
      <c r="AR81">
        <v>34.74</v>
      </c>
      <c r="AS81">
        <v>36.76</v>
      </c>
      <c r="AT81">
        <v>39.33</v>
      </c>
      <c r="AU81">
        <v>42.05</v>
      </c>
      <c r="AV81">
        <v>43.83</v>
      </c>
      <c r="AW81">
        <v>47.32</v>
      </c>
      <c r="AX81">
        <v>49.81</v>
      </c>
      <c r="AY81">
        <v>52.62</v>
      </c>
      <c r="AZ81">
        <v>54.69</v>
      </c>
      <c r="BA81">
        <v>56.82</v>
      </c>
      <c r="BB81">
        <v>58.75</v>
      </c>
      <c r="BC81">
        <v>61.49</v>
      </c>
      <c r="BD81">
        <v>63.8</v>
      </c>
      <c r="BE81">
        <v>65.930000000000007</v>
      </c>
      <c r="BF81">
        <v>68.28</v>
      </c>
      <c r="BG81">
        <v>70.64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687</v>
      </c>
    </row>
    <row r="103" spans="1:54" x14ac:dyDescent="0.25">
      <c r="M103" s="2" t="s">
        <v>260</v>
      </c>
      <c r="N103" s="2" t="s">
        <v>281</v>
      </c>
      <c r="O103" s="2" t="s">
        <v>282</v>
      </c>
      <c r="P103" s="2" t="s">
        <v>283</v>
      </c>
      <c r="Q103" s="2" t="s">
        <v>284</v>
      </c>
      <c r="R103" s="2" t="s">
        <v>285</v>
      </c>
      <c r="S103" s="2" t="s">
        <v>286</v>
      </c>
      <c r="T103" s="2" t="s">
        <v>287</v>
      </c>
      <c r="U103" s="2" t="s">
        <v>288</v>
      </c>
      <c r="V103" s="2" t="s">
        <v>289</v>
      </c>
      <c r="W103" s="2" t="s">
        <v>290</v>
      </c>
      <c r="X103" s="2" t="s">
        <v>291</v>
      </c>
      <c r="Y103" s="2" t="s">
        <v>292</v>
      </c>
      <c r="Z103" s="2" t="s">
        <v>293</v>
      </c>
      <c r="AA103" s="2" t="s">
        <v>294</v>
      </c>
      <c r="AB103" s="2" t="s">
        <v>295</v>
      </c>
      <c r="AC103" s="2" t="s">
        <v>296</v>
      </c>
      <c r="AD103" s="2" t="s">
        <v>297</v>
      </c>
      <c r="AE103" s="2" t="s">
        <v>298</v>
      </c>
      <c r="AF103" s="2" t="s">
        <v>299</v>
      </c>
      <c r="AG103" s="2" t="s">
        <v>300</v>
      </c>
      <c r="AH103" s="2" t="s">
        <v>301</v>
      </c>
      <c r="AI103" s="2" t="s">
        <v>302</v>
      </c>
      <c r="AJ103" s="2" t="s">
        <v>303</v>
      </c>
      <c r="AK103" s="2" t="s">
        <v>304</v>
      </c>
      <c r="AL103" s="2" t="s">
        <v>305</v>
      </c>
      <c r="AM103" s="2" t="s">
        <v>306</v>
      </c>
    </row>
    <row r="104" spans="1:54" x14ac:dyDescent="0.25">
      <c r="B104" t="s">
        <v>372</v>
      </c>
      <c r="M104" t="s">
        <v>678</v>
      </c>
      <c r="N104">
        <v>17.010000000000002</v>
      </c>
      <c r="O104">
        <v>13.98</v>
      </c>
      <c r="P104">
        <v>10.56</v>
      </c>
      <c r="Q104">
        <v>14.29</v>
      </c>
      <c r="R104">
        <v>11.06</v>
      </c>
      <c r="S104">
        <v>7.11</v>
      </c>
      <c r="T104">
        <v>8.8699999999999992</v>
      </c>
      <c r="U104">
        <v>6.21</v>
      </c>
      <c r="V104">
        <v>6.57</v>
      </c>
      <c r="W104">
        <v>3.31</v>
      </c>
      <c r="X104">
        <v>3.06</v>
      </c>
      <c r="Y104">
        <v>4.37</v>
      </c>
      <c r="Z104">
        <v>5.53</v>
      </c>
      <c r="AA104">
        <v>1.9</v>
      </c>
      <c r="AB104">
        <v>2.3199999999999998</v>
      </c>
      <c r="AC104">
        <v>0.66</v>
      </c>
      <c r="AD104">
        <v>0.27</v>
      </c>
      <c r="AE104">
        <v>0.23</v>
      </c>
      <c r="AF104">
        <v>0.13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</row>
    <row r="105" spans="1:54" x14ac:dyDescent="0.25">
      <c r="B105" t="s">
        <v>688</v>
      </c>
      <c r="C105" t="s">
        <v>260</v>
      </c>
      <c r="M105" t="s">
        <v>338</v>
      </c>
      <c r="N105">
        <v>0.77</v>
      </c>
      <c r="O105">
        <v>0.45</v>
      </c>
      <c r="P105">
        <v>0.4</v>
      </c>
      <c r="Q105">
        <v>0.35</v>
      </c>
      <c r="R105">
        <v>0.32</v>
      </c>
      <c r="S105">
        <v>0.31</v>
      </c>
      <c r="T105">
        <v>0.32</v>
      </c>
      <c r="U105">
        <v>0.28000000000000003</v>
      </c>
      <c r="V105">
        <v>0.26</v>
      </c>
      <c r="W105">
        <v>0.24</v>
      </c>
      <c r="X105">
        <v>0.26</v>
      </c>
      <c r="Y105">
        <v>0.26</v>
      </c>
      <c r="Z105">
        <v>0.19</v>
      </c>
      <c r="AA105">
        <v>0.14000000000000001</v>
      </c>
      <c r="AB105">
        <v>0.13</v>
      </c>
      <c r="AC105">
        <v>0.08</v>
      </c>
      <c r="AD105">
        <v>7.0000000000000007E-2</v>
      </c>
      <c r="AE105">
        <v>0.06</v>
      </c>
      <c r="AF105">
        <v>0.06</v>
      </c>
      <c r="AG105">
        <v>0.06</v>
      </c>
      <c r="AH105">
        <v>0.05</v>
      </c>
      <c r="AI105">
        <v>0.05</v>
      </c>
      <c r="AJ105">
        <v>0.05</v>
      </c>
      <c r="AK105">
        <v>0.05</v>
      </c>
      <c r="AL105">
        <v>0.05</v>
      </c>
      <c r="AM105">
        <v>0.05</v>
      </c>
    </row>
    <row r="106" spans="1:54" x14ac:dyDescent="0.25">
      <c r="M106" t="s">
        <v>679</v>
      </c>
      <c r="N106">
        <v>0.75</v>
      </c>
      <c r="O106">
        <v>0.78</v>
      </c>
      <c r="P106">
        <v>0.73</v>
      </c>
      <c r="Q106">
        <v>0.72</v>
      </c>
      <c r="R106">
        <v>0.72</v>
      </c>
      <c r="S106">
        <v>0.75</v>
      </c>
      <c r="T106">
        <v>0.7</v>
      </c>
      <c r="U106">
        <v>0.72</v>
      </c>
      <c r="V106">
        <v>0.7</v>
      </c>
      <c r="W106">
        <v>0.79</v>
      </c>
      <c r="X106">
        <v>0.77</v>
      </c>
      <c r="Y106">
        <v>0.79</v>
      </c>
      <c r="Z106">
        <v>0.76</v>
      </c>
      <c r="AA106">
        <v>0.73</v>
      </c>
      <c r="AB106">
        <v>0.75</v>
      </c>
      <c r="AC106">
        <v>0.64</v>
      </c>
      <c r="AD106">
        <v>0.57999999999999996</v>
      </c>
      <c r="AE106">
        <v>0.59</v>
      </c>
      <c r="AF106">
        <v>0.56999999999999995</v>
      </c>
      <c r="AG106">
        <v>0.45</v>
      </c>
      <c r="AH106">
        <v>0.41</v>
      </c>
      <c r="AI106">
        <v>0.31</v>
      </c>
      <c r="AJ106">
        <v>0.3</v>
      </c>
      <c r="AK106">
        <v>0.27</v>
      </c>
      <c r="AL106">
        <v>0.24</v>
      </c>
      <c r="AM106">
        <v>0.21</v>
      </c>
    </row>
    <row r="107" spans="1:54" x14ac:dyDescent="0.25">
      <c r="M107" t="s">
        <v>340</v>
      </c>
      <c r="N107">
        <v>7.91</v>
      </c>
      <c r="O107">
        <v>5.84</v>
      </c>
      <c r="P107">
        <v>4.1900000000000004</v>
      </c>
      <c r="Q107">
        <v>3.42</v>
      </c>
      <c r="R107">
        <v>2.09</v>
      </c>
      <c r="S107">
        <v>1.81</v>
      </c>
      <c r="T107">
        <v>2.19</v>
      </c>
      <c r="U107">
        <v>1.91</v>
      </c>
      <c r="V107">
        <v>1.92</v>
      </c>
      <c r="W107">
        <v>1.89</v>
      </c>
      <c r="X107">
        <v>0.99</v>
      </c>
      <c r="Y107">
        <v>1.2</v>
      </c>
      <c r="Z107">
        <v>0.63</v>
      </c>
      <c r="AA107">
        <v>0.39</v>
      </c>
      <c r="AB107">
        <v>0.42</v>
      </c>
      <c r="AC107">
        <v>0.51</v>
      </c>
      <c r="AD107">
        <v>0.44</v>
      </c>
      <c r="AE107">
        <v>0.27</v>
      </c>
      <c r="AF107">
        <v>0.13</v>
      </c>
      <c r="AG107">
        <v>0.04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</row>
    <row r="108" spans="1:54" x14ac:dyDescent="0.25">
      <c r="M108" t="s">
        <v>563</v>
      </c>
      <c r="N108">
        <v>0.36</v>
      </c>
      <c r="O108">
        <v>0.35</v>
      </c>
      <c r="P108">
        <v>0.38</v>
      </c>
      <c r="Q108">
        <v>0.38</v>
      </c>
      <c r="R108">
        <v>0.46</v>
      </c>
      <c r="S108">
        <v>0.48</v>
      </c>
      <c r="T108">
        <v>0.56999999999999995</v>
      </c>
      <c r="U108">
        <v>0.67</v>
      </c>
      <c r="V108">
        <v>0.76</v>
      </c>
      <c r="W108">
        <v>0.84</v>
      </c>
      <c r="X108">
        <v>0.86</v>
      </c>
      <c r="Y108">
        <v>0.95</v>
      </c>
      <c r="Z108">
        <v>1.1499999999999999</v>
      </c>
      <c r="AA108">
        <v>1.1000000000000001</v>
      </c>
      <c r="AB108">
        <v>1.25</v>
      </c>
      <c r="AC108">
        <v>1.36</v>
      </c>
      <c r="AD108">
        <v>1.34</v>
      </c>
      <c r="AE108">
        <v>1.21</v>
      </c>
      <c r="AF108">
        <v>1.1399999999999999</v>
      </c>
      <c r="AG108">
        <v>1.1299999999999999</v>
      </c>
      <c r="AH108">
        <v>1.06</v>
      </c>
      <c r="AI108">
        <v>1.02</v>
      </c>
      <c r="AJ108">
        <v>0.88</v>
      </c>
      <c r="AK108">
        <v>0.75</v>
      </c>
      <c r="AL108">
        <v>0.73</v>
      </c>
      <c r="AM108">
        <v>0.74</v>
      </c>
    </row>
    <row r="109" spans="1:54" x14ac:dyDescent="0.25">
      <c r="M109" t="s">
        <v>562</v>
      </c>
      <c r="N109">
        <v>0.91</v>
      </c>
      <c r="O109">
        <v>0.95</v>
      </c>
      <c r="P109">
        <v>0.89</v>
      </c>
      <c r="Q109">
        <v>0.87</v>
      </c>
      <c r="R109">
        <v>0.89</v>
      </c>
      <c r="S109">
        <v>0.92</v>
      </c>
      <c r="T109">
        <v>0.86</v>
      </c>
      <c r="U109">
        <v>0.88</v>
      </c>
      <c r="V109">
        <v>0.86</v>
      </c>
      <c r="W109">
        <v>0.96</v>
      </c>
      <c r="X109">
        <v>0.94</v>
      </c>
      <c r="Y109">
        <v>0.97</v>
      </c>
      <c r="Z109">
        <v>0.9</v>
      </c>
      <c r="AA109">
        <v>0.88</v>
      </c>
      <c r="AB109">
        <v>0.88</v>
      </c>
      <c r="AC109">
        <v>0.85</v>
      </c>
      <c r="AD109">
        <v>0.83</v>
      </c>
      <c r="AE109">
        <v>0.76</v>
      </c>
      <c r="AF109">
        <v>0.76</v>
      </c>
      <c r="AG109">
        <v>0.71</v>
      </c>
      <c r="AH109">
        <v>0.69</v>
      </c>
      <c r="AI109">
        <v>0.67</v>
      </c>
      <c r="AJ109">
        <v>0.67</v>
      </c>
      <c r="AK109">
        <v>0.67</v>
      </c>
      <c r="AL109">
        <v>0.66</v>
      </c>
      <c r="AM109">
        <v>0.66</v>
      </c>
    </row>
    <row r="110" spans="1:54" x14ac:dyDescent="0.25">
      <c r="M110" t="s">
        <v>354</v>
      </c>
      <c r="N110">
        <v>3.32</v>
      </c>
      <c r="O110">
        <v>3.08</v>
      </c>
      <c r="P110">
        <v>3.18</v>
      </c>
      <c r="Q110">
        <v>3.06</v>
      </c>
      <c r="R110">
        <v>2.96</v>
      </c>
      <c r="S110">
        <v>2.8</v>
      </c>
      <c r="T110">
        <v>3.49</v>
      </c>
      <c r="U110">
        <v>4.8</v>
      </c>
      <c r="V110">
        <v>4.42</v>
      </c>
      <c r="W110">
        <v>4.3499999999999996</v>
      </c>
      <c r="X110">
        <v>4.3</v>
      </c>
      <c r="Y110">
        <v>7.13</v>
      </c>
      <c r="Z110">
        <v>8.73</v>
      </c>
      <c r="AA110">
        <v>5.7</v>
      </c>
      <c r="AB110">
        <v>6.96</v>
      </c>
      <c r="AC110">
        <v>7.32</v>
      </c>
      <c r="AD110">
        <v>5.91</v>
      </c>
      <c r="AE110">
        <v>5.31</v>
      </c>
      <c r="AF110">
        <v>4.71</v>
      </c>
      <c r="AG110">
        <v>4.08</v>
      </c>
      <c r="AH110">
        <v>3.2</v>
      </c>
      <c r="AI110">
        <v>2.66</v>
      </c>
      <c r="AJ110">
        <v>2.54</v>
      </c>
      <c r="AK110">
        <v>2.46</v>
      </c>
      <c r="AL110">
        <v>2.13</v>
      </c>
      <c r="AM110">
        <v>2.12</v>
      </c>
    </row>
    <row r="111" spans="1:54" x14ac:dyDescent="0.25">
      <c r="M111" t="s">
        <v>689</v>
      </c>
      <c r="N111">
        <v>7.81</v>
      </c>
      <c r="O111">
        <v>9.77</v>
      </c>
      <c r="P111">
        <v>10.27</v>
      </c>
      <c r="Q111">
        <v>11.12</v>
      </c>
      <c r="R111">
        <v>13.08</v>
      </c>
      <c r="S111">
        <v>14.13</v>
      </c>
      <c r="T111">
        <v>12.78</v>
      </c>
      <c r="U111">
        <v>14.78</v>
      </c>
      <c r="V111">
        <v>13.9</v>
      </c>
      <c r="W111">
        <v>16.149999999999999</v>
      </c>
      <c r="X111">
        <v>16.329999999999998</v>
      </c>
      <c r="Y111">
        <v>16.05</v>
      </c>
      <c r="Z111">
        <v>21.04</v>
      </c>
      <c r="AA111">
        <v>21.9</v>
      </c>
      <c r="AB111">
        <v>23.1</v>
      </c>
      <c r="AC111">
        <v>24.31</v>
      </c>
      <c r="AD111">
        <v>28.9</v>
      </c>
      <c r="AE111">
        <v>33.32</v>
      </c>
      <c r="AF111">
        <v>33</v>
      </c>
      <c r="AG111">
        <v>34.39</v>
      </c>
      <c r="AH111">
        <v>50.51</v>
      </c>
      <c r="AI111">
        <v>53.62</v>
      </c>
      <c r="AJ111">
        <v>54.69</v>
      </c>
      <c r="AK111">
        <v>55.39</v>
      </c>
      <c r="AL111">
        <v>55.89</v>
      </c>
      <c r="AM111">
        <v>55.03</v>
      </c>
    </row>
    <row r="112" spans="1:54" x14ac:dyDescent="0.25">
      <c r="M112" t="s">
        <v>683</v>
      </c>
      <c r="N112">
        <v>0.01</v>
      </c>
      <c r="O112">
        <v>0.02</v>
      </c>
      <c r="P112">
        <v>0.1</v>
      </c>
      <c r="Q112">
        <v>0.52</v>
      </c>
      <c r="R112">
        <v>0.6</v>
      </c>
      <c r="S112">
        <v>0.6</v>
      </c>
      <c r="T112">
        <v>0.74</v>
      </c>
      <c r="U112">
        <v>0.75</v>
      </c>
      <c r="V112">
        <v>0.95</v>
      </c>
      <c r="W112">
        <v>0.96</v>
      </c>
      <c r="X112">
        <v>1.18</v>
      </c>
      <c r="Y112">
        <v>1.31</v>
      </c>
      <c r="Z112">
        <v>2.23</v>
      </c>
      <c r="AA112">
        <v>3.89</v>
      </c>
      <c r="AB112">
        <v>5.04</v>
      </c>
      <c r="AC112">
        <v>7.16</v>
      </c>
      <c r="AD112">
        <v>9.33</v>
      </c>
      <c r="AE112">
        <v>10.95</v>
      </c>
      <c r="AF112">
        <v>12.69</v>
      </c>
      <c r="AG112">
        <v>14.48</v>
      </c>
      <c r="AH112">
        <v>16.3</v>
      </c>
      <c r="AI112">
        <v>18.16</v>
      </c>
      <c r="AJ112">
        <v>20.05</v>
      </c>
      <c r="AK112">
        <v>21.97</v>
      </c>
      <c r="AL112">
        <v>23.91</v>
      </c>
      <c r="AM112">
        <v>25.89</v>
      </c>
    </row>
    <row r="113" spans="1:54" x14ac:dyDescent="0.25">
      <c r="M113" t="s">
        <v>355</v>
      </c>
      <c r="N113">
        <v>0.02</v>
      </c>
      <c r="O113">
        <v>0.02</v>
      </c>
      <c r="P113">
        <v>0.02</v>
      </c>
      <c r="Q113">
        <v>0.01</v>
      </c>
      <c r="R113">
        <v>0.02</v>
      </c>
      <c r="S113">
        <v>0.02</v>
      </c>
      <c r="T113">
        <v>0.02</v>
      </c>
      <c r="U113">
        <v>0.02</v>
      </c>
      <c r="V113">
        <v>0.01</v>
      </c>
      <c r="W113">
        <v>0.02</v>
      </c>
      <c r="X113">
        <v>0.02</v>
      </c>
      <c r="Y113">
        <v>0.02</v>
      </c>
      <c r="Z113">
        <v>0.02</v>
      </c>
      <c r="AA113">
        <v>0.02</v>
      </c>
      <c r="AB113">
        <v>0.02</v>
      </c>
      <c r="AC113">
        <v>0.02</v>
      </c>
      <c r="AD113">
        <v>0.02</v>
      </c>
      <c r="AE113">
        <v>0.02</v>
      </c>
      <c r="AF113">
        <v>0.02</v>
      </c>
      <c r="AG113">
        <v>0.02</v>
      </c>
      <c r="AH113">
        <v>0.02</v>
      </c>
      <c r="AI113">
        <v>0.02</v>
      </c>
      <c r="AJ113">
        <v>0.02</v>
      </c>
      <c r="AK113">
        <v>0.02</v>
      </c>
      <c r="AL113">
        <v>0.02</v>
      </c>
      <c r="AM113">
        <v>0.02</v>
      </c>
    </row>
    <row r="114" spans="1:54" x14ac:dyDescent="0.25">
      <c r="M114" t="s">
        <v>690</v>
      </c>
      <c r="N114">
        <v>-1.1399999999999999</v>
      </c>
      <c r="O114">
        <v>1.32</v>
      </c>
      <c r="P114">
        <v>5.21</v>
      </c>
      <c r="Q114">
        <v>1.08</v>
      </c>
      <c r="R114">
        <v>2.86</v>
      </c>
      <c r="S114">
        <v>5.91</v>
      </c>
      <c r="T114">
        <v>5.0599999999999996</v>
      </c>
      <c r="U114">
        <v>4.5599999999999996</v>
      </c>
      <c r="V114">
        <v>5.22</v>
      </c>
      <c r="W114">
        <v>5.81</v>
      </c>
      <c r="X114">
        <v>6.88</v>
      </c>
      <c r="Y114">
        <v>4.87</v>
      </c>
      <c r="Z114">
        <v>-1.85</v>
      </c>
      <c r="AA114">
        <v>5.41</v>
      </c>
      <c r="AB114">
        <v>2.96</v>
      </c>
      <c r="AC114">
        <v>4.42</v>
      </c>
      <c r="AD114">
        <v>2.14</v>
      </c>
      <c r="AE114">
        <v>-0.12</v>
      </c>
      <c r="AF114">
        <v>1.49</v>
      </c>
      <c r="AG114">
        <v>1.47</v>
      </c>
      <c r="AH114">
        <v>-13.5</v>
      </c>
      <c r="AI114">
        <v>-15.01</v>
      </c>
      <c r="AJ114">
        <v>-15.38</v>
      </c>
      <c r="AK114">
        <v>-15.65</v>
      </c>
      <c r="AL114">
        <v>-15.34</v>
      </c>
      <c r="AM114">
        <v>-14.08</v>
      </c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M127" s="2" t="s">
        <v>691</v>
      </c>
    </row>
    <row r="128" spans="1:54" x14ac:dyDescent="0.25">
      <c r="M128" s="2" t="s">
        <v>260</v>
      </c>
      <c r="N128" s="2" t="s">
        <v>293</v>
      </c>
      <c r="O128" s="2" t="s">
        <v>294</v>
      </c>
      <c r="P128" s="2" t="s">
        <v>295</v>
      </c>
      <c r="Q128" s="2" t="s">
        <v>296</v>
      </c>
      <c r="R128" s="2" t="s">
        <v>297</v>
      </c>
      <c r="S128" s="2" t="s">
        <v>298</v>
      </c>
      <c r="T128" s="2" t="s">
        <v>299</v>
      </c>
      <c r="U128" s="2" t="s">
        <v>300</v>
      </c>
      <c r="V128" s="2" t="s">
        <v>301</v>
      </c>
      <c r="W128" s="2" t="s">
        <v>302</v>
      </c>
      <c r="X128" s="2" t="s">
        <v>303</v>
      </c>
      <c r="Y128" s="2" t="s">
        <v>304</v>
      </c>
      <c r="Z128" s="2" t="s">
        <v>305</v>
      </c>
      <c r="AA128" s="2" t="s">
        <v>306</v>
      </c>
    </row>
    <row r="129" spans="2:27" x14ac:dyDescent="0.25">
      <c r="B129" t="s">
        <v>318</v>
      </c>
      <c r="M129" t="s">
        <v>692</v>
      </c>
      <c r="N129">
        <v>1443.72</v>
      </c>
      <c r="O129">
        <v>1016.69</v>
      </c>
      <c r="P129">
        <v>983.58</v>
      </c>
      <c r="Q129">
        <v>759.26</v>
      </c>
      <c r="R129">
        <v>610.74</v>
      </c>
      <c r="S129">
        <v>572.5</v>
      </c>
      <c r="T129">
        <v>505.11</v>
      </c>
      <c r="U129">
        <v>429.7</v>
      </c>
      <c r="V129">
        <v>374.35</v>
      </c>
      <c r="W129">
        <v>377.15</v>
      </c>
      <c r="X129">
        <v>383.42</v>
      </c>
      <c r="Y129">
        <v>386.98</v>
      </c>
      <c r="Z129">
        <v>391.6</v>
      </c>
      <c r="AA129">
        <v>398.56</v>
      </c>
    </row>
    <row r="130" spans="2:27" x14ac:dyDescent="0.25">
      <c r="B130" t="s">
        <v>410</v>
      </c>
      <c r="C130" t="s">
        <v>260</v>
      </c>
      <c r="M130" t="s">
        <v>693</v>
      </c>
      <c r="N130">
        <v>1829.72</v>
      </c>
      <c r="O130">
        <v>1593.16</v>
      </c>
      <c r="P130">
        <v>1299.06</v>
      </c>
      <c r="Q130">
        <v>793.71</v>
      </c>
      <c r="R130">
        <v>588.97</v>
      </c>
      <c r="S130">
        <v>546.07000000000005</v>
      </c>
      <c r="T130">
        <v>471.98</v>
      </c>
      <c r="U130">
        <v>397.91</v>
      </c>
      <c r="V130">
        <v>353</v>
      </c>
      <c r="W130">
        <v>359.63</v>
      </c>
      <c r="X130">
        <v>372.36</v>
      </c>
      <c r="Y130">
        <v>384.03</v>
      </c>
      <c r="Z130">
        <v>393.94</v>
      </c>
      <c r="AA130">
        <v>407.07</v>
      </c>
    </row>
    <row r="131" spans="2:27" x14ac:dyDescent="0.25">
      <c r="M131" t="s">
        <v>694</v>
      </c>
      <c r="N131">
        <v>1600.62</v>
      </c>
      <c r="O131">
        <v>1068.1600000000001</v>
      </c>
      <c r="P131">
        <v>987.06</v>
      </c>
      <c r="Q131">
        <v>726.57</v>
      </c>
      <c r="R131">
        <v>571.92999999999995</v>
      </c>
      <c r="S131">
        <v>539.79</v>
      </c>
      <c r="T131">
        <v>476.35</v>
      </c>
      <c r="U131">
        <v>412.03</v>
      </c>
      <c r="V131">
        <v>366.07</v>
      </c>
      <c r="W131">
        <v>370.3</v>
      </c>
      <c r="X131">
        <v>377.35</v>
      </c>
      <c r="Y131">
        <v>382.23</v>
      </c>
      <c r="Z131">
        <v>387.75</v>
      </c>
      <c r="AA131">
        <v>395.25</v>
      </c>
    </row>
    <row r="132" spans="2:27" x14ac:dyDescent="0.25">
      <c r="M132" t="s">
        <v>802</v>
      </c>
      <c r="N132">
        <v>1325.31</v>
      </c>
      <c r="O132">
        <v>487.44</v>
      </c>
      <c r="P132">
        <v>385.07</v>
      </c>
      <c r="Q132">
        <v>312.92</v>
      </c>
      <c r="R132">
        <v>231.47</v>
      </c>
      <c r="S132">
        <v>218.23</v>
      </c>
      <c r="T132">
        <v>147.06</v>
      </c>
      <c r="U132">
        <v>111.7</v>
      </c>
      <c r="V132">
        <v>74.37</v>
      </c>
      <c r="W132">
        <v>76.92</v>
      </c>
      <c r="X132">
        <v>79.37</v>
      </c>
      <c r="Y132">
        <v>79.98</v>
      </c>
      <c r="Z132">
        <v>83.11</v>
      </c>
      <c r="AA132">
        <v>91.03</v>
      </c>
    </row>
    <row r="133" spans="2:27" x14ac:dyDescent="0.25">
      <c r="M133" t="s">
        <v>803</v>
      </c>
      <c r="N133">
        <v>1326.85</v>
      </c>
      <c r="O133">
        <v>494.58</v>
      </c>
      <c r="P133">
        <v>372.43</v>
      </c>
      <c r="Q133">
        <v>247.19</v>
      </c>
      <c r="R133">
        <v>209.08</v>
      </c>
      <c r="S133">
        <v>224.38</v>
      </c>
      <c r="T133">
        <v>161.46</v>
      </c>
      <c r="U133">
        <v>145.85</v>
      </c>
      <c r="V133">
        <v>136.38999999999999</v>
      </c>
      <c r="W133">
        <v>154</v>
      </c>
      <c r="X133">
        <v>170.81</v>
      </c>
      <c r="Y133">
        <v>179.74</v>
      </c>
      <c r="Z133">
        <v>188.09</v>
      </c>
      <c r="AA133">
        <v>203.63</v>
      </c>
    </row>
    <row r="134" spans="2:27" x14ac:dyDescent="0.25">
      <c r="M134" t="s">
        <v>804</v>
      </c>
      <c r="N134">
        <v>1330.68</v>
      </c>
      <c r="O134">
        <v>526.72</v>
      </c>
      <c r="P134">
        <v>388.47</v>
      </c>
      <c r="Q134">
        <v>255.4</v>
      </c>
      <c r="R134">
        <v>226.61</v>
      </c>
      <c r="S134">
        <v>258.19</v>
      </c>
      <c r="T134">
        <v>189.26</v>
      </c>
      <c r="U134">
        <v>162.1</v>
      </c>
      <c r="V134">
        <v>142.22999999999999</v>
      </c>
      <c r="W134">
        <v>161.30000000000001</v>
      </c>
      <c r="X134">
        <v>179.73</v>
      </c>
      <c r="Y134">
        <v>189.44</v>
      </c>
      <c r="Z134">
        <v>197.11</v>
      </c>
      <c r="AA134">
        <v>210.85</v>
      </c>
    </row>
    <row r="135" spans="2:27" x14ac:dyDescent="0.25">
      <c r="M135" t="s">
        <v>695</v>
      </c>
      <c r="N135">
        <v>1410.85</v>
      </c>
      <c r="O135">
        <v>944.52</v>
      </c>
      <c r="P135">
        <v>932.28</v>
      </c>
      <c r="Q135">
        <v>713.36</v>
      </c>
      <c r="R135">
        <v>574.5</v>
      </c>
      <c r="S135">
        <v>530.22</v>
      </c>
      <c r="T135">
        <v>477.7</v>
      </c>
      <c r="U135">
        <v>413</v>
      </c>
      <c r="V135">
        <v>346.83</v>
      </c>
      <c r="W135">
        <v>348.28</v>
      </c>
      <c r="X135">
        <v>354.89</v>
      </c>
      <c r="Y135">
        <v>358.75</v>
      </c>
      <c r="Z135">
        <v>362.79</v>
      </c>
      <c r="AA135">
        <v>370.66</v>
      </c>
    </row>
    <row r="136" spans="2:27" x14ac:dyDescent="0.25">
      <c r="M136" t="s">
        <v>696</v>
      </c>
      <c r="N136">
        <v>1413.18</v>
      </c>
      <c r="O136">
        <v>939.92</v>
      </c>
      <c r="P136">
        <v>904.63</v>
      </c>
      <c r="Q136">
        <v>689.71</v>
      </c>
      <c r="R136">
        <v>554.70000000000005</v>
      </c>
      <c r="S136">
        <v>511.11</v>
      </c>
      <c r="T136">
        <v>456.42</v>
      </c>
      <c r="U136">
        <v>418.61</v>
      </c>
      <c r="V136">
        <v>317.76</v>
      </c>
      <c r="W136">
        <v>325.47000000000003</v>
      </c>
      <c r="X136">
        <v>335.45</v>
      </c>
      <c r="Y136">
        <v>342.2</v>
      </c>
      <c r="Z136">
        <v>350.14</v>
      </c>
      <c r="AA136">
        <v>358.82</v>
      </c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M152" s="2" t="s">
        <v>697</v>
      </c>
    </row>
    <row r="153" spans="1:54" x14ac:dyDescent="0.25">
      <c r="M153" s="2" t="s">
        <v>260</v>
      </c>
      <c r="N153" s="2" t="s">
        <v>281</v>
      </c>
      <c r="O153" s="2" t="s">
        <v>282</v>
      </c>
      <c r="P153" s="2" t="s">
        <v>283</v>
      </c>
      <c r="Q153" s="2" t="s">
        <v>284</v>
      </c>
      <c r="R153" s="2" t="s">
        <v>285</v>
      </c>
      <c r="S153" s="2" t="s">
        <v>286</v>
      </c>
      <c r="T153" s="2" t="s">
        <v>287</v>
      </c>
      <c r="U153" s="2" t="s">
        <v>288</v>
      </c>
      <c r="V153" s="2" t="s">
        <v>289</v>
      </c>
      <c r="W153" s="2" t="s">
        <v>290</v>
      </c>
      <c r="X153" s="2" t="s">
        <v>291</v>
      </c>
      <c r="Y153" s="2" t="s">
        <v>292</v>
      </c>
      <c r="Z153" s="2" t="s">
        <v>293</v>
      </c>
      <c r="AA153" s="2" t="s">
        <v>294</v>
      </c>
      <c r="AB153" s="2" t="s">
        <v>295</v>
      </c>
      <c r="AC153" s="2" t="s">
        <v>296</v>
      </c>
      <c r="AD153" s="2" t="s">
        <v>297</v>
      </c>
      <c r="AE153" s="2" t="s">
        <v>298</v>
      </c>
      <c r="AF153" s="2" t="s">
        <v>299</v>
      </c>
      <c r="AG153" s="2" t="s">
        <v>300</v>
      </c>
      <c r="AH153" s="2" t="s">
        <v>301</v>
      </c>
      <c r="AI153" s="2" t="s">
        <v>302</v>
      </c>
      <c r="AJ153" s="2" t="s">
        <v>303</v>
      </c>
      <c r="AK153" s="2" t="s">
        <v>304</v>
      </c>
      <c r="AL153" s="2" t="s">
        <v>305</v>
      </c>
      <c r="AM153" s="2" t="s">
        <v>306</v>
      </c>
    </row>
    <row r="154" spans="1:54" x14ac:dyDescent="0.25">
      <c r="B154" t="s">
        <v>372</v>
      </c>
      <c r="M154" t="s">
        <v>678</v>
      </c>
      <c r="N154">
        <v>36.340000000000003</v>
      </c>
      <c r="O154">
        <v>31.06</v>
      </c>
      <c r="P154">
        <v>32.25</v>
      </c>
      <c r="Q154">
        <v>32.340000000000003</v>
      </c>
      <c r="R154">
        <v>24.65</v>
      </c>
      <c r="S154">
        <v>26.05</v>
      </c>
      <c r="T154">
        <v>24.92</v>
      </c>
      <c r="U154">
        <v>19.22</v>
      </c>
      <c r="V154">
        <v>16.510000000000002</v>
      </c>
      <c r="W154">
        <v>12.69</v>
      </c>
      <c r="X154">
        <v>7.28</v>
      </c>
      <c r="Y154">
        <v>8.86</v>
      </c>
      <c r="Z154">
        <v>9.73</v>
      </c>
      <c r="AA154">
        <v>4.07</v>
      </c>
      <c r="AB154">
        <v>3.58</v>
      </c>
      <c r="AC154">
        <v>2.09</v>
      </c>
      <c r="AD154">
        <v>1.1599999999999999</v>
      </c>
      <c r="AE154">
        <v>0.97</v>
      </c>
      <c r="AF154">
        <v>0.46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</row>
    <row r="155" spans="1:54" x14ac:dyDescent="0.25">
      <c r="B155" t="s">
        <v>698</v>
      </c>
      <c r="C155" t="s">
        <v>260</v>
      </c>
      <c r="M155" t="s">
        <v>338</v>
      </c>
      <c r="N155">
        <v>4.63</v>
      </c>
      <c r="O155">
        <v>2.46</v>
      </c>
      <c r="P155">
        <v>2.38</v>
      </c>
      <c r="Q155">
        <v>2.06</v>
      </c>
      <c r="R155">
        <v>1.1599999999999999</v>
      </c>
      <c r="S155">
        <v>1.28</v>
      </c>
      <c r="T155">
        <v>1.38</v>
      </c>
      <c r="U155">
        <v>1.23</v>
      </c>
      <c r="V155">
        <v>1.29</v>
      </c>
      <c r="W155">
        <v>1.0900000000000001</v>
      </c>
      <c r="X155">
        <v>0.91</v>
      </c>
      <c r="Y155">
        <v>1.46</v>
      </c>
      <c r="Z155">
        <v>2.2200000000000002</v>
      </c>
      <c r="AA155">
        <v>3.57</v>
      </c>
      <c r="AB155">
        <v>2.35</v>
      </c>
      <c r="AC155">
        <v>0.93</v>
      </c>
      <c r="AD155">
        <v>0.7</v>
      </c>
      <c r="AE155">
        <v>0.56000000000000005</v>
      </c>
      <c r="AF155">
        <v>0.53</v>
      </c>
      <c r="AG155">
        <v>0.48</v>
      </c>
      <c r="AH155">
        <v>0.46</v>
      </c>
      <c r="AI155">
        <v>0.47</v>
      </c>
      <c r="AJ155">
        <v>0.47</v>
      </c>
      <c r="AK155">
        <v>0.46</v>
      </c>
      <c r="AL155">
        <v>0.46</v>
      </c>
      <c r="AM155">
        <v>0.48</v>
      </c>
    </row>
    <row r="156" spans="1:54" x14ac:dyDescent="0.25">
      <c r="M156" t="s">
        <v>679</v>
      </c>
      <c r="N156">
        <v>10.63</v>
      </c>
      <c r="O156">
        <v>10.83</v>
      </c>
      <c r="P156">
        <v>10.75</v>
      </c>
      <c r="Q156">
        <v>10.75</v>
      </c>
      <c r="R156">
        <v>11.4</v>
      </c>
      <c r="S156">
        <v>12.25</v>
      </c>
      <c r="T156">
        <v>12.2</v>
      </c>
      <c r="U156">
        <v>12.54</v>
      </c>
      <c r="V156">
        <v>12.68</v>
      </c>
      <c r="W156">
        <v>13.19</v>
      </c>
      <c r="X156">
        <v>13.48</v>
      </c>
      <c r="Y156">
        <v>12.91</v>
      </c>
      <c r="Z156">
        <v>13.09</v>
      </c>
      <c r="AA156">
        <v>12.66</v>
      </c>
      <c r="AB156">
        <v>13</v>
      </c>
      <c r="AC156">
        <v>10.72</v>
      </c>
      <c r="AD156">
        <v>9.8000000000000007</v>
      </c>
      <c r="AE156">
        <v>9.9499999999999993</v>
      </c>
      <c r="AF156">
        <v>9.6199999999999992</v>
      </c>
      <c r="AG156">
        <v>7.72</v>
      </c>
      <c r="AH156">
        <v>7.2</v>
      </c>
      <c r="AI156">
        <v>5.5</v>
      </c>
      <c r="AJ156">
        <v>5.34</v>
      </c>
      <c r="AK156">
        <v>4.8899999999999997</v>
      </c>
      <c r="AL156">
        <v>4.1900000000000004</v>
      </c>
      <c r="AM156">
        <v>3.69</v>
      </c>
    </row>
    <row r="157" spans="1:54" x14ac:dyDescent="0.25">
      <c r="M157" t="s">
        <v>340</v>
      </c>
      <c r="N157">
        <v>44.84</v>
      </c>
      <c r="O157">
        <v>34.82</v>
      </c>
      <c r="P157">
        <v>32.61</v>
      </c>
      <c r="Q157">
        <v>30</v>
      </c>
      <c r="R157">
        <v>23.36</v>
      </c>
      <c r="S157">
        <v>23.65</v>
      </c>
      <c r="T157">
        <v>25.37</v>
      </c>
      <c r="U157">
        <v>20.62</v>
      </c>
      <c r="V157">
        <v>20.48</v>
      </c>
      <c r="W157">
        <v>16.850000000000001</v>
      </c>
      <c r="X157">
        <v>11.88</v>
      </c>
      <c r="Y157">
        <v>11.1</v>
      </c>
      <c r="Z157">
        <v>3.12</v>
      </c>
      <c r="AA157">
        <v>2.46</v>
      </c>
      <c r="AB157">
        <v>2.0499999999999998</v>
      </c>
      <c r="AC157">
        <v>2.84</v>
      </c>
      <c r="AD157">
        <v>2.0699999999999998</v>
      </c>
      <c r="AE157">
        <v>1.22</v>
      </c>
      <c r="AF157">
        <v>0.56000000000000005</v>
      </c>
      <c r="AG157">
        <v>0.17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</row>
    <row r="158" spans="1:54" x14ac:dyDescent="0.25">
      <c r="M158" t="s">
        <v>699</v>
      </c>
      <c r="N158">
        <v>1.17</v>
      </c>
      <c r="O158">
        <v>1.2</v>
      </c>
      <c r="P158">
        <v>1.49</v>
      </c>
      <c r="Q158">
        <v>1.37</v>
      </c>
      <c r="R158">
        <v>1.88</v>
      </c>
      <c r="S158">
        <v>2.17</v>
      </c>
      <c r="T158">
        <v>2.64</v>
      </c>
      <c r="U158">
        <v>3.15</v>
      </c>
      <c r="V158">
        <v>3.54</v>
      </c>
      <c r="W158">
        <v>3.87</v>
      </c>
      <c r="X158">
        <v>4.43</v>
      </c>
      <c r="Y158">
        <v>5.13</v>
      </c>
      <c r="Z158">
        <v>4.0999999999999996</v>
      </c>
      <c r="AA158">
        <v>4.22</v>
      </c>
      <c r="AB158">
        <v>4.6399999999999997</v>
      </c>
      <c r="AC158">
        <v>5.46</v>
      </c>
      <c r="AD158">
        <v>5.12</v>
      </c>
      <c r="AE158">
        <v>4.5</v>
      </c>
      <c r="AF158">
        <v>4.12</v>
      </c>
      <c r="AG158">
        <v>3.9</v>
      </c>
      <c r="AH158">
        <v>3.43</v>
      </c>
      <c r="AI158">
        <v>3.29</v>
      </c>
      <c r="AJ158">
        <v>3.17</v>
      </c>
      <c r="AK158">
        <v>2.84</v>
      </c>
      <c r="AL158">
        <v>3.1</v>
      </c>
      <c r="AM158">
        <v>3.08</v>
      </c>
    </row>
    <row r="159" spans="1:54" x14ac:dyDescent="0.25">
      <c r="M159" t="s">
        <v>562</v>
      </c>
      <c r="N159">
        <v>12.99</v>
      </c>
      <c r="O159">
        <v>13.24</v>
      </c>
      <c r="P159">
        <v>13.14</v>
      </c>
      <c r="Q159">
        <v>13.14</v>
      </c>
      <c r="R159">
        <v>13.93</v>
      </c>
      <c r="S159">
        <v>14.97</v>
      </c>
      <c r="T159">
        <v>14.91</v>
      </c>
      <c r="U159">
        <v>15.33</v>
      </c>
      <c r="V159">
        <v>15.49</v>
      </c>
      <c r="W159">
        <v>16.13</v>
      </c>
      <c r="X159">
        <v>16.48</v>
      </c>
      <c r="Y159">
        <v>15.78</v>
      </c>
      <c r="Z159">
        <v>15.46</v>
      </c>
      <c r="AA159">
        <v>15.39</v>
      </c>
      <c r="AB159">
        <v>15.26</v>
      </c>
      <c r="AC159">
        <v>14.21</v>
      </c>
      <c r="AD159">
        <v>13.94</v>
      </c>
      <c r="AE159">
        <v>12.82</v>
      </c>
      <c r="AF159">
        <v>12.86</v>
      </c>
      <c r="AG159">
        <v>12.3</v>
      </c>
      <c r="AH159">
        <v>12.32</v>
      </c>
      <c r="AI159">
        <v>11.85</v>
      </c>
      <c r="AJ159">
        <v>11.94</v>
      </c>
      <c r="AK159">
        <v>11.96</v>
      </c>
      <c r="AL159">
        <v>11.77</v>
      </c>
      <c r="AM159">
        <v>11.66</v>
      </c>
    </row>
    <row r="160" spans="1:54" x14ac:dyDescent="0.25">
      <c r="M160" t="s">
        <v>354</v>
      </c>
      <c r="N160">
        <v>35.24</v>
      </c>
      <c r="O160">
        <v>34.9</v>
      </c>
      <c r="P160">
        <v>39.22</v>
      </c>
      <c r="Q160">
        <v>41.3</v>
      </c>
      <c r="R160">
        <v>41.71</v>
      </c>
      <c r="S160">
        <v>43.85</v>
      </c>
      <c r="T160">
        <v>47.5</v>
      </c>
      <c r="U160">
        <v>56.64</v>
      </c>
      <c r="V160">
        <v>57.09</v>
      </c>
      <c r="W160">
        <v>59.54</v>
      </c>
      <c r="X160">
        <v>62.08</v>
      </c>
      <c r="Y160">
        <v>71.87</v>
      </c>
      <c r="Z160">
        <v>73.709999999999994</v>
      </c>
      <c r="AA160">
        <v>73.510000000000005</v>
      </c>
      <c r="AB160">
        <v>75.84</v>
      </c>
      <c r="AC160">
        <v>76.64</v>
      </c>
      <c r="AD160">
        <v>70.349999999999994</v>
      </c>
      <c r="AE160">
        <v>66.180000000000007</v>
      </c>
      <c r="AF160">
        <v>61.38</v>
      </c>
      <c r="AG160">
        <v>56.5</v>
      </c>
      <c r="AH160">
        <v>49.38</v>
      </c>
      <c r="AI160">
        <v>46.7</v>
      </c>
      <c r="AJ160">
        <v>45.15</v>
      </c>
      <c r="AK160">
        <v>43.7</v>
      </c>
      <c r="AL160">
        <v>41.81</v>
      </c>
      <c r="AM160">
        <v>41.31</v>
      </c>
    </row>
    <row r="161" spans="1:54" x14ac:dyDescent="0.25">
      <c r="M161" t="s">
        <v>355</v>
      </c>
      <c r="N161">
        <v>1.69</v>
      </c>
      <c r="O161">
        <v>0.67</v>
      </c>
      <c r="P161">
        <v>0.81</v>
      </c>
      <c r="Q161">
        <v>0.71</v>
      </c>
      <c r="R161">
        <v>0.68</v>
      </c>
      <c r="S161">
        <v>0.51</v>
      </c>
      <c r="T161">
        <v>0.24</v>
      </c>
      <c r="U161">
        <v>0.16</v>
      </c>
      <c r="V161">
        <v>0.2</v>
      </c>
      <c r="W161">
        <v>0.13</v>
      </c>
      <c r="X161">
        <v>7.0000000000000007E-2</v>
      </c>
      <c r="Y161">
        <v>0.15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</row>
    <row r="162" spans="1:54" x14ac:dyDescent="0.25">
      <c r="M162" t="s">
        <v>621</v>
      </c>
      <c r="N162">
        <v>2.52</v>
      </c>
      <c r="O162">
        <v>2.71</v>
      </c>
      <c r="P162">
        <v>2.46</v>
      </c>
      <c r="Q162">
        <v>2.29</v>
      </c>
      <c r="R162">
        <v>2.92</v>
      </c>
      <c r="S162">
        <v>3.13</v>
      </c>
      <c r="T162">
        <v>3.46</v>
      </c>
      <c r="U162">
        <v>3.77</v>
      </c>
      <c r="V162">
        <v>4.07</v>
      </c>
      <c r="W162">
        <v>4.37</v>
      </c>
      <c r="X162">
        <v>4.84</v>
      </c>
      <c r="Y162">
        <v>5.03</v>
      </c>
      <c r="Z162">
        <v>4.91</v>
      </c>
      <c r="AA162">
        <v>5.35</v>
      </c>
      <c r="AB162">
        <v>5.48</v>
      </c>
      <c r="AC162">
        <v>6.23</v>
      </c>
      <c r="AD162">
        <v>6.54</v>
      </c>
      <c r="AE162">
        <v>6.77</v>
      </c>
      <c r="AF162">
        <v>6.78</v>
      </c>
      <c r="AG162">
        <v>6.87</v>
      </c>
      <c r="AH162">
        <v>6.9</v>
      </c>
      <c r="AI162">
        <v>6.93</v>
      </c>
      <c r="AJ162">
        <v>6.96</v>
      </c>
      <c r="AK162">
        <v>7</v>
      </c>
      <c r="AL162">
        <v>7.04</v>
      </c>
      <c r="AM162">
        <v>7.07</v>
      </c>
    </row>
    <row r="163" spans="1:54" x14ac:dyDescent="0.25">
      <c r="M163" t="s">
        <v>700</v>
      </c>
      <c r="N163">
        <v>0.14000000000000001</v>
      </c>
      <c r="O163">
        <v>0.21</v>
      </c>
      <c r="P163">
        <v>0.34</v>
      </c>
      <c r="Q163">
        <v>0.46</v>
      </c>
      <c r="R163">
        <v>0.74</v>
      </c>
      <c r="S163">
        <v>0.96</v>
      </c>
      <c r="T163">
        <v>1.39</v>
      </c>
      <c r="U163">
        <v>1.71</v>
      </c>
      <c r="V163">
        <v>2.13</v>
      </c>
      <c r="W163">
        <v>2.33</v>
      </c>
      <c r="X163">
        <v>2.62</v>
      </c>
      <c r="Y163">
        <v>2.2400000000000002</v>
      </c>
      <c r="Z163">
        <v>2.2000000000000002</v>
      </c>
      <c r="AA163">
        <v>2.2200000000000002</v>
      </c>
      <c r="AB163">
        <v>2.2400000000000002</v>
      </c>
      <c r="AC163">
        <v>2.35</v>
      </c>
      <c r="AD163">
        <v>2.36</v>
      </c>
      <c r="AE163">
        <v>2.37</v>
      </c>
      <c r="AF163">
        <v>2.35</v>
      </c>
      <c r="AG163">
        <v>2.31</v>
      </c>
      <c r="AH163">
        <v>2.2400000000000002</v>
      </c>
      <c r="AI163">
        <v>2.2400000000000002</v>
      </c>
      <c r="AJ163">
        <v>2.2599999999999998</v>
      </c>
      <c r="AK163">
        <v>2.25</v>
      </c>
      <c r="AL163">
        <v>2.25</v>
      </c>
      <c r="AM163">
        <v>2.25</v>
      </c>
    </row>
    <row r="164" spans="1:54" x14ac:dyDescent="0.25">
      <c r="M164" t="s">
        <v>701</v>
      </c>
      <c r="N164">
        <v>0.11</v>
      </c>
      <c r="O164">
        <v>0.22</v>
      </c>
      <c r="P164">
        <v>0.63</v>
      </c>
      <c r="Q164">
        <v>0.49</v>
      </c>
      <c r="R164">
        <v>0.39</v>
      </c>
      <c r="S164">
        <v>1.04</v>
      </c>
      <c r="T164">
        <v>0.7</v>
      </c>
      <c r="U164">
        <v>0.97</v>
      </c>
      <c r="V164">
        <v>1.08</v>
      </c>
      <c r="W164">
        <v>1.39</v>
      </c>
      <c r="X164">
        <v>2.8</v>
      </c>
      <c r="Y164">
        <v>3.55</v>
      </c>
      <c r="Z164">
        <v>2.5</v>
      </c>
      <c r="AA164">
        <v>5.32</v>
      </c>
      <c r="AB164">
        <v>3.38</v>
      </c>
      <c r="AC164">
        <v>2.0299999999999998</v>
      </c>
      <c r="AD164">
        <v>2.71</v>
      </c>
      <c r="AE164">
        <v>3.76</v>
      </c>
      <c r="AF164">
        <v>4.3499999999999996</v>
      </c>
      <c r="AG164">
        <v>4.62</v>
      </c>
      <c r="AH164">
        <v>5.01</v>
      </c>
      <c r="AI164">
        <v>5.12</v>
      </c>
      <c r="AJ164">
        <v>5.39</v>
      </c>
      <c r="AK164">
        <v>4.9400000000000004</v>
      </c>
      <c r="AL164">
        <v>5.08</v>
      </c>
      <c r="AM164">
        <v>5.09</v>
      </c>
    </row>
    <row r="165" spans="1:54" x14ac:dyDescent="0.25">
      <c r="M165" t="s">
        <v>702</v>
      </c>
      <c r="N165">
        <v>0</v>
      </c>
      <c r="O165">
        <v>0.01</v>
      </c>
      <c r="P165">
        <v>0.02</v>
      </c>
      <c r="Q165">
        <v>7.0000000000000007E-2</v>
      </c>
      <c r="R165">
        <v>0.06</v>
      </c>
      <c r="S165">
        <v>0.11</v>
      </c>
      <c r="T165">
        <v>0.13</v>
      </c>
      <c r="U165">
        <v>0.18</v>
      </c>
      <c r="V165">
        <v>0.42</v>
      </c>
      <c r="W165">
        <v>0.64</v>
      </c>
      <c r="X165">
        <v>1.5</v>
      </c>
      <c r="Y165">
        <v>3.33</v>
      </c>
      <c r="Z165">
        <v>5.64</v>
      </c>
      <c r="AA165">
        <v>9.25</v>
      </c>
      <c r="AB165">
        <v>12.12</v>
      </c>
      <c r="AC165">
        <v>16.37</v>
      </c>
      <c r="AD165">
        <v>23.29</v>
      </c>
      <c r="AE165">
        <v>28.39</v>
      </c>
      <c r="AF165">
        <v>33.479999999999997</v>
      </c>
      <c r="AG165">
        <v>41.54</v>
      </c>
      <c r="AH165">
        <v>46.36</v>
      </c>
      <c r="AI165">
        <v>49.4</v>
      </c>
      <c r="AJ165">
        <v>49.24</v>
      </c>
      <c r="AK165">
        <v>50.78</v>
      </c>
      <c r="AL165">
        <v>52.09</v>
      </c>
      <c r="AM165">
        <v>52.36</v>
      </c>
    </row>
    <row r="166" spans="1:54" x14ac:dyDescent="0.25">
      <c r="M166" t="s">
        <v>703</v>
      </c>
      <c r="N166">
        <v>0.11</v>
      </c>
      <c r="O166">
        <v>0.08</v>
      </c>
      <c r="P166">
        <v>0.14000000000000001</v>
      </c>
      <c r="Q166">
        <v>0.11</v>
      </c>
      <c r="R166">
        <v>0.08</v>
      </c>
      <c r="S166">
        <v>7.0000000000000007E-2</v>
      </c>
      <c r="T166">
        <v>0.11</v>
      </c>
      <c r="U166">
        <v>0.08</v>
      </c>
      <c r="V166">
        <v>0.06</v>
      </c>
      <c r="W166">
        <v>0.03</v>
      </c>
      <c r="X166">
        <v>0.02</v>
      </c>
      <c r="Y166">
        <v>0.03</v>
      </c>
      <c r="Z166">
        <v>0.03</v>
      </c>
      <c r="AA166">
        <v>0.04</v>
      </c>
      <c r="AB166">
        <v>0.03</v>
      </c>
      <c r="AC166">
        <v>0.04</v>
      </c>
      <c r="AD166">
        <v>0.04</v>
      </c>
      <c r="AE166">
        <v>0.04</v>
      </c>
      <c r="AF166">
        <v>0.04</v>
      </c>
      <c r="AG166">
        <v>0.04</v>
      </c>
      <c r="AH166">
        <v>1.39</v>
      </c>
      <c r="AI166">
        <v>2.83</v>
      </c>
      <c r="AJ166">
        <v>2.83</v>
      </c>
      <c r="AK166">
        <v>2.85</v>
      </c>
      <c r="AL166">
        <v>2.86</v>
      </c>
      <c r="AM166">
        <v>2.86</v>
      </c>
    </row>
    <row r="167" spans="1:54" x14ac:dyDescent="0.25">
      <c r="M167" t="s">
        <v>704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0.51</v>
      </c>
      <c r="AA167">
        <v>1.54</v>
      </c>
      <c r="AB167">
        <v>2.2599999999999998</v>
      </c>
      <c r="AC167">
        <v>3.03</v>
      </c>
      <c r="AD167">
        <v>4.8899999999999997</v>
      </c>
      <c r="AE167">
        <v>5.49</v>
      </c>
      <c r="AF167">
        <v>6.98</v>
      </c>
      <c r="AG167">
        <v>7.57</v>
      </c>
      <c r="AH167">
        <v>9.82</v>
      </c>
      <c r="AI167">
        <v>9.99</v>
      </c>
      <c r="AJ167">
        <v>11.42</v>
      </c>
      <c r="AK167">
        <v>12.33</v>
      </c>
      <c r="AL167">
        <v>13.16</v>
      </c>
      <c r="AM167">
        <v>13.79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59" x14ac:dyDescent="0.25">
      <c r="M177" s="2" t="s">
        <v>705</v>
      </c>
    </row>
    <row r="178" spans="2:59" x14ac:dyDescent="0.25">
      <c r="M178" s="2" t="s">
        <v>260</v>
      </c>
      <c r="N178" s="2" t="s">
        <v>261</v>
      </c>
      <c r="O178" s="2" t="s">
        <v>262</v>
      </c>
      <c r="P178" s="2" t="s">
        <v>263</v>
      </c>
      <c r="Q178" s="2" t="s">
        <v>264</v>
      </c>
      <c r="R178" s="2" t="s">
        <v>265</v>
      </c>
      <c r="S178" s="2" t="s">
        <v>266</v>
      </c>
      <c r="T178" s="2" t="s">
        <v>267</v>
      </c>
      <c r="U178" s="2" t="s">
        <v>268</v>
      </c>
      <c r="V178" s="2" t="s">
        <v>269</v>
      </c>
      <c r="W178" s="2" t="s">
        <v>270</v>
      </c>
      <c r="X178" s="2" t="s">
        <v>271</v>
      </c>
      <c r="Y178" s="2" t="s">
        <v>272</v>
      </c>
      <c r="Z178" s="2" t="s">
        <v>273</v>
      </c>
      <c r="AA178" s="2" t="s">
        <v>274</v>
      </c>
      <c r="AB178" s="2" t="s">
        <v>275</v>
      </c>
      <c r="AC178" s="2" t="s">
        <v>276</v>
      </c>
      <c r="AD178" s="2" t="s">
        <v>277</v>
      </c>
      <c r="AE178" s="2" t="s">
        <v>278</v>
      </c>
      <c r="AF178" s="2" t="s">
        <v>279</v>
      </c>
      <c r="AG178" s="2" t="s">
        <v>280</v>
      </c>
      <c r="AH178" s="2" t="s">
        <v>281</v>
      </c>
      <c r="AI178" s="2" t="s">
        <v>282</v>
      </c>
      <c r="AJ178" s="2" t="s">
        <v>283</v>
      </c>
      <c r="AK178" s="2" t="s">
        <v>284</v>
      </c>
      <c r="AL178" s="2" t="s">
        <v>285</v>
      </c>
      <c r="AM178" s="2" t="s">
        <v>286</v>
      </c>
      <c r="AN178" s="2" t="s">
        <v>287</v>
      </c>
      <c r="AO178" s="2" t="s">
        <v>288</v>
      </c>
      <c r="AP178" s="2" t="s">
        <v>289</v>
      </c>
      <c r="AQ178" s="2" t="s">
        <v>290</v>
      </c>
      <c r="AR178" s="2" t="s">
        <v>291</v>
      </c>
      <c r="AS178" s="2" t="s">
        <v>292</v>
      </c>
      <c r="AT178" s="2" t="s">
        <v>293</v>
      </c>
      <c r="AU178" s="2" t="s">
        <v>294</v>
      </c>
      <c r="AV178" s="2" t="s">
        <v>295</v>
      </c>
      <c r="AW178" s="2" t="s">
        <v>296</v>
      </c>
      <c r="AX178" s="2" t="s">
        <v>297</v>
      </c>
      <c r="AY178" s="2" t="s">
        <v>298</v>
      </c>
      <c r="AZ178" s="2" t="s">
        <v>299</v>
      </c>
      <c r="BA178" s="2" t="s">
        <v>300</v>
      </c>
      <c r="BB178" s="2" t="s">
        <v>301</v>
      </c>
      <c r="BC178" s="2" t="s">
        <v>302</v>
      </c>
      <c r="BD178" s="2" t="s">
        <v>303</v>
      </c>
      <c r="BE178" s="2" t="s">
        <v>304</v>
      </c>
      <c r="BF178" s="2" t="s">
        <v>305</v>
      </c>
      <c r="BG178" s="2" t="s">
        <v>306</v>
      </c>
    </row>
    <row r="179" spans="2:59" x14ac:dyDescent="0.25">
      <c r="B179" t="s">
        <v>318</v>
      </c>
      <c r="M179" t="s">
        <v>392</v>
      </c>
      <c r="N179">
        <v>24.37</v>
      </c>
      <c r="O179">
        <v>33.130000000000003</v>
      </c>
      <c r="P179">
        <v>27.95</v>
      </c>
      <c r="Q179">
        <v>29.5</v>
      </c>
      <c r="R179">
        <v>33.6</v>
      </c>
      <c r="S179">
        <v>29.89</v>
      </c>
      <c r="T179">
        <v>42.08</v>
      </c>
      <c r="U179">
        <v>32.89</v>
      </c>
      <c r="V179">
        <v>29.28</v>
      </c>
      <c r="W179">
        <v>25.98</v>
      </c>
      <c r="X179">
        <v>22.75</v>
      </c>
      <c r="Y179">
        <v>24.04</v>
      </c>
      <c r="Z179">
        <v>24.08</v>
      </c>
      <c r="AA179">
        <v>28.76</v>
      </c>
      <c r="AB179">
        <v>22.78</v>
      </c>
      <c r="AC179">
        <v>19.52</v>
      </c>
      <c r="AD179">
        <v>27.28</v>
      </c>
      <c r="AE179">
        <v>22.5</v>
      </c>
      <c r="AF179">
        <v>20.47</v>
      </c>
      <c r="AG179">
        <v>20.440000000000001</v>
      </c>
      <c r="AH179">
        <v>20.52</v>
      </c>
      <c r="AI179">
        <v>16.52</v>
      </c>
      <c r="AJ179">
        <v>13.17</v>
      </c>
      <c r="AK179">
        <v>15.32</v>
      </c>
      <c r="AL179">
        <v>11.82</v>
      </c>
      <c r="AM179">
        <v>8.89</v>
      </c>
      <c r="AN179">
        <v>10.27</v>
      </c>
      <c r="AO179">
        <v>7.74</v>
      </c>
      <c r="AP179">
        <v>7.8</v>
      </c>
      <c r="AQ179">
        <v>4.93</v>
      </c>
      <c r="AR179">
        <v>3.91</v>
      </c>
      <c r="AS179">
        <v>4.3899999999999997</v>
      </c>
      <c r="AT179">
        <v>4.68</v>
      </c>
      <c r="AU179">
        <v>2.6</v>
      </c>
      <c r="AV179">
        <v>1.36</v>
      </c>
      <c r="AW179">
        <v>1.27</v>
      </c>
      <c r="AX179">
        <v>1.0900000000000001</v>
      </c>
      <c r="AY179">
        <v>0.92</v>
      </c>
      <c r="AZ179">
        <v>0.52</v>
      </c>
      <c r="BA179">
        <v>0.34</v>
      </c>
      <c r="BB179">
        <v>0.27</v>
      </c>
      <c r="BC179">
        <v>0.24</v>
      </c>
      <c r="BD179">
        <v>0.22</v>
      </c>
      <c r="BE179">
        <v>0.17</v>
      </c>
      <c r="BF179">
        <v>0.16</v>
      </c>
      <c r="BG179">
        <v>0.15</v>
      </c>
    </row>
    <row r="180" spans="2:59" x14ac:dyDescent="0.25">
      <c r="B180" t="s">
        <v>363</v>
      </c>
      <c r="C180" t="s">
        <v>260</v>
      </c>
      <c r="M180" t="s">
        <v>393</v>
      </c>
      <c r="N180">
        <v>24.37</v>
      </c>
      <c r="O180">
        <v>33.130000000000003</v>
      </c>
      <c r="P180">
        <v>27.95</v>
      </c>
      <c r="Q180">
        <v>29.5</v>
      </c>
      <c r="R180">
        <v>33.6</v>
      </c>
      <c r="S180">
        <v>29.89</v>
      </c>
      <c r="T180">
        <v>42.08</v>
      </c>
      <c r="U180">
        <v>32.89</v>
      </c>
      <c r="V180">
        <v>29.28</v>
      </c>
      <c r="W180">
        <v>25.98</v>
      </c>
      <c r="X180">
        <v>22.75</v>
      </c>
      <c r="Y180">
        <v>24.04</v>
      </c>
      <c r="Z180">
        <v>24.08</v>
      </c>
      <c r="AA180">
        <v>28.76</v>
      </c>
      <c r="AB180">
        <v>22.78</v>
      </c>
      <c r="AC180">
        <v>19.52</v>
      </c>
      <c r="AD180">
        <v>27.28</v>
      </c>
      <c r="AE180">
        <v>22.5</v>
      </c>
      <c r="AF180">
        <v>20.47</v>
      </c>
      <c r="AG180">
        <v>20.440000000000001</v>
      </c>
      <c r="AH180">
        <v>20.52</v>
      </c>
      <c r="AI180">
        <v>16.52</v>
      </c>
      <c r="AJ180">
        <v>13.17</v>
      </c>
      <c r="AK180">
        <v>15.32</v>
      </c>
      <c r="AL180">
        <v>11.82</v>
      </c>
      <c r="AM180">
        <v>8.89</v>
      </c>
      <c r="AN180">
        <v>10.28</v>
      </c>
      <c r="AO180">
        <v>7.74</v>
      </c>
      <c r="AP180">
        <v>7.8</v>
      </c>
      <c r="AQ180">
        <v>4.9400000000000004</v>
      </c>
      <c r="AR180">
        <v>3.92</v>
      </c>
      <c r="AS180">
        <v>4.97</v>
      </c>
      <c r="AT180">
        <v>5.77</v>
      </c>
      <c r="AU180">
        <v>2.46</v>
      </c>
      <c r="AV180">
        <v>2.73</v>
      </c>
      <c r="AW180">
        <v>1.1499999999999999</v>
      </c>
      <c r="AX180">
        <v>0.73</v>
      </c>
      <c r="AY180">
        <v>0.56000000000000005</v>
      </c>
      <c r="AZ180">
        <v>0.37</v>
      </c>
      <c r="BA180">
        <v>0.18</v>
      </c>
      <c r="BB180">
        <v>0.14000000000000001</v>
      </c>
      <c r="BC180">
        <v>0.14000000000000001</v>
      </c>
      <c r="BD180">
        <v>0.14000000000000001</v>
      </c>
      <c r="BE180">
        <v>0.12</v>
      </c>
      <c r="BF180">
        <v>0.12</v>
      </c>
      <c r="BG180">
        <v>0.13</v>
      </c>
    </row>
    <row r="201" spans="1:5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x14ac:dyDescent="0.25">
      <c r="M202" s="2" t="s">
        <v>706</v>
      </c>
    </row>
    <row r="203" spans="1:54" x14ac:dyDescent="0.25">
      <c r="M203" s="2" t="s">
        <v>260</v>
      </c>
      <c r="N203" s="2" t="s">
        <v>281</v>
      </c>
      <c r="O203" s="2" t="s">
        <v>282</v>
      </c>
      <c r="P203" s="2" t="s">
        <v>283</v>
      </c>
      <c r="Q203" s="2" t="s">
        <v>284</v>
      </c>
      <c r="R203" s="2" t="s">
        <v>285</v>
      </c>
      <c r="S203" s="2" t="s">
        <v>286</v>
      </c>
      <c r="T203" s="2" t="s">
        <v>287</v>
      </c>
      <c r="U203" s="2" t="s">
        <v>288</v>
      </c>
      <c r="V203" s="2" t="s">
        <v>289</v>
      </c>
      <c r="W203" s="2" t="s">
        <v>290</v>
      </c>
      <c r="X203" s="2" t="s">
        <v>291</v>
      </c>
      <c r="Y203" s="2" t="s">
        <v>292</v>
      </c>
      <c r="Z203" s="2" t="s">
        <v>293</v>
      </c>
      <c r="AA203" s="2" t="s">
        <v>294</v>
      </c>
      <c r="AB203" s="2" t="s">
        <v>295</v>
      </c>
      <c r="AC203" s="2" t="s">
        <v>296</v>
      </c>
      <c r="AD203" s="2" t="s">
        <v>297</v>
      </c>
      <c r="AE203" s="2" t="s">
        <v>298</v>
      </c>
      <c r="AF203" s="2" t="s">
        <v>299</v>
      </c>
      <c r="AG203" s="2" t="s">
        <v>300</v>
      </c>
      <c r="AH203" s="2" t="s">
        <v>301</v>
      </c>
      <c r="AI203" s="2" t="s">
        <v>302</v>
      </c>
      <c r="AJ203" s="2" t="s">
        <v>303</v>
      </c>
      <c r="AK203" s="2" t="s">
        <v>304</v>
      </c>
      <c r="AL203" s="2" t="s">
        <v>305</v>
      </c>
      <c r="AM203" s="2" t="s">
        <v>306</v>
      </c>
    </row>
    <row r="204" spans="1:54" x14ac:dyDescent="0.25">
      <c r="B204" t="s">
        <v>372</v>
      </c>
      <c r="M204" t="s">
        <v>678</v>
      </c>
      <c r="N204">
        <v>17.010000000000002</v>
      </c>
      <c r="O204">
        <v>13.98</v>
      </c>
      <c r="P204">
        <v>10.56</v>
      </c>
      <c r="Q204">
        <v>14.29</v>
      </c>
      <c r="R204">
        <v>11.06</v>
      </c>
      <c r="S204">
        <v>7.11</v>
      </c>
      <c r="T204">
        <v>8.8699999999999992</v>
      </c>
      <c r="U204">
        <v>6.21</v>
      </c>
      <c r="V204">
        <v>6.57</v>
      </c>
      <c r="W204">
        <v>3.31</v>
      </c>
      <c r="X204">
        <v>3.06</v>
      </c>
      <c r="Y204">
        <v>4.37</v>
      </c>
      <c r="Z204">
        <v>5.53</v>
      </c>
      <c r="AA204">
        <v>1.9</v>
      </c>
      <c r="AB204">
        <v>2.3199999999999998</v>
      </c>
      <c r="AC204">
        <v>0.66</v>
      </c>
      <c r="AD204">
        <v>0.27</v>
      </c>
      <c r="AE204">
        <v>0.23</v>
      </c>
      <c r="AF204">
        <v>0.13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</row>
    <row r="205" spans="1:54" x14ac:dyDescent="0.25">
      <c r="B205" t="s">
        <v>707</v>
      </c>
      <c r="C205" t="s">
        <v>260</v>
      </c>
      <c r="M205" t="s">
        <v>338</v>
      </c>
      <c r="N205">
        <v>0.77</v>
      </c>
      <c r="O205">
        <v>0.45</v>
      </c>
      <c r="P205">
        <v>0.4</v>
      </c>
      <c r="Q205">
        <v>0.35</v>
      </c>
      <c r="R205">
        <v>0.32</v>
      </c>
      <c r="S205">
        <v>0.31</v>
      </c>
      <c r="T205">
        <v>0.32</v>
      </c>
      <c r="U205">
        <v>0.28000000000000003</v>
      </c>
      <c r="V205">
        <v>0.26</v>
      </c>
      <c r="W205">
        <v>0.24</v>
      </c>
      <c r="X205">
        <v>0.26</v>
      </c>
      <c r="Y205">
        <v>0.26</v>
      </c>
      <c r="Z205">
        <v>0.19</v>
      </c>
      <c r="AA205">
        <v>0.14000000000000001</v>
      </c>
      <c r="AB205">
        <v>0.13</v>
      </c>
      <c r="AC205">
        <v>0.08</v>
      </c>
      <c r="AD205">
        <v>7.0000000000000007E-2</v>
      </c>
      <c r="AE205">
        <v>0.06</v>
      </c>
      <c r="AF205">
        <v>0.06</v>
      </c>
      <c r="AG205">
        <v>0.06</v>
      </c>
      <c r="AH205">
        <v>0.01</v>
      </c>
      <c r="AI205">
        <v>0.01</v>
      </c>
      <c r="AJ205">
        <v>0.01</v>
      </c>
      <c r="AK205">
        <v>0.01</v>
      </c>
      <c r="AL205">
        <v>0.01</v>
      </c>
      <c r="AM205">
        <v>0.01</v>
      </c>
    </row>
    <row r="206" spans="1:54" x14ac:dyDescent="0.25">
      <c r="M206" t="s">
        <v>679</v>
      </c>
      <c r="N206">
        <v>0.75</v>
      </c>
      <c r="O206">
        <v>0.78</v>
      </c>
      <c r="P206">
        <v>0.73</v>
      </c>
      <c r="Q206">
        <v>0.72</v>
      </c>
      <c r="R206">
        <v>0.72</v>
      </c>
      <c r="S206">
        <v>0.75</v>
      </c>
      <c r="T206">
        <v>0.7</v>
      </c>
      <c r="U206">
        <v>0.72</v>
      </c>
      <c r="V206">
        <v>0.7</v>
      </c>
      <c r="W206">
        <v>0.79</v>
      </c>
      <c r="X206">
        <v>0.77</v>
      </c>
      <c r="Y206">
        <v>0.79</v>
      </c>
      <c r="Z206">
        <v>0.76</v>
      </c>
      <c r="AA206">
        <v>0.73</v>
      </c>
      <c r="AB206">
        <v>0.75</v>
      </c>
      <c r="AC206">
        <v>0.64</v>
      </c>
      <c r="AD206">
        <v>0.57999999999999996</v>
      </c>
      <c r="AE206">
        <v>0.59</v>
      </c>
      <c r="AF206">
        <v>0.56999999999999995</v>
      </c>
      <c r="AG206">
        <v>0.45</v>
      </c>
      <c r="AH206">
        <v>0.4</v>
      </c>
      <c r="AI206">
        <v>0.31</v>
      </c>
      <c r="AJ206">
        <v>0.3</v>
      </c>
      <c r="AK206">
        <v>0.27</v>
      </c>
      <c r="AL206">
        <v>0.23</v>
      </c>
      <c r="AM206">
        <v>0.21</v>
      </c>
    </row>
    <row r="207" spans="1:54" x14ac:dyDescent="0.25">
      <c r="M207" t="s">
        <v>340</v>
      </c>
      <c r="N207">
        <v>7.91</v>
      </c>
      <c r="O207">
        <v>5.84</v>
      </c>
      <c r="P207">
        <v>4.1900000000000004</v>
      </c>
      <c r="Q207">
        <v>3.42</v>
      </c>
      <c r="R207">
        <v>2.09</v>
      </c>
      <c r="S207">
        <v>1.81</v>
      </c>
      <c r="T207">
        <v>2.19</v>
      </c>
      <c r="U207">
        <v>1.91</v>
      </c>
      <c r="V207">
        <v>1.92</v>
      </c>
      <c r="W207">
        <v>1.89</v>
      </c>
      <c r="X207">
        <v>0.99</v>
      </c>
      <c r="Y207">
        <v>1.2</v>
      </c>
      <c r="Z207">
        <v>0.63</v>
      </c>
      <c r="AA207">
        <v>0.39</v>
      </c>
      <c r="AB207">
        <v>0.42</v>
      </c>
      <c r="AC207">
        <v>0.51</v>
      </c>
      <c r="AD207">
        <v>0.44</v>
      </c>
      <c r="AE207">
        <v>0.27</v>
      </c>
      <c r="AF207">
        <v>0.13</v>
      </c>
      <c r="AG207">
        <v>0.04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</row>
    <row r="208" spans="1:54" x14ac:dyDescent="0.25">
      <c r="M208" t="s">
        <v>563</v>
      </c>
      <c r="N208">
        <v>0.36</v>
      </c>
      <c r="O208">
        <v>0.35</v>
      </c>
      <c r="P208">
        <v>0.38</v>
      </c>
      <c r="Q208">
        <v>0.38</v>
      </c>
      <c r="R208">
        <v>0.46</v>
      </c>
      <c r="S208">
        <v>0.48</v>
      </c>
      <c r="T208">
        <v>0.56999999999999995</v>
      </c>
      <c r="U208">
        <v>0.67</v>
      </c>
      <c r="V208">
        <v>0.76</v>
      </c>
      <c r="W208">
        <v>0.84</v>
      </c>
      <c r="X208">
        <v>0.86</v>
      </c>
      <c r="Y208">
        <v>0.95</v>
      </c>
      <c r="Z208">
        <v>1.1499999999999999</v>
      </c>
      <c r="AA208">
        <v>1.1000000000000001</v>
      </c>
      <c r="AB208">
        <v>1.25</v>
      </c>
      <c r="AC208">
        <v>1.36</v>
      </c>
      <c r="AD208">
        <v>1.34</v>
      </c>
      <c r="AE208">
        <v>1.21</v>
      </c>
      <c r="AF208">
        <v>1.1399999999999999</v>
      </c>
      <c r="AG208">
        <v>1.1299999999999999</v>
      </c>
      <c r="AH208">
        <v>1.08</v>
      </c>
      <c r="AI208">
        <v>1.03</v>
      </c>
      <c r="AJ208">
        <v>0.89</v>
      </c>
      <c r="AK208">
        <v>0.75</v>
      </c>
      <c r="AL208">
        <v>0.73</v>
      </c>
      <c r="AM208">
        <v>0.74</v>
      </c>
    </row>
    <row r="209" spans="13:39" x14ac:dyDescent="0.25">
      <c r="M209" t="s">
        <v>562</v>
      </c>
      <c r="N209">
        <v>0.91</v>
      </c>
      <c r="O209">
        <v>0.95</v>
      </c>
      <c r="P209">
        <v>0.89</v>
      </c>
      <c r="Q209">
        <v>0.87</v>
      </c>
      <c r="R209">
        <v>0.89</v>
      </c>
      <c r="S209">
        <v>0.92</v>
      </c>
      <c r="T209">
        <v>0.86</v>
      </c>
      <c r="U209">
        <v>0.88</v>
      </c>
      <c r="V209">
        <v>0.86</v>
      </c>
      <c r="W209">
        <v>0.96</v>
      </c>
      <c r="X209">
        <v>0.94</v>
      </c>
      <c r="Y209">
        <v>0.97</v>
      </c>
      <c r="Z209">
        <v>0.9</v>
      </c>
      <c r="AA209">
        <v>0.88</v>
      </c>
      <c r="AB209">
        <v>0.88</v>
      </c>
      <c r="AC209">
        <v>0.85</v>
      </c>
      <c r="AD209">
        <v>0.83</v>
      </c>
      <c r="AE209">
        <v>0.76</v>
      </c>
      <c r="AF209">
        <v>0.76</v>
      </c>
      <c r="AG209">
        <v>0.71</v>
      </c>
      <c r="AH209">
        <v>0.69</v>
      </c>
      <c r="AI209">
        <v>0.66</v>
      </c>
      <c r="AJ209">
        <v>0.66</v>
      </c>
      <c r="AK209">
        <v>0.66</v>
      </c>
      <c r="AL209">
        <v>0.65</v>
      </c>
      <c r="AM209">
        <v>0.65</v>
      </c>
    </row>
    <row r="210" spans="13:39" x14ac:dyDescent="0.25">
      <c r="M210" t="s">
        <v>354</v>
      </c>
      <c r="N210">
        <v>3.32</v>
      </c>
      <c r="O210">
        <v>3.08</v>
      </c>
      <c r="P210">
        <v>3.18</v>
      </c>
      <c r="Q210">
        <v>3.06</v>
      </c>
      <c r="R210">
        <v>2.96</v>
      </c>
      <c r="S210">
        <v>2.8</v>
      </c>
      <c r="T210">
        <v>3.49</v>
      </c>
      <c r="U210">
        <v>4.8</v>
      </c>
      <c r="V210">
        <v>4.42</v>
      </c>
      <c r="W210">
        <v>4.3499999999999996</v>
      </c>
      <c r="X210">
        <v>4.3</v>
      </c>
      <c r="Y210">
        <v>7.13</v>
      </c>
      <c r="Z210">
        <v>8.73</v>
      </c>
      <c r="AA210">
        <v>5.7</v>
      </c>
      <c r="AB210">
        <v>6.96</v>
      </c>
      <c r="AC210">
        <v>7.32</v>
      </c>
      <c r="AD210">
        <v>5.91</v>
      </c>
      <c r="AE210">
        <v>5.31</v>
      </c>
      <c r="AF210">
        <v>4.71</v>
      </c>
      <c r="AG210">
        <v>4.08</v>
      </c>
      <c r="AH210">
        <v>3.02</v>
      </c>
      <c r="AI210">
        <v>2.4</v>
      </c>
      <c r="AJ210">
        <v>2.35</v>
      </c>
      <c r="AK210">
        <v>2.1800000000000002</v>
      </c>
      <c r="AL210">
        <v>1.9</v>
      </c>
      <c r="AM210">
        <v>1.89</v>
      </c>
    </row>
    <row r="211" spans="13:39" x14ac:dyDescent="0.25">
      <c r="M211" t="s">
        <v>689</v>
      </c>
      <c r="N211">
        <v>7.81</v>
      </c>
      <c r="O211">
        <v>9.77</v>
      </c>
      <c r="P211">
        <v>10.27</v>
      </c>
      <c r="Q211">
        <v>11.12</v>
      </c>
      <c r="R211">
        <v>13.08</v>
      </c>
      <c r="S211">
        <v>14.13</v>
      </c>
      <c r="T211">
        <v>12.78</v>
      </c>
      <c r="U211">
        <v>14.78</v>
      </c>
      <c r="V211">
        <v>13.9</v>
      </c>
      <c r="W211">
        <v>16.149999999999999</v>
      </c>
      <c r="X211">
        <v>16.329999999999998</v>
      </c>
      <c r="Y211">
        <v>16.05</v>
      </c>
      <c r="Z211">
        <v>21.04</v>
      </c>
      <c r="AA211">
        <v>21.9</v>
      </c>
      <c r="AB211">
        <v>23.1</v>
      </c>
      <c r="AC211">
        <v>24.31</v>
      </c>
      <c r="AD211">
        <v>28.9</v>
      </c>
      <c r="AE211">
        <v>33.32</v>
      </c>
      <c r="AF211">
        <v>33</v>
      </c>
      <c r="AG211">
        <v>34.39</v>
      </c>
      <c r="AH211">
        <v>50.09</v>
      </c>
      <c r="AI211">
        <v>52.55</v>
      </c>
      <c r="AJ211">
        <v>54.17</v>
      </c>
      <c r="AK211">
        <v>54.16</v>
      </c>
      <c r="AL211">
        <v>54.58</v>
      </c>
      <c r="AM211">
        <v>53.8</v>
      </c>
    </row>
    <row r="212" spans="13:39" x14ac:dyDescent="0.25">
      <c r="M212" t="s">
        <v>683</v>
      </c>
      <c r="N212">
        <v>0.01</v>
      </c>
      <c r="O212">
        <v>0.02</v>
      </c>
      <c r="P212">
        <v>0.1</v>
      </c>
      <c r="Q212">
        <v>0.52</v>
      </c>
      <c r="R212">
        <v>0.6</v>
      </c>
      <c r="S212">
        <v>0.6</v>
      </c>
      <c r="T212">
        <v>0.74</v>
      </c>
      <c r="U212">
        <v>0.75</v>
      </c>
      <c r="V212">
        <v>0.95</v>
      </c>
      <c r="W212">
        <v>0.96</v>
      </c>
      <c r="X212">
        <v>1.18</v>
      </c>
      <c r="Y212">
        <v>1.31</v>
      </c>
      <c r="Z212">
        <v>2.23</v>
      </c>
      <c r="AA212">
        <v>3.89</v>
      </c>
      <c r="AB212">
        <v>5.04</v>
      </c>
      <c r="AC212">
        <v>7.16</v>
      </c>
      <c r="AD212">
        <v>9.33</v>
      </c>
      <c r="AE212">
        <v>10.95</v>
      </c>
      <c r="AF212">
        <v>12.69</v>
      </c>
      <c r="AG212">
        <v>14.48</v>
      </c>
      <c r="AH212">
        <v>16.3</v>
      </c>
      <c r="AI212">
        <v>18.16</v>
      </c>
      <c r="AJ212">
        <v>20.059999999999999</v>
      </c>
      <c r="AK212">
        <v>21.98</v>
      </c>
      <c r="AL212">
        <v>23.92</v>
      </c>
      <c r="AM212">
        <v>25.9</v>
      </c>
    </row>
    <row r="213" spans="13:39" x14ac:dyDescent="0.25">
      <c r="M213" t="s">
        <v>355</v>
      </c>
      <c r="N213">
        <v>0.02</v>
      </c>
      <c r="O213">
        <v>0.02</v>
      </c>
      <c r="P213">
        <v>0.02</v>
      </c>
      <c r="Q213">
        <v>0.01</v>
      </c>
      <c r="R213">
        <v>0.02</v>
      </c>
      <c r="S213">
        <v>0.02</v>
      </c>
      <c r="T213">
        <v>0.02</v>
      </c>
      <c r="U213">
        <v>0.02</v>
      </c>
      <c r="V213">
        <v>0.01</v>
      </c>
      <c r="W213">
        <v>0.02</v>
      </c>
      <c r="X213">
        <v>0.02</v>
      </c>
      <c r="Y213">
        <v>0.02</v>
      </c>
      <c r="Z213">
        <v>0.02</v>
      </c>
      <c r="AA213">
        <v>0.02</v>
      </c>
      <c r="AB213">
        <v>0.02</v>
      </c>
      <c r="AC213">
        <v>0.02</v>
      </c>
      <c r="AD213">
        <v>0.02</v>
      </c>
      <c r="AE213">
        <v>0.02</v>
      </c>
      <c r="AF213">
        <v>0.02</v>
      </c>
      <c r="AG213">
        <v>0.02</v>
      </c>
      <c r="AH213">
        <v>0.02</v>
      </c>
      <c r="AI213">
        <v>0.02</v>
      </c>
      <c r="AJ213">
        <v>0.02</v>
      </c>
      <c r="AK213">
        <v>0.02</v>
      </c>
      <c r="AL213">
        <v>0.02</v>
      </c>
      <c r="AM213">
        <v>0.02</v>
      </c>
    </row>
    <row r="214" spans="13:39" x14ac:dyDescent="0.25">
      <c r="M214" t="s">
        <v>708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8.39</v>
      </c>
      <c r="AI214">
        <v>17.809999999999999</v>
      </c>
      <c r="AJ214">
        <v>18.010000000000002</v>
      </c>
      <c r="AK214">
        <v>31.04</v>
      </c>
      <c r="AL214">
        <v>31.03</v>
      </c>
      <c r="AM214">
        <v>30.97</v>
      </c>
    </row>
    <row r="226" spans="1:5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9" x14ac:dyDescent="0.25">
      <c r="M227" s="2" t="s">
        <v>709</v>
      </c>
    </row>
    <row r="228" spans="1:59" x14ac:dyDescent="0.25">
      <c r="M228" s="2" t="s">
        <v>260</v>
      </c>
      <c r="N228" s="2" t="s">
        <v>261</v>
      </c>
      <c r="O228" s="2" t="s">
        <v>262</v>
      </c>
      <c r="P228" s="2" t="s">
        <v>263</v>
      </c>
      <c r="Q228" s="2" t="s">
        <v>264</v>
      </c>
      <c r="R228" s="2" t="s">
        <v>265</v>
      </c>
      <c r="S228" s="2" t="s">
        <v>266</v>
      </c>
      <c r="T228" s="2" t="s">
        <v>267</v>
      </c>
      <c r="U228" s="2" t="s">
        <v>268</v>
      </c>
      <c r="V228" s="2" t="s">
        <v>269</v>
      </c>
      <c r="W228" s="2" t="s">
        <v>270</v>
      </c>
      <c r="X228" s="2" t="s">
        <v>271</v>
      </c>
      <c r="Y228" s="2" t="s">
        <v>272</v>
      </c>
      <c r="Z228" s="2" t="s">
        <v>273</v>
      </c>
      <c r="AA228" s="2" t="s">
        <v>274</v>
      </c>
      <c r="AB228" s="2" t="s">
        <v>275</v>
      </c>
      <c r="AC228" s="2" t="s">
        <v>276</v>
      </c>
      <c r="AD228" s="2" t="s">
        <v>277</v>
      </c>
      <c r="AE228" s="2" t="s">
        <v>278</v>
      </c>
      <c r="AF228" s="2" t="s">
        <v>279</v>
      </c>
      <c r="AG228" s="2" t="s">
        <v>280</v>
      </c>
      <c r="AH228" s="2" t="s">
        <v>281</v>
      </c>
      <c r="AI228" s="2" t="s">
        <v>282</v>
      </c>
      <c r="AJ228" s="2" t="s">
        <v>283</v>
      </c>
      <c r="AK228" s="2" t="s">
        <v>284</v>
      </c>
      <c r="AL228" s="2" t="s">
        <v>285</v>
      </c>
      <c r="AM228" s="2" t="s">
        <v>286</v>
      </c>
      <c r="AN228" s="2" t="s">
        <v>287</v>
      </c>
      <c r="AO228" s="2" t="s">
        <v>288</v>
      </c>
      <c r="AP228" s="2" t="s">
        <v>289</v>
      </c>
      <c r="AQ228" s="2" t="s">
        <v>290</v>
      </c>
      <c r="AR228" s="2" t="s">
        <v>291</v>
      </c>
      <c r="AS228" s="2" t="s">
        <v>292</v>
      </c>
      <c r="AT228" s="2" t="s">
        <v>293</v>
      </c>
      <c r="AU228" s="2" t="s">
        <v>294</v>
      </c>
      <c r="AV228" s="2" t="s">
        <v>295</v>
      </c>
      <c r="AW228" s="2" t="s">
        <v>296</v>
      </c>
      <c r="AX228" s="2" t="s">
        <v>297</v>
      </c>
      <c r="AY228" s="2" t="s">
        <v>298</v>
      </c>
      <c r="AZ228" s="2" t="s">
        <v>299</v>
      </c>
      <c r="BA228" s="2" t="s">
        <v>300</v>
      </c>
      <c r="BB228" s="2" t="s">
        <v>301</v>
      </c>
      <c r="BC228" s="2" t="s">
        <v>302</v>
      </c>
      <c r="BD228" s="2" t="s">
        <v>303</v>
      </c>
      <c r="BE228" s="2" t="s">
        <v>304</v>
      </c>
      <c r="BF228" s="2" t="s">
        <v>305</v>
      </c>
      <c r="BG228" s="2" t="s">
        <v>306</v>
      </c>
    </row>
    <row r="229" spans="1:59" x14ac:dyDescent="0.25">
      <c r="B229" t="s">
        <v>332</v>
      </c>
      <c r="M229" t="s">
        <v>563</v>
      </c>
      <c r="N229">
        <v>0.04</v>
      </c>
      <c r="O229">
        <v>0.06</v>
      </c>
      <c r="P229">
        <v>0.06</v>
      </c>
      <c r="Q229">
        <v>0.08</v>
      </c>
      <c r="R229">
        <v>0.09</v>
      </c>
      <c r="S229">
        <v>0.12</v>
      </c>
      <c r="T229">
        <v>0.13</v>
      </c>
      <c r="U229">
        <v>0.16</v>
      </c>
      <c r="V229">
        <v>0.18</v>
      </c>
      <c r="W229">
        <v>0.18</v>
      </c>
      <c r="X229">
        <v>0.19</v>
      </c>
      <c r="Y229">
        <v>0.19</v>
      </c>
      <c r="Z229">
        <v>0.2</v>
      </c>
      <c r="AA229">
        <v>0.21</v>
      </c>
      <c r="AB229">
        <v>0.21</v>
      </c>
      <c r="AC229">
        <v>0.21</v>
      </c>
      <c r="AD229">
        <v>0.2</v>
      </c>
      <c r="AE229">
        <v>0.22</v>
      </c>
      <c r="AF229">
        <v>0.21</v>
      </c>
      <c r="AG229">
        <v>0.24</v>
      </c>
      <c r="AH229">
        <v>0.25</v>
      </c>
      <c r="AI229">
        <v>0.24</v>
      </c>
      <c r="AJ229">
        <v>0.27</v>
      </c>
      <c r="AK229">
        <v>0.27</v>
      </c>
      <c r="AL229">
        <v>0.35</v>
      </c>
      <c r="AM229">
        <v>0.37</v>
      </c>
      <c r="AN229">
        <v>0.4</v>
      </c>
      <c r="AO229">
        <v>0.45</v>
      </c>
      <c r="AP229">
        <v>0.47</v>
      </c>
      <c r="AQ229">
        <v>0.5</v>
      </c>
      <c r="AR229">
        <v>0.54</v>
      </c>
      <c r="AS229">
        <v>0.62</v>
      </c>
      <c r="AT229">
        <v>0.72</v>
      </c>
      <c r="AU229">
        <v>0.71</v>
      </c>
      <c r="AV229">
        <v>0.78</v>
      </c>
      <c r="AW229">
        <v>0.85</v>
      </c>
      <c r="AX229">
        <v>0.8</v>
      </c>
      <c r="AY229">
        <v>0.69</v>
      </c>
      <c r="AZ229">
        <v>0.65</v>
      </c>
      <c r="BA229">
        <v>0.62</v>
      </c>
      <c r="BB229">
        <v>0.55000000000000004</v>
      </c>
      <c r="BC229">
        <v>0.53</v>
      </c>
      <c r="BD229">
        <v>0.5</v>
      </c>
      <c r="BE229">
        <v>0.43</v>
      </c>
      <c r="BF229">
        <v>0.44</v>
      </c>
      <c r="BG229">
        <v>0.44</v>
      </c>
    </row>
    <row r="230" spans="1:59" x14ac:dyDescent="0.25">
      <c r="B230" t="s">
        <v>398</v>
      </c>
      <c r="C230" t="s">
        <v>260</v>
      </c>
      <c r="M230" t="s">
        <v>395</v>
      </c>
      <c r="N230">
        <v>0.4</v>
      </c>
      <c r="O230">
        <v>0.48</v>
      </c>
      <c r="P230">
        <v>0.54</v>
      </c>
      <c r="Q230">
        <v>0.54</v>
      </c>
      <c r="R230">
        <v>0.53</v>
      </c>
      <c r="S230">
        <v>0.63</v>
      </c>
      <c r="T230">
        <v>0.75</v>
      </c>
      <c r="U230">
        <v>0.74</v>
      </c>
      <c r="V230">
        <v>0.76</v>
      </c>
      <c r="W230">
        <v>0.79</v>
      </c>
      <c r="X230">
        <v>0.7</v>
      </c>
      <c r="Y230">
        <v>0.89</v>
      </c>
      <c r="Z230">
        <v>1.08</v>
      </c>
      <c r="AA230">
        <v>1.2</v>
      </c>
      <c r="AB230">
        <v>1.31</v>
      </c>
      <c r="AC230">
        <v>1.36</v>
      </c>
      <c r="AD230">
        <v>1.37</v>
      </c>
      <c r="AE230">
        <v>1.39</v>
      </c>
      <c r="AF230">
        <v>1.1000000000000001</v>
      </c>
      <c r="AG230">
        <v>1.25</v>
      </c>
      <c r="AH230">
        <v>1.85</v>
      </c>
      <c r="AI230">
        <v>1.54</v>
      </c>
      <c r="AJ230">
        <v>1.35</v>
      </c>
      <c r="AK230">
        <v>1.55</v>
      </c>
      <c r="AL230">
        <v>1.37</v>
      </c>
      <c r="AM230">
        <v>1.49</v>
      </c>
      <c r="AN230">
        <v>1.47</v>
      </c>
      <c r="AO230">
        <v>1.52</v>
      </c>
      <c r="AP230">
        <v>1.27</v>
      </c>
      <c r="AQ230">
        <v>1.31</v>
      </c>
      <c r="AR230">
        <v>1.42</v>
      </c>
      <c r="AS230">
        <v>1.64</v>
      </c>
      <c r="AT230">
        <v>1.82</v>
      </c>
      <c r="AU230">
        <v>1.72</v>
      </c>
      <c r="AV230">
        <v>1.65</v>
      </c>
      <c r="AW230">
        <v>1.52</v>
      </c>
      <c r="AX230">
        <v>1.34</v>
      </c>
      <c r="AY230">
        <v>1.18</v>
      </c>
      <c r="AZ230">
        <v>1.08</v>
      </c>
      <c r="BA230">
        <v>0.95</v>
      </c>
      <c r="BB230">
        <v>0.78</v>
      </c>
      <c r="BC230">
        <v>0.75</v>
      </c>
      <c r="BD230">
        <v>0.72</v>
      </c>
      <c r="BE230">
        <v>0.7</v>
      </c>
      <c r="BF230">
        <v>0.7</v>
      </c>
      <c r="BG230">
        <v>0.7</v>
      </c>
    </row>
    <row r="231" spans="1:59" x14ac:dyDescent="0.25">
      <c r="M231" t="s">
        <v>710</v>
      </c>
      <c r="N231">
        <v>0.04</v>
      </c>
      <c r="O231">
        <v>0.04</v>
      </c>
      <c r="P231">
        <v>0.04</v>
      </c>
      <c r="Q231">
        <v>7.0000000000000007E-2</v>
      </c>
      <c r="R231">
        <v>0.05</v>
      </c>
      <c r="S231">
        <v>0.05</v>
      </c>
      <c r="T231">
        <v>0.04</v>
      </c>
      <c r="U231">
        <v>0.08</v>
      </c>
      <c r="V231">
        <v>0.09</v>
      </c>
      <c r="W231">
        <v>0.11</v>
      </c>
      <c r="X231">
        <v>0.08</v>
      </c>
      <c r="Y231">
        <v>0.09</v>
      </c>
      <c r="Z231">
        <v>0.3</v>
      </c>
      <c r="AA231">
        <v>0.32</v>
      </c>
      <c r="AB231">
        <v>0.34</v>
      </c>
      <c r="AC231">
        <v>0.37</v>
      </c>
      <c r="AD231">
        <v>0.39</v>
      </c>
      <c r="AE231">
        <v>0.38</v>
      </c>
      <c r="AF231">
        <v>0.24</v>
      </c>
      <c r="AG231">
        <v>0.21</v>
      </c>
      <c r="AH231">
        <v>0.35</v>
      </c>
      <c r="AI231">
        <v>0.23</v>
      </c>
      <c r="AJ231">
        <v>0.33</v>
      </c>
      <c r="AK231">
        <v>0.37</v>
      </c>
      <c r="AL231">
        <v>0.42</v>
      </c>
      <c r="AM231">
        <v>0.52</v>
      </c>
      <c r="AN231">
        <v>0.42</v>
      </c>
      <c r="AO231">
        <v>0.28000000000000003</v>
      </c>
      <c r="AP231">
        <v>0.42</v>
      </c>
      <c r="AQ231">
        <v>0.5</v>
      </c>
      <c r="AR231">
        <v>0.56000000000000005</v>
      </c>
      <c r="AS231">
        <v>0.57999999999999996</v>
      </c>
      <c r="AT231">
        <v>1.01</v>
      </c>
      <c r="AU231">
        <v>0.97</v>
      </c>
      <c r="AV231">
        <v>0.98</v>
      </c>
      <c r="AW231">
        <v>0.98</v>
      </c>
      <c r="AX231">
        <v>0.94</v>
      </c>
      <c r="AY231">
        <v>0.92</v>
      </c>
      <c r="AZ231">
        <v>0.89</v>
      </c>
      <c r="BA231">
        <v>0.82</v>
      </c>
      <c r="BB231">
        <v>0.77</v>
      </c>
      <c r="BC231">
        <v>0.7</v>
      </c>
      <c r="BD231">
        <v>0.69</v>
      </c>
      <c r="BE231">
        <v>0.66</v>
      </c>
      <c r="BF231">
        <v>0.64</v>
      </c>
      <c r="BG231">
        <v>0.63</v>
      </c>
    </row>
    <row r="232" spans="1:59" x14ac:dyDescent="0.25">
      <c r="M232" t="s">
        <v>711</v>
      </c>
      <c r="N232">
        <v>0.15</v>
      </c>
      <c r="O232">
        <v>0.14000000000000001</v>
      </c>
      <c r="P232">
        <v>0.16</v>
      </c>
      <c r="Q232">
        <v>0.17</v>
      </c>
      <c r="R232">
        <v>0.21</v>
      </c>
      <c r="S232">
        <v>0.22</v>
      </c>
      <c r="T232">
        <v>0.26</v>
      </c>
      <c r="U232">
        <v>0.25</v>
      </c>
      <c r="V232">
        <v>0.28999999999999998</v>
      </c>
      <c r="W232">
        <v>0.28000000000000003</v>
      </c>
      <c r="X232">
        <v>0.28999999999999998</v>
      </c>
      <c r="Y232">
        <v>0.34</v>
      </c>
      <c r="Z232">
        <v>0.4</v>
      </c>
      <c r="AA232">
        <v>0.7</v>
      </c>
      <c r="AB232">
        <v>0.77</v>
      </c>
      <c r="AC232">
        <v>0.76</v>
      </c>
      <c r="AD232">
        <v>0.85</v>
      </c>
      <c r="AE232">
        <v>0.84</v>
      </c>
      <c r="AF232">
        <v>1.02</v>
      </c>
      <c r="AG232">
        <v>1.26</v>
      </c>
      <c r="AH232">
        <v>1.47</v>
      </c>
      <c r="AI232">
        <v>1.56</v>
      </c>
      <c r="AJ232">
        <v>1.71</v>
      </c>
      <c r="AK232">
        <v>1.64</v>
      </c>
      <c r="AL232">
        <v>1.74</v>
      </c>
      <c r="AM232">
        <v>1.77</v>
      </c>
      <c r="AN232">
        <v>2.04</v>
      </c>
      <c r="AO232">
        <v>2.4</v>
      </c>
      <c r="AP232">
        <v>2.75</v>
      </c>
      <c r="AQ232">
        <v>2.96</v>
      </c>
      <c r="AR232">
        <v>3.54</v>
      </c>
      <c r="AS232">
        <v>4.17</v>
      </c>
      <c r="AT232">
        <v>4.74</v>
      </c>
      <c r="AU232">
        <v>4.88</v>
      </c>
      <c r="AV232">
        <v>5.23</v>
      </c>
      <c r="AW232">
        <v>5.36</v>
      </c>
      <c r="AX232">
        <v>5.04</v>
      </c>
      <c r="AY232">
        <v>4.88</v>
      </c>
      <c r="AZ232">
        <v>4.5599999999999996</v>
      </c>
      <c r="BA232">
        <v>4.2</v>
      </c>
      <c r="BB232">
        <v>3.77</v>
      </c>
      <c r="BC232">
        <v>3.72</v>
      </c>
      <c r="BD232">
        <v>3.58</v>
      </c>
      <c r="BE232">
        <v>3.46</v>
      </c>
      <c r="BF232">
        <v>3.5</v>
      </c>
      <c r="BG232">
        <v>3.45</v>
      </c>
    </row>
    <row r="233" spans="1:59" x14ac:dyDescent="0.25">
      <c r="M233" t="s">
        <v>396</v>
      </c>
      <c r="N233">
        <v>0.14000000000000001</v>
      </c>
      <c r="O233">
        <v>0.19</v>
      </c>
      <c r="P233">
        <v>0.22</v>
      </c>
      <c r="Q233">
        <v>0.19</v>
      </c>
      <c r="R233">
        <v>0.2</v>
      </c>
      <c r="S233">
        <v>0.19</v>
      </c>
      <c r="T233">
        <v>0.19</v>
      </c>
      <c r="U233">
        <v>0.2</v>
      </c>
      <c r="V233">
        <v>0.22</v>
      </c>
      <c r="W233">
        <v>0.19</v>
      </c>
      <c r="X233">
        <v>0.19</v>
      </c>
      <c r="Y233">
        <v>0.19</v>
      </c>
      <c r="Z233">
        <v>0.21</v>
      </c>
      <c r="AA233">
        <v>0.35</v>
      </c>
      <c r="AB233">
        <v>0.62</v>
      </c>
      <c r="AC233">
        <v>0.74</v>
      </c>
      <c r="AD233">
        <v>0.49</v>
      </c>
      <c r="AE233">
        <v>0.6</v>
      </c>
      <c r="AF233">
        <v>0.82</v>
      </c>
      <c r="AG233">
        <v>0.9</v>
      </c>
      <c r="AH233">
        <v>1.77</v>
      </c>
      <c r="AI233">
        <v>1.9</v>
      </c>
      <c r="AJ233">
        <v>2.2599999999999998</v>
      </c>
      <c r="AK233">
        <v>2.27</v>
      </c>
      <c r="AL233">
        <v>2.2999999999999998</v>
      </c>
      <c r="AM233">
        <v>2.1</v>
      </c>
      <c r="AN233">
        <v>2.65</v>
      </c>
      <c r="AO233">
        <v>3.88</v>
      </c>
      <c r="AP233">
        <v>3.57</v>
      </c>
      <c r="AQ233">
        <v>3.39</v>
      </c>
      <c r="AR233">
        <v>2.91</v>
      </c>
      <c r="AS233">
        <v>4.62</v>
      </c>
      <c r="AT233">
        <v>5.66</v>
      </c>
      <c r="AU233">
        <v>3.25</v>
      </c>
      <c r="AV233">
        <v>4.22</v>
      </c>
      <c r="AW233">
        <v>4.55</v>
      </c>
      <c r="AX233">
        <v>3.36</v>
      </c>
      <c r="AY233">
        <v>2.9</v>
      </c>
      <c r="AZ233">
        <v>2.4900000000000002</v>
      </c>
      <c r="BA233">
        <v>2.15</v>
      </c>
      <c r="BB233">
        <v>1.61</v>
      </c>
      <c r="BC233">
        <v>1.1000000000000001</v>
      </c>
      <c r="BD233">
        <v>1.02</v>
      </c>
      <c r="BE233">
        <v>0.99</v>
      </c>
      <c r="BF233">
        <v>0.55000000000000004</v>
      </c>
      <c r="BG233">
        <v>0.55000000000000004</v>
      </c>
    </row>
    <row r="234" spans="1:59" x14ac:dyDescent="0.25">
      <c r="M234" t="s">
        <v>712</v>
      </c>
      <c r="N234">
        <v>0.05</v>
      </c>
      <c r="O234">
        <v>0.05</v>
      </c>
      <c r="P234">
        <v>0.05</v>
      </c>
      <c r="Q234">
        <v>0.06</v>
      </c>
      <c r="R234">
        <v>0.02</v>
      </c>
      <c r="S234">
        <v>0.02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0.01</v>
      </c>
      <c r="Z234">
        <v>0.01</v>
      </c>
      <c r="AA234">
        <v>0.03</v>
      </c>
      <c r="AB234">
        <v>0.05</v>
      </c>
      <c r="AC234">
        <v>0.05</v>
      </c>
      <c r="AD234">
        <v>0.08</v>
      </c>
      <c r="AE234">
        <v>0.09</v>
      </c>
      <c r="AF234">
        <v>0.13</v>
      </c>
      <c r="AG234">
        <v>0.11</v>
      </c>
      <c r="AH234">
        <v>0.14000000000000001</v>
      </c>
      <c r="AI234">
        <v>0.06</v>
      </c>
      <c r="AJ234">
        <v>7.0000000000000007E-2</v>
      </c>
      <c r="AK234">
        <v>0.06</v>
      </c>
      <c r="AL234">
        <v>0.05</v>
      </c>
      <c r="AM234">
        <v>0.04</v>
      </c>
      <c r="AN234">
        <v>0.02</v>
      </c>
      <c r="AO234">
        <v>0.01</v>
      </c>
      <c r="AP234">
        <v>0.02</v>
      </c>
      <c r="AQ234">
        <v>0.01</v>
      </c>
      <c r="AR234">
        <v>0.01</v>
      </c>
      <c r="AS234">
        <v>0.01</v>
      </c>
      <c r="AT234">
        <v>0</v>
      </c>
      <c r="AU234">
        <v>0.01</v>
      </c>
      <c r="AV234">
        <v>0.01</v>
      </c>
      <c r="AW234">
        <v>0.02</v>
      </c>
      <c r="AX234">
        <v>0.01</v>
      </c>
      <c r="AY234">
        <v>0.01</v>
      </c>
      <c r="AZ234">
        <v>0.01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0.01</v>
      </c>
      <c r="BG234">
        <v>0.01</v>
      </c>
    </row>
    <row r="251" spans="1:5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9" x14ac:dyDescent="0.25">
      <c r="M252" s="2" t="s">
        <v>713</v>
      </c>
    </row>
    <row r="253" spans="1:59" x14ac:dyDescent="0.25">
      <c r="M253" s="2" t="s">
        <v>260</v>
      </c>
      <c r="N253" s="2" t="s">
        <v>261</v>
      </c>
      <c r="O253" s="2" t="s">
        <v>262</v>
      </c>
      <c r="P253" s="2" t="s">
        <v>263</v>
      </c>
      <c r="Q253" s="2" t="s">
        <v>264</v>
      </c>
      <c r="R253" s="2" t="s">
        <v>265</v>
      </c>
      <c r="S253" s="2" t="s">
        <v>266</v>
      </c>
      <c r="T253" s="2" t="s">
        <v>267</v>
      </c>
      <c r="U253" s="2" t="s">
        <v>268</v>
      </c>
      <c r="V253" s="2" t="s">
        <v>269</v>
      </c>
      <c r="W253" s="2" t="s">
        <v>270</v>
      </c>
      <c r="X253" s="2" t="s">
        <v>271</v>
      </c>
      <c r="Y253" s="2" t="s">
        <v>272</v>
      </c>
      <c r="Z253" s="2" t="s">
        <v>273</v>
      </c>
      <c r="AA253" s="2" t="s">
        <v>274</v>
      </c>
      <c r="AB253" s="2" t="s">
        <v>275</v>
      </c>
      <c r="AC253" s="2" t="s">
        <v>276</v>
      </c>
      <c r="AD253" s="2" t="s">
        <v>277</v>
      </c>
      <c r="AE253" s="2" t="s">
        <v>278</v>
      </c>
      <c r="AF253" s="2" t="s">
        <v>279</v>
      </c>
      <c r="AG253" s="2" t="s">
        <v>280</v>
      </c>
      <c r="AH253" s="2" t="s">
        <v>281</v>
      </c>
      <c r="AI253" s="2" t="s">
        <v>282</v>
      </c>
      <c r="AJ253" s="2" t="s">
        <v>283</v>
      </c>
      <c r="AK253" s="2" t="s">
        <v>284</v>
      </c>
      <c r="AL253" s="2" t="s">
        <v>285</v>
      </c>
      <c r="AM253" s="2" t="s">
        <v>286</v>
      </c>
      <c r="AN253" s="2" t="s">
        <v>287</v>
      </c>
      <c r="AO253" s="2" t="s">
        <v>288</v>
      </c>
      <c r="AP253" s="2" t="s">
        <v>289</v>
      </c>
      <c r="AQ253" s="2" t="s">
        <v>290</v>
      </c>
      <c r="AR253" s="2" t="s">
        <v>291</v>
      </c>
      <c r="AS253" s="2" t="s">
        <v>292</v>
      </c>
      <c r="AT253" s="2" t="s">
        <v>293</v>
      </c>
      <c r="AU253" s="2" t="s">
        <v>294</v>
      </c>
      <c r="AV253" s="2" t="s">
        <v>295</v>
      </c>
      <c r="AW253" s="2" t="s">
        <v>296</v>
      </c>
      <c r="AX253" s="2" t="s">
        <v>297</v>
      </c>
      <c r="AY253" s="2" t="s">
        <v>298</v>
      </c>
      <c r="AZ253" s="2" t="s">
        <v>299</v>
      </c>
      <c r="BA253" s="2" t="s">
        <v>300</v>
      </c>
      <c r="BB253" s="2" t="s">
        <v>301</v>
      </c>
      <c r="BC253" s="2" t="s">
        <v>302</v>
      </c>
      <c r="BD253" s="2" t="s">
        <v>303</v>
      </c>
      <c r="BE253" s="2" t="s">
        <v>304</v>
      </c>
      <c r="BF253" s="2" t="s">
        <v>305</v>
      </c>
      <c r="BG253" s="2" t="s">
        <v>306</v>
      </c>
    </row>
    <row r="254" spans="1:59" x14ac:dyDescent="0.25">
      <c r="B254" t="s">
        <v>332</v>
      </c>
      <c r="M254" t="s">
        <v>678</v>
      </c>
      <c r="N254">
        <v>22.23</v>
      </c>
      <c r="O254">
        <v>30.58</v>
      </c>
      <c r="P254">
        <v>25.41</v>
      </c>
      <c r="Q254">
        <v>26.65</v>
      </c>
      <c r="R254">
        <v>28.84</v>
      </c>
      <c r="S254">
        <v>23.95</v>
      </c>
      <c r="T254">
        <v>33.57</v>
      </c>
      <c r="U254">
        <v>24.59</v>
      </c>
      <c r="V254">
        <v>20.73</v>
      </c>
      <c r="W254">
        <v>17.38</v>
      </c>
      <c r="X254">
        <v>14.4</v>
      </c>
      <c r="Y254">
        <v>15.41</v>
      </c>
      <c r="Z254">
        <v>15.63</v>
      </c>
      <c r="AA254">
        <v>21.62</v>
      </c>
      <c r="AB254">
        <v>16.21</v>
      </c>
      <c r="AC254">
        <v>13.55</v>
      </c>
      <c r="AD254">
        <v>20.93</v>
      </c>
      <c r="AE254">
        <v>17.36</v>
      </c>
      <c r="AF254">
        <v>15.26</v>
      </c>
      <c r="AG254">
        <v>15.27</v>
      </c>
      <c r="AH254">
        <v>14.77</v>
      </c>
      <c r="AI254">
        <v>12.32</v>
      </c>
      <c r="AJ254">
        <v>9.6</v>
      </c>
      <c r="AK254">
        <v>12.23</v>
      </c>
      <c r="AL254">
        <v>9.6199999999999992</v>
      </c>
      <c r="AM254">
        <v>6.75</v>
      </c>
      <c r="AN254">
        <v>7.92</v>
      </c>
      <c r="AO254">
        <v>5.72</v>
      </c>
      <c r="AP254">
        <v>5.83</v>
      </c>
      <c r="AQ254">
        <v>3.16</v>
      </c>
      <c r="AR254">
        <v>2.71</v>
      </c>
      <c r="AS254">
        <v>3.69</v>
      </c>
      <c r="AT254">
        <v>4.97</v>
      </c>
      <c r="AU254">
        <v>1.71</v>
      </c>
      <c r="AV254">
        <v>2.08</v>
      </c>
      <c r="AW254">
        <v>0.56999999999999995</v>
      </c>
      <c r="AX254">
        <v>0.24</v>
      </c>
      <c r="AY254">
        <v>0.21</v>
      </c>
      <c r="AZ254">
        <v>0.11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</row>
    <row r="255" spans="1:59" x14ac:dyDescent="0.25">
      <c r="B255" t="s">
        <v>425</v>
      </c>
      <c r="C255" t="s">
        <v>260</v>
      </c>
      <c r="M255" t="s">
        <v>338</v>
      </c>
      <c r="N255">
        <v>0.97</v>
      </c>
      <c r="O255">
        <v>1.1100000000000001</v>
      </c>
      <c r="P255">
        <v>1.04</v>
      </c>
      <c r="Q255">
        <v>1.03</v>
      </c>
      <c r="R255">
        <v>2.36</v>
      </c>
      <c r="S255">
        <v>2.81</v>
      </c>
      <c r="T255">
        <v>4.53</v>
      </c>
      <c r="U255">
        <v>4.12</v>
      </c>
      <c r="V255">
        <v>3.78</v>
      </c>
      <c r="W255">
        <v>3.56</v>
      </c>
      <c r="X255">
        <v>3.28</v>
      </c>
      <c r="Y255">
        <v>3.25</v>
      </c>
      <c r="Z255">
        <v>2.99</v>
      </c>
      <c r="AA255">
        <v>1.74</v>
      </c>
      <c r="AB255">
        <v>1.21</v>
      </c>
      <c r="AC255">
        <v>1.1000000000000001</v>
      </c>
      <c r="AD255">
        <v>1.2</v>
      </c>
      <c r="AE255">
        <v>0.95</v>
      </c>
      <c r="AF255">
        <v>0.85</v>
      </c>
      <c r="AG255">
        <v>1</v>
      </c>
      <c r="AH255">
        <v>0.8</v>
      </c>
      <c r="AI255">
        <v>0.39</v>
      </c>
      <c r="AJ255">
        <v>0.34</v>
      </c>
      <c r="AK255">
        <v>0.28000000000000003</v>
      </c>
      <c r="AL255">
        <v>0.15</v>
      </c>
      <c r="AM255">
        <v>0.15</v>
      </c>
      <c r="AN255">
        <v>0.17</v>
      </c>
      <c r="AO255">
        <v>0.16</v>
      </c>
      <c r="AP255">
        <v>0.14000000000000001</v>
      </c>
      <c r="AQ255">
        <v>0.12</v>
      </c>
      <c r="AR255">
        <v>0.12</v>
      </c>
      <c r="AS255">
        <v>0.16</v>
      </c>
      <c r="AT255">
        <v>0.26</v>
      </c>
      <c r="AU255">
        <v>0.33</v>
      </c>
      <c r="AV255">
        <v>0.23</v>
      </c>
      <c r="AW255">
        <v>0.08</v>
      </c>
      <c r="AX255">
        <v>0.05</v>
      </c>
      <c r="AY255">
        <v>0.04</v>
      </c>
      <c r="AZ255">
        <v>0.04</v>
      </c>
      <c r="BA255">
        <v>0.03</v>
      </c>
      <c r="BB255">
        <v>0.03</v>
      </c>
      <c r="BC255">
        <v>0.03</v>
      </c>
      <c r="BD255">
        <v>0.03</v>
      </c>
      <c r="BE255">
        <v>0.03</v>
      </c>
      <c r="BF255">
        <v>0.03</v>
      </c>
      <c r="BG255">
        <v>0.03</v>
      </c>
    </row>
    <row r="256" spans="1:59" x14ac:dyDescent="0.25">
      <c r="M256" t="s">
        <v>340</v>
      </c>
      <c r="N256">
        <v>1.0900000000000001</v>
      </c>
      <c r="O256">
        <v>1.33</v>
      </c>
      <c r="P256">
        <v>1.37</v>
      </c>
      <c r="Q256">
        <v>1.64</v>
      </c>
      <c r="R256">
        <v>2.12</v>
      </c>
      <c r="S256">
        <v>2.68</v>
      </c>
      <c r="T256">
        <v>3.4</v>
      </c>
      <c r="U256">
        <v>3.65</v>
      </c>
      <c r="V256">
        <v>4.2</v>
      </c>
      <c r="W256">
        <v>4.47</v>
      </c>
      <c r="X256">
        <v>4.54</v>
      </c>
      <c r="Y256">
        <v>4.8</v>
      </c>
      <c r="Z256">
        <v>4.9000000000000004</v>
      </c>
      <c r="AA256">
        <v>4.8600000000000003</v>
      </c>
      <c r="AB256">
        <v>4.83</v>
      </c>
      <c r="AC256">
        <v>4.41</v>
      </c>
      <c r="AD256">
        <v>4.6900000000000004</v>
      </c>
      <c r="AE256">
        <v>3.81</v>
      </c>
      <c r="AF256">
        <v>3.97</v>
      </c>
      <c r="AG256">
        <v>3.83</v>
      </c>
      <c r="AH256">
        <v>4.54</v>
      </c>
      <c r="AI256">
        <v>3.46</v>
      </c>
      <c r="AJ256">
        <v>2.96</v>
      </c>
      <c r="AK256">
        <v>2.58</v>
      </c>
      <c r="AL256">
        <v>1.86</v>
      </c>
      <c r="AM256">
        <v>1.82</v>
      </c>
      <c r="AN256">
        <v>2</v>
      </c>
      <c r="AO256">
        <v>1.67</v>
      </c>
      <c r="AP256">
        <v>1.63</v>
      </c>
      <c r="AQ256">
        <v>1.45</v>
      </c>
      <c r="AR256">
        <v>0.93</v>
      </c>
      <c r="AS256">
        <v>0.92</v>
      </c>
      <c r="AT256">
        <v>0.35</v>
      </c>
      <c r="AU256">
        <v>0.25</v>
      </c>
      <c r="AV256">
        <v>0.23</v>
      </c>
      <c r="AW256">
        <v>0.31</v>
      </c>
      <c r="AX256">
        <v>0.25</v>
      </c>
      <c r="AY256">
        <v>0.15</v>
      </c>
      <c r="AZ256">
        <v>7.0000000000000007E-2</v>
      </c>
      <c r="BA256">
        <v>0.02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</row>
    <row r="257" spans="13:59" x14ac:dyDescent="0.25">
      <c r="M257" t="s">
        <v>714</v>
      </c>
      <c r="N257">
        <v>0.09</v>
      </c>
      <c r="O257">
        <v>0.12</v>
      </c>
      <c r="P257">
        <v>0.12</v>
      </c>
      <c r="Q257">
        <v>0.18</v>
      </c>
      <c r="R257">
        <v>0.28999999999999998</v>
      </c>
      <c r="S257">
        <v>0.45</v>
      </c>
      <c r="T257">
        <v>0.57999999999999996</v>
      </c>
      <c r="U257">
        <v>0.54</v>
      </c>
      <c r="V257">
        <v>0.56999999999999995</v>
      </c>
      <c r="W257">
        <v>0.56999999999999995</v>
      </c>
      <c r="X257">
        <v>0.54</v>
      </c>
      <c r="Y257">
        <v>0.57999999999999996</v>
      </c>
      <c r="Z257">
        <v>0.56000000000000005</v>
      </c>
      <c r="AA257">
        <v>0.55000000000000004</v>
      </c>
      <c r="AB257">
        <v>0.52</v>
      </c>
      <c r="AC257">
        <v>0.46</v>
      </c>
      <c r="AD257">
        <v>0.45</v>
      </c>
      <c r="AE257">
        <v>0.37</v>
      </c>
      <c r="AF257">
        <v>0.39</v>
      </c>
      <c r="AG257">
        <v>0.35</v>
      </c>
      <c r="AH257">
        <v>0.42</v>
      </c>
      <c r="AI257">
        <v>0.36</v>
      </c>
      <c r="AJ257">
        <v>0.26</v>
      </c>
      <c r="AK257">
        <v>0.24</v>
      </c>
      <c r="AL257">
        <v>0.19</v>
      </c>
      <c r="AM257">
        <v>0.16</v>
      </c>
      <c r="AN257">
        <v>0.19</v>
      </c>
      <c r="AO257">
        <v>0.19</v>
      </c>
      <c r="AP257">
        <v>0.21</v>
      </c>
      <c r="AQ257">
        <v>0.2</v>
      </c>
      <c r="AR257">
        <v>0.16</v>
      </c>
      <c r="AS257">
        <v>0.2</v>
      </c>
      <c r="AT257">
        <v>0.2</v>
      </c>
      <c r="AU257">
        <v>0.17</v>
      </c>
      <c r="AV257">
        <v>0.18</v>
      </c>
      <c r="AW257">
        <v>0.2</v>
      </c>
      <c r="AX257">
        <v>0.19</v>
      </c>
      <c r="AY257">
        <v>0.16</v>
      </c>
      <c r="AZ257">
        <v>0.15</v>
      </c>
      <c r="BA257">
        <v>0.13</v>
      </c>
      <c r="BB257">
        <v>0.12</v>
      </c>
      <c r="BC257">
        <v>0.11</v>
      </c>
      <c r="BD257">
        <v>0.11</v>
      </c>
      <c r="BE257">
        <v>0.1</v>
      </c>
      <c r="BF257">
        <v>0.1</v>
      </c>
      <c r="BG257">
        <v>0.1</v>
      </c>
    </row>
  </sheetData>
  <pageMargins left="0.7" right="0.7" top="0.75" bottom="0.75" header="0.3" footer="0.3"/>
  <pageSetup paperSize="9" orientation="portrait" horizontalDpi="300" verticalDpi="300"/>
  <drawing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G80"/>
  <sheetViews>
    <sheetView showGridLines="0" topLeftCell="A74" zoomScale="87" zoomScaleNormal="87" workbookViewId="0"/>
  </sheetViews>
  <sheetFormatPr defaultColWidth="11.42578125" defaultRowHeight="15" x14ac:dyDescent="0.25"/>
  <cols>
    <col min="13" max="13" width="70.7109375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M2" s="2" t="s">
        <v>715</v>
      </c>
    </row>
    <row r="3" spans="1:54" x14ac:dyDescent="0.25">
      <c r="M3" s="2" t="s">
        <v>260</v>
      </c>
      <c r="N3" s="2" t="s">
        <v>281</v>
      </c>
      <c r="O3" s="2" t="s">
        <v>282</v>
      </c>
      <c r="P3" s="2" t="s">
        <v>283</v>
      </c>
      <c r="Q3" s="2" t="s">
        <v>284</v>
      </c>
      <c r="R3" s="2" t="s">
        <v>285</v>
      </c>
      <c r="S3" s="2" t="s">
        <v>286</v>
      </c>
      <c r="T3" s="2" t="s">
        <v>287</v>
      </c>
      <c r="U3" s="2" t="s">
        <v>288</v>
      </c>
      <c r="V3" s="2" t="s">
        <v>289</v>
      </c>
      <c r="W3" s="2" t="s">
        <v>290</v>
      </c>
      <c r="X3" s="2" t="s">
        <v>291</v>
      </c>
      <c r="Y3" s="2" t="s">
        <v>292</v>
      </c>
      <c r="Z3" s="2" t="s">
        <v>293</v>
      </c>
      <c r="AA3" s="2" t="s">
        <v>294</v>
      </c>
      <c r="AB3" s="2" t="s">
        <v>295</v>
      </c>
      <c r="AC3" s="2" t="s">
        <v>296</v>
      </c>
      <c r="AD3" s="2" t="s">
        <v>297</v>
      </c>
      <c r="AE3" s="2" t="s">
        <v>298</v>
      </c>
      <c r="AF3" s="2" t="s">
        <v>299</v>
      </c>
      <c r="AG3" s="2" t="s">
        <v>300</v>
      </c>
      <c r="AH3" s="2" t="s">
        <v>301</v>
      </c>
      <c r="AI3" s="2" t="s">
        <v>302</v>
      </c>
      <c r="AJ3" s="2" t="s">
        <v>303</v>
      </c>
      <c r="AK3" s="2" t="s">
        <v>304</v>
      </c>
      <c r="AL3" s="2" t="s">
        <v>305</v>
      </c>
      <c r="AM3" s="2" t="s">
        <v>306</v>
      </c>
    </row>
    <row r="4" spans="1:54" x14ac:dyDescent="0.25">
      <c r="B4" t="s">
        <v>332</v>
      </c>
      <c r="M4" t="s">
        <v>716</v>
      </c>
      <c r="N4">
        <v>12.43</v>
      </c>
      <c r="O4">
        <v>14.18</v>
      </c>
      <c r="P4">
        <v>14.84</v>
      </c>
      <c r="Q4">
        <v>15.97</v>
      </c>
      <c r="R4">
        <v>17.989999999999998</v>
      </c>
      <c r="S4">
        <v>18.96</v>
      </c>
      <c r="T4">
        <v>18.46</v>
      </c>
      <c r="U4">
        <v>21.9</v>
      </c>
      <c r="V4">
        <v>20.91</v>
      </c>
      <c r="W4">
        <v>23.28</v>
      </c>
      <c r="X4">
        <v>23.64</v>
      </c>
      <c r="Y4">
        <v>26.43</v>
      </c>
      <c r="Z4">
        <v>34.07</v>
      </c>
      <c r="AA4">
        <v>33.479999999999997</v>
      </c>
      <c r="AB4">
        <v>37.25</v>
      </c>
      <c r="AC4">
        <v>41.01</v>
      </c>
      <c r="AD4">
        <v>46.32</v>
      </c>
      <c r="AE4">
        <v>51.58</v>
      </c>
      <c r="AF4">
        <v>52.31</v>
      </c>
      <c r="AG4">
        <v>54.81</v>
      </c>
      <c r="AH4">
        <v>71.790000000000006</v>
      </c>
      <c r="AI4">
        <v>76.14</v>
      </c>
      <c r="AJ4">
        <v>78.83</v>
      </c>
      <c r="AK4">
        <v>81.25</v>
      </c>
      <c r="AL4">
        <v>83.33</v>
      </c>
      <c r="AM4">
        <v>84.46</v>
      </c>
    </row>
    <row r="5" spans="1:54" x14ac:dyDescent="0.25">
      <c r="B5" t="s">
        <v>717</v>
      </c>
      <c r="C5" t="s">
        <v>260</v>
      </c>
      <c r="M5" t="s">
        <v>718</v>
      </c>
      <c r="N5">
        <v>26.43</v>
      </c>
      <c r="O5">
        <v>21.05</v>
      </c>
      <c r="P5">
        <v>15.89</v>
      </c>
      <c r="Q5">
        <v>18.77</v>
      </c>
      <c r="R5">
        <v>14.19</v>
      </c>
      <c r="S5">
        <v>9.98</v>
      </c>
      <c r="T5">
        <v>12.08</v>
      </c>
      <c r="U5">
        <v>9.1199999999999992</v>
      </c>
      <c r="V5">
        <v>9.4600000000000009</v>
      </c>
      <c r="W5">
        <v>6.23</v>
      </c>
      <c r="X5">
        <v>5.09</v>
      </c>
      <c r="Y5">
        <v>6.62</v>
      </c>
      <c r="Z5">
        <v>7.11</v>
      </c>
      <c r="AA5">
        <v>3.15</v>
      </c>
      <c r="AB5">
        <v>3.62</v>
      </c>
      <c r="AC5">
        <v>1.9</v>
      </c>
      <c r="AD5">
        <v>1.36</v>
      </c>
      <c r="AE5">
        <v>1.1599999999999999</v>
      </c>
      <c r="AF5">
        <v>0.89</v>
      </c>
      <c r="AG5">
        <v>0.55000000000000004</v>
      </c>
      <c r="AH5">
        <v>0.46</v>
      </c>
      <c r="AI5">
        <v>0.36</v>
      </c>
      <c r="AJ5">
        <v>0.35</v>
      </c>
      <c r="AK5">
        <v>0.32</v>
      </c>
      <c r="AL5">
        <v>0.28999999999999998</v>
      </c>
      <c r="AM5">
        <v>0.26</v>
      </c>
    </row>
    <row r="6" spans="1:54" x14ac:dyDescent="0.25">
      <c r="M6" t="s">
        <v>475</v>
      </c>
      <c r="N6">
        <v>37.72</v>
      </c>
      <c r="O6">
        <v>36.54</v>
      </c>
      <c r="P6">
        <v>35.93</v>
      </c>
      <c r="Q6">
        <v>35.81</v>
      </c>
      <c r="R6">
        <v>35.020000000000003</v>
      </c>
      <c r="S6">
        <v>34.83</v>
      </c>
      <c r="T6">
        <v>35.58</v>
      </c>
      <c r="U6">
        <v>35.57</v>
      </c>
      <c r="V6">
        <v>35.58</v>
      </c>
      <c r="W6">
        <v>35.31</v>
      </c>
      <c r="X6">
        <v>35.590000000000003</v>
      </c>
      <c r="Y6">
        <v>37.89</v>
      </c>
      <c r="Z6">
        <v>39.33</v>
      </c>
      <c r="AA6">
        <v>42.05</v>
      </c>
      <c r="AB6">
        <v>43.83</v>
      </c>
      <c r="AC6">
        <v>47.32</v>
      </c>
      <c r="AD6">
        <v>49.81</v>
      </c>
      <c r="AE6">
        <v>52.62</v>
      </c>
      <c r="AF6">
        <v>54.69</v>
      </c>
      <c r="AG6">
        <v>56.82</v>
      </c>
      <c r="AH6">
        <v>58.74</v>
      </c>
      <c r="AI6">
        <v>61.49</v>
      </c>
      <c r="AJ6">
        <v>63.8</v>
      </c>
      <c r="AK6">
        <v>65.930000000000007</v>
      </c>
      <c r="AL6">
        <v>68.28</v>
      </c>
      <c r="AM6">
        <v>70.64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719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332</v>
      </c>
      <c r="M29" t="s">
        <v>320</v>
      </c>
      <c r="N29">
        <v>1.69</v>
      </c>
      <c r="O29">
        <v>1.71</v>
      </c>
      <c r="P29">
        <v>1.83</v>
      </c>
      <c r="Q29">
        <v>1.9</v>
      </c>
      <c r="R29">
        <v>1.88</v>
      </c>
      <c r="S29">
        <v>1.8</v>
      </c>
      <c r="T29">
        <v>1.92</v>
      </c>
      <c r="U29">
        <v>1.95</v>
      </c>
      <c r="V29">
        <v>1.89</v>
      </c>
      <c r="W29">
        <v>1.94</v>
      </c>
      <c r="X29">
        <v>1.95</v>
      </c>
      <c r="Y29">
        <v>1.88</v>
      </c>
      <c r="Z29">
        <v>1.85</v>
      </c>
      <c r="AA29">
        <v>1.9</v>
      </c>
      <c r="AB29">
        <v>1.9</v>
      </c>
      <c r="AC29">
        <v>1.91</v>
      </c>
      <c r="AD29">
        <v>1.96</v>
      </c>
      <c r="AE29">
        <v>1.89</v>
      </c>
      <c r="AF29">
        <v>1.93</v>
      </c>
      <c r="AG29">
        <v>1.88</v>
      </c>
      <c r="AH29">
        <v>1.92</v>
      </c>
      <c r="AI29">
        <v>1.85</v>
      </c>
      <c r="AJ29">
        <v>1.78</v>
      </c>
      <c r="AK29">
        <v>1.83</v>
      </c>
      <c r="AL29">
        <v>1.78</v>
      </c>
      <c r="AM29">
        <v>1.78</v>
      </c>
      <c r="AN29">
        <v>1.74</v>
      </c>
      <c r="AO29">
        <v>1.76</v>
      </c>
      <c r="AP29">
        <v>1.74</v>
      </c>
      <c r="AQ29">
        <v>1.83</v>
      </c>
      <c r="AR29">
        <v>1.81</v>
      </c>
      <c r="AS29">
        <v>1.84</v>
      </c>
      <c r="AT29">
        <v>1.8</v>
      </c>
      <c r="AU29">
        <v>1.79</v>
      </c>
      <c r="AV29">
        <v>1.77</v>
      </c>
      <c r="AW29">
        <v>1.77</v>
      </c>
      <c r="AX29">
        <v>1.77</v>
      </c>
      <c r="AY29">
        <v>1.76</v>
      </c>
      <c r="AZ29">
        <v>1.76</v>
      </c>
      <c r="BA29">
        <v>1.76</v>
      </c>
      <c r="BB29">
        <v>1.76</v>
      </c>
      <c r="BC29">
        <v>1.77</v>
      </c>
      <c r="BD29">
        <v>1.78</v>
      </c>
      <c r="BE29">
        <v>1.79</v>
      </c>
      <c r="BF29">
        <v>1.8</v>
      </c>
      <c r="BG29">
        <v>1.81</v>
      </c>
    </row>
    <row r="30" spans="1:59" x14ac:dyDescent="0.25">
      <c r="B30" t="s">
        <v>345</v>
      </c>
      <c r="C30" t="s">
        <v>260</v>
      </c>
      <c r="M30" t="s">
        <v>720</v>
      </c>
      <c r="N30">
        <v>8.4600000000000009</v>
      </c>
      <c r="O30">
        <v>8.66</v>
      </c>
      <c r="P30">
        <v>8.8000000000000007</v>
      </c>
      <c r="Q30">
        <v>8.84</v>
      </c>
      <c r="R30">
        <v>9.14</v>
      </c>
      <c r="S30">
        <v>9.43</v>
      </c>
      <c r="T30">
        <v>9.59</v>
      </c>
      <c r="U30">
        <v>9.9</v>
      </c>
      <c r="V30">
        <v>9.92</v>
      </c>
      <c r="W30">
        <v>9.9</v>
      </c>
      <c r="X30">
        <v>10.050000000000001</v>
      </c>
      <c r="Y30">
        <v>10.06</v>
      </c>
      <c r="Z30">
        <v>9.92</v>
      </c>
      <c r="AA30">
        <v>9.7200000000000006</v>
      </c>
      <c r="AB30">
        <v>10.039999999999999</v>
      </c>
      <c r="AC30">
        <v>10.33</v>
      </c>
      <c r="AD30">
        <v>10.220000000000001</v>
      </c>
      <c r="AE30">
        <v>9.99</v>
      </c>
      <c r="AF30">
        <v>9.64</v>
      </c>
      <c r="AG30">
        <v>8.4499999999999993</v>
      </c>
      <c r="AH30">
        <v>8.6300000000000008</v>
      </c>
      <c r="AI30">
        <v>8.74</v>
      </c>
      <c r="AJ30">
        <v>8.6300000000000008</v>
      </c>
      <c r="AK30">
        <v>8.43</v>
      </c>
      <c r="AL30">
        <v>8.26</v>
      </c>
      <c r="AM30">
        <v>8.41</v>
      </c>
      <c r="AN30">
        <v>8.5</v>
      </c>
      <c r="AO30">
        <v>8.65</v>
      </c>
      <c r="AP30">
        <v>8.7200000000000006</v>
      </c>
      <c r="AQ30">
        <v>8.4</v>
      </c>
      <c r="AR30">
        <v>8.61</v>
      </c>
      <c r="AS30">
        <v>9.1</v>
      </c>
      <c r="AT30">
        <v>9.3800000000000008</v>
      </c>
      <c r="AU30">
        <v>9.2899999999999991</v>
      </c>
      <c r="AV30">
        <v>9.1199999999999992</v>
      </c>
      <c r="AW30">
        <v>9</v>
      </c>
      <c r="AX30">
        <v>8.8699999999999992</v>
      </c>
      <c r="AY30">
        <v>8.73</v>
      </c>
      <c r="AZ30">
        <v>8.6199999999999992</v>
      </c>
      <c r="BA30">
        <v>8.51</v>
      </c>
      <c r="BB30">
        <v>8.39</v>
      </c>
      <c r="BC30">
        <v>8.44</v>
      </c>
      <c r="BD30">
        <v>8.49</v>
      </c>
      <c r="BE30">
        <v>8.5399999999999991</v>
      </c>
      <c r="BF30">
        <v>8.59</v>
      </c>
      <c r="BG30">
        <v>8.64</v>
      </c>
    </row>
    <row r="31" spans="1:59" x14ac:dyDescent="0.25">
      <c r="M31" t="s">
        <v>325</v>
      </c>
      <c r="N31">
        <v>8.35</v>
      </c>
      <c r="O31">
        <v>8.5500000000000007</v>
      </c>
      <c r="P31">
        <v>8.7200000000000006</v>
      </c>
      <c r="Q31">
        <v>8.8699999999999992</v>
      </c>
      <c r="R31">
        <v>9.09</v>
      </c>
      <c r="S31">
        <v>9.1199999999999992</v>
      </c>
      <c r="T31">
        <v>9.35</v>
      </c>
      <c r="U31">
        <v>9.43</v>
      </c>
      <c r="V31">
        <v>9.66</v>
      </c>
      <c r="W31">
        <v>9.7200000000000006</v>
      </c>
      <c r="X31">
        <v>9.89</v>
      </c>
      <c r="Y31">
        <v>10.119999999999999</v>
      </c>
      <c r="Z31">
        <v>10.18</v>
      </c>
      <c r="AA31">
        <v>10.119999999999999</v>
      </c>
      <c r="AB31">
        <v>10.33</v>
      </c>
      <c r="AC31">
        <v>10.4</v>
      </c>
      <c r="AD31">
        <v>10.65</v>
      </c>
      <c r="AE31">
        <v>10.9</v>
      </c>
      <c r="AF31">
        <v>10.9</v>
      </c>
      <c r="AG31">
        <v>10.63</v>
      </c>
      <c r="AH31">
        <v>10.78</v>
      </c>
      <c r="AI31">
        <v>10.59</v>
      </c>
      <c r="AJ31">
        <v>10.35</v>
      </c>
      <c r="AK31">
        <v>10.210000000000001</v>
      </c>
      <c r="AL31">
        <v>10.17</v>
      </c>
      <c r="AM31">
        <v>10.07</v>
      </c>
      <c r="AN31">
        <v>10.1</v>
      </c>
      <c r="AO31">
        <v>10.41</v>
      </c>
      <c r="AP31">
        <v>10.050000000000001</v>
      </c>
      <c r="AQ31">
        <v>9.82</v>
      </c>
      <c r="AR31">
        <v>8.99</v>
      </c>
      <c r="AS31">
        <v>9.6199999999999992</v>
      </c>
      <c r="AT31">
        <v>10.79</v>
      </c>
      <c r="AU31">
        <v>11.48</v>
      </c>
      <c r="AV31">
        <v>12.23</v>
      </c>
      <c r="AW31">
        <v>13.25</v>
      </c>
      <c r="AX31">
        <v>14.15</v>
      </c>
      <c r="AY31">
        <v>15.27</v>
      </c>
      <c r="AZ31">
        <v>16.27</v>
      </c>
      <c r="BA31">
        <v>17.260000000000002</v>
      </c>
      <c r="BB31">
        <v>18.02</v>
      </c>
      <c r="BC31">
        <v>18.809999999999999</v>
      </c>
      <c r="BD31">
        <v>19.37</v>
      </c>
      <c r="BE31">
        <v>19.82</v>
      </c>
      <c r="BF31">
        <v>20.27</v>
      </c>
      <c r="BG31">
        <v>20.71</v>
      </c>
    </row>
    <row r="32" spans="1:59" x14ac:dyDescent="0.25">
      <c r="M32" t="s">
        <v>327</v>
      </c>
      <c r="N32">
        <v>9.67</v>
      </c>
      <c r="O32">
        <v>10.14</v>
      </c>
      <c r="P32">
        <v>10.210000000000001</v>
      </c>
      <c r="Q32">
        <v>10.33</v>
      </c>
      <c r="R32">
        <v>10.43</v>
      </c>
      <c r="S32">
        <v>10.29</v>
      </c>
      <c r="T32">
        <v>10.6</v>
      </c>
      <c r="U32">
        <v>10.32</v>
      </c>
      <c r="V32">
        <v>10.26</v>
      </c>
      <c r="W32">
        <v>10.28</v>
      </c>
      <c r="X32">
        <v>10.210000000000001</v>
      </c>
      <c r="Y32">
        <v>10.16</v>
      </c>
      <c r="Z32">
        <v>10.19</v>
      </c>
      <c r="AA32">
        <v>10.26</v>
      </c>
      <c r="AB32">
        <v>10.33</v>
      </c>
      <c r="AC32">
        <v>10.45</v>
      </c>
      <c r="AD32">
        <v>10.57</v>
      </c>
      <c r="AE32">
        <v>10.35</v>
      </c>
      <c r="AF32">
        <v>10.28</v>
      </c>
      <c r="AG32">
        <v>10.1</v>
      </c>
      <c r="AH32">
        <v>10.39</v>
      </c>
      <c r="AI32">
        <v>10.11</v>
      </c>
      <c r="AJ32">
        <v>9.99</v>
      </c>
      <c r="AK32">
        <v>10.31</v>
      </c>
      <c r="AL32">
        <v>10.1</v>
      </c>
      <c r="AM32">
        <v>10.18</v>
      </c>
      <c r="AN32">
        <v>10.27</v>
      </c>
      <c r="AO32">
        <v>9.84</v>
      </c>
      <c r="AP32">
        <v>9.74</v>
      </c>
      <c r="AQ32">
        <v>10.24</v>
      </c>
      <c r="AR32">
        <v>10.47</v>
      </c>
      <c r="AS32">
        <v>10.83</v>
      </c>
      <c r="AT32">
        <v>10.83</v>
      </c>
      <c r="AU32">
        <v>11</v>
      </c>
      <c r="AV32">
        <v>11.04</v>
      </c>
      <c r="AW32">
        <v>11.09</v>
      </c>
      <c r="AX32">
        <v>10.99</v>
      </c>
      <c r="AY32">
        <v>10.9</v>
      </c>
      <c r="AZ32">
        <v>10.76</v>
      </c>
      <c r="BA32">
        <v>10.63</v>
      </c>
      <c r="BB32">
        <v>10.5</v>
      </c>
      <c r="BC32">
        <v>10.5</v>
      </c>
      <c r="BD32">
        <v>10.49</v>
      </c>
      <c r="BE32">
        <v>10.48</v>
      </c>
      <c r="BF32">
        <v>10.48</v>
      </c>
      <c r="BG32">
        <v>10.47</v>
      </c>
    </row>
    <row r="33" spans="13:59" x14ac:dyDescent="0.25">
      <c r="M33" t="s">
        <v>326</v>
      </c>
      <c r="N33">
        <v>0.2</v>
      </c>
      <c r="O33">
        <v>0.2</v>
      </c>
      <c r="P33">
        <v>0.19</v>
      </c>
      <c r="Q33">
        <v>0.21</v>
      </c>
      <c r="R33">
        <v>0.23</v>
      </c>
      <c r="S33">
        <v>0.24</v>
      </c>
      <c r="T33">
        <v>0.26</v>
      </c>
      <c r="U33">
        <v>0.28000000000000003</v>
      </c>
      <c r="V33">
        <v>0.32</v>
      </c>
      <c r="W33">
        <v>0.34</v>
      </c>
      <c r="X33">
        <v>0.35</v>
      </c>
      <c r="Y33">
        <v>0.35</v>
      </c>
      <c r="Z33">
        <v>0.36</v>
      </c>
      <c r="AA33">
        <v>0.35</v>
      </c>
      <c r="AB33">
        <v>0.37</v>
      </c>
      <c r="AC33">
        <v>0.38</v>
      </c>
      <c r="AD33">
        <v>0.38</v>
      </c>
      <c r="AE33">
        <v>0.36</v>
      </c>
      <c r="AF33">
        <v>0.38</v>
      </c>
      <c r="AG33">
        <v>0.4</v>
      </c>
      <c r="AH33">
        <v>0.4</v>
      </c>
      <c r="AI33">
        <v>0.4</v>
      </c>
      <c r="AJ33">
        <v>0.39</v>
      </c>
      <c r="AK33">
        <v>0.39</v>
      </c>
      <c r="AL33">
        <v>0.39</v>
      </c>
      <c r="AM33">
        <v>0.4</v>
      </c>
      <c r="AN33">
        <v>0.45</v>
      </c>
      <c r="AO33">
        <v>0.44</v>
      </c>
      <c r="AP33">
        <v>0.44</v>
      </c>
      <c r="AQ33">
        <v>0.46</v>
      </c>
      <c r="AR33">
        <v>0.52</v>
      </c>
      <c r="AS33">
        <v>0.69</v>
      </c>
      <c r="AT33">
        <v>1.02</v>
      </c>
      <c r="AU33">
        <v>1.29</v>
      </c>
      <c r="AV33">
        <v>1.6</v>
      </c>
      <c r="AW33">
        <v>1.91</v>
      </c>
      <c r="AX33">
        <v>2.23</v>
      </c>
      <c r="AY33">
        <v>2.71</v>
      </c>
      <c r="AZ33">
        <v>3.23</v>
      </c>
      <c r="BA33">
        <v>3.72</v>
      </c>
      <c r="BB33">
        <v>4.32</v>
      </c>
      <c r="BC33">
        <v>4.9800000000000004</v>
      </c>
      <c r="BD33">
        <v>5.64</v>
      </c>
      <c r="BE33">
        <v>6.35</v>
      </c>
      <c r="BF33">
        <v>7.12</v>
      </c>
      <c r="BG33">
        <v>8.0399999999999991</v>
      </c>
    </row>
    <row r="34" spans="13:59" x14ac:dyDescent="0.25">
      <c r="M34" t="s">
        <v>477</v>
      </c>
      <c r="N34">
        <v>0.25</v>
      </c>
      <c r="O34">
        <v>0.3</v>
      </c>
      <c r="P34">
        <v>0.32</v>
      </c>
      <c r="Q34">
        <v>0.31</v>
      </c>
      <c r="R34">
        <v>0.33</v>
      </c>
      <c r="S34">
        <v>0.33</v>
      </c>
      <c r="T34">
        <v>0.34</v>
      </c>
      <c r="U34">
        <v>0.28999999999999998</v>
      </c>
      <c r="V34">
        <v>0.25</v>
      </c>
      <c r="W34">
        <v>0.27</v>
      </c>
      <c r="X34">
        <v>0.21</v>
      </c>
      <c r="Y34">
        <v>0.27</v>
      </c>
      <c r="Z34">
        <v>0.28000000000000003</v>
      </c>
      <c r="AA34">
        <v>0.38</v>
      </c>
      <c r="AB34">
        <v>0.31</v>
      </c>
      <c r="AC34">
        <v>0.3</v>
      </c>
      <c r="AD34">
        <v>0.35</v>
      </c>
      <c r="AE34">
        <v>0.31</v>
      </c>
      <c r="AF34">
        <v>0.36</v>
      </c>
      <c r="AG34">
        <v>0.32</v>
      </c>
      <c r="AH34">
        <v>0.32</v>
      </c>
      <c r="AI34">
        <v>0.31</v>
      </c>
      <c r="AJ34">
        <v>0.3</v>
      </c>
      <c r="AK34">
        <v>0.3</v>
      </c>
      <c r="AL34">
        <v>0.3</v>
      </c>
      <c r="AM34">
        <v>0.32</v>
      </c>
      <c r="AN34">
        <v>0.3</v>
      </c>
      <c r="AO34">
        <v>0.3</v>
      </c>
      <c r="AP34">
        <v>0.3</v>
      </c>
      <c r="AQ34">
        <v>0.3</v>
      </c>
      <c r="AR34">
        <v>0.28999999999999998</v>
      </c>
      <c r="AS34">
        <v>0.28999999999999998</v>
      </c>
      <c r="AT34">
        <v>0.68</v>
      </c>
      <c r="AU34">
        <v>1.04</v>
      </c>
      <c r="AV34">
        <v>2.09</v>
      </c>
      <c r="AW34">
        <v>4.1100000000000003</v>
      </c>
      <c r="AX34">
        <v>4.6399999999999997</v>
      </c>
      <c r="AY34">
        <v>5.18</v>
      </c>
      <c r="AZ34">
        <v>5.21</v>
      </c>
      <c r="BA34">
        <v>5.25</v>
      </c>
      <c r="BB34">
        <v>5.29</v>
      </c>
      <c r="BC34">
        <v>6.04</v>
      </c>
      <c r="BD34">
        <v>6.79</v>
      </c>
      <c r="BE34">
        <v>7.53</v>
      </c>
      <c r="BF34">
        <v>8.27</v>
      </c>
      <c r="BG34">
        <v>9</v>
      </c>
    </row>
    <row r="35" spans="13:59" x14ac:dyDescent="0.25">
      <c r="M35" t="s">
        <v>322</v>
      </c>
      <c r="N35">
        <v>1.94</v>
      </c>
      <c r="O35">
        <v>2.48</v>
      </c>
      <c r="P35">
        <v>2.17</v>
      </c>
      <c r="Q35">
        <v>2.25</v>
      </c>
      <c r="R35">
        <v>2.56</v>
      </c>
      <c r="S35">
        <v>2.2999999999999998</v>
      </c>
      <c r="T35">
        <v>2.91</v>
      </c>
      <c r="U35">
        <v>2.73</v>
      </c>
      <c r="V35">
        <v>2.1800000000000002</v>
      </c>
      <c r="W35">
        <v>2.16</v>
      </c>
      <c r="X35">
        <v>1.92</v>
      </c>
      <c r="Y35">
        <v>1.92</v>
      </c>
      <c r="Z35">
        <v>2.31</v>
      </c>
      <c r="AA35">
        <v>2.82</v>
      </c>
      <c r="AB35">
        <v>2.4500000000000002</v>
      </c>
      <c r="AC35">
        <v>2.2999999999999998</v>
      </c>
      <c r="AD35">
        <v>2.94</v>
      </c>
      <c r="AE35">
        <v>2.48</v>
      </c>
      <c r="AF35">
        <v>2.4</v>
      </c>
      <c r="AG35">
        <v>2.57</v>
      </c>
      <c r="AH35">
        <v>2.65</v>
      </c>
      <c r="AI35">
        <v>2.34</v>
      </c>
      <c r="AJ35">
        <v>2.3199999999999998</v>
      </c>
      <c r="AK35">
        <v>2.4500000000000002</v>
      </c>
      <c r="AL35">
        <v>2.0499999999999998</v>
      </c>
      <c r="AM35">
        <v>1.78</v>
      </c>
      <c r="AN35">
        <v>2.2200000000000002</v>
      </c>
      <c r="AO35">
        <v>2.31</v>
      </c>
      <c r="AP35">
        <v>2.27</v>
      </c>
      <c r="AQ35">
        <v>2.39</v>
      </c>
      <c r="AR35">
        <v>2.64</v>
      </c>
      <c r="AS35">
        <v>3.66</v>
      </c>
      <c r="AT35">
        <v>2.4</v>
      </c>
      <c r="AU35">
        <v>3.55</v>
      </c>
      <c r="AV35">
        <v>3.26</v>
      </c>
      <c r="AW35">
        <v>3.25</v>
      </c>
      <c r="AX35">
        <v>4.0599999999999996</v>
      </c>
      <c r="AY35">
        <v>4.78</v>
      </c>
      <c r="AZ35">
        <v>5.41</v>
      </c>
      <c r="BA35">
        <v>6.13</v>
      </c>
      <c r="BB35">
        <v>6.77</v>
      </c>
      <c r="BC35">
        <v>7.09</v>
      </c>
      <c r="BD35">
        <v>7.23</v>
      </c>
      <c r="BE35">
        <v>7.27</v>
      </c>
      <c r="BF35">
        <v>7.45</v>
      </c>
      <c r="BG35">
        <v>7.51</v>
      </c>
    </row>
    <row r="36" spans="13:59" x14ac:dyDescent="0.25">
      <c r="M36" t="s">
        <v>721</v>
      </c>
      <c r="N36">
        <v>2.4700000000000002</v>
      </c>
      <c r="O36">
        <v>2.5299999999999998</v>
      </c>
      <c r="P36">
        <v>2.23</v>
      </c>
      <c r="Q36">
        <v>2.44</v>
      </c>
      <c r="R36">
        <v>1.69</v>
      </c>
      <c r="S36">
        <v>2.34</v>
      </c>
      <c r="T36">
        <v>3.2</v>
      </c>
      <c r="U36">
        <v>2.14</v>
      </c>
      <c r="V36">
        <v>2.29</v>
      </c>
      <c r="W36">
        <v>1.97</v>
      </c>
      <c r="X36">
        <v>2.1</v>
      </c>
      <c r="Y36">
        <v>2.37</v>
      </c>
      <c r="Z36">
        <v>2.09</v>
      </c>
      <c r="AA36">
        <v>2.0499999999999998</v>
      </c>
      <c r="AB36">
        <v>1.81</v>
      </c>
      <c r="AC36">
        <v>1.53</v>
      </c>
      <c r="AD36">
        <v>1.57</v>
      </c>
      <c r="AE36">
        <v>2.08</v>
      </c>
      <c r="AF36">
        <v>2.1800000000000002</v>
      </c>
      <c r="AG36">
        <v>2.36</v>
      </c>
      <c r="AH36">
        <v>2.62</v>
      </c>
      <c r="AI36">
        <v>2.2000000000000002</v>
      </c>
      <c r="AJ36">
        <v>2.1800000000000002</v>
      </c>
      <c r="AK36">
        <v>1.91</v>
      </c>
      <c r="AL36">
        <v>1.97</v>
      </c>
      <c r="AM36">
        <v>1.9</v>
      </c>
      <c r="AN36">
        <v>2</v>
      </c>
      <c r="AO36">
        <v>1.86</v>
      </c>
      <c r="AP36">
        <v>2.31</v>
      </c>
      <c r="AQ36">
        <v>1.86</v>
      </c>
      <c r="AR36">
        <v>2.2799999999999998</v>
      </c>
      <c r="AS36">
        <v>1.86</v>
      </c>
      <c r="AT36">
        <v>2.44</v>
      </c>
      <c r="AU36">
        <v>2.61</v>
      </c>
      <c r="AV36">
        <v>2.73</v>
      </c>
      <c r="AW36">
        <v>2.95</v>
      </c>
      <c r="AX36">
        <v>3.11</v>
      </c>
      <c r="AY36">
        <v>3.29</v>
      </c>
      <c r="AZ36">
        <v>3.42</v>
      </c>
      <c r="BA36">
        <v>3.56</v>
      </c>
      <c r="BB36">
        <v>3.68</v>
      </c>
      <c r="BC36">
        <v>3.86</v>
      </c>
      <c r="BD36">
        <v>4.01</v>
      </c>
      <c r="BE36">
        <v>4.1500000000000004</v>
      </c>
      <c r="BF36">
        <v>4.3</v>
      </c>
      <c r="BG36">
        <v>4.45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722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723</v>
      </c>
      <c r="N54">
        <v>27.7</v>
      </c>
      <c r="O54">
        <v>28.94</v>
      </c>
      <c r="P54">
        <v>29.24</v>
      </c>
      <c r="Q54">
        <v>29.57</v>
      </c>
      <c r="R54">
        <v>30.63</v>
      </c>
      <c r="S54">
        <v>30.47</v>
      </c>
      <c r="T54">
        <v>31.71</v>
      </c>
      <c r="U54">
        <v>31.91</v>
      </c>
      <c r="V54">
        <v>31.54</v>
      </c>
      <c r="W54">
        <v>31.74</v>
      </c>
      <c r="X54">
        <v>31.95</v>
      </c>
      <c r="Y54">
        <v>32.17</v>
      </c>
      <c r="Z54">
        <v>32.61</v>
      </c>
      <c r="AA54">
        <v>33.01</v>
      </c>
      <c r="AB54">
        <v>33.28</v>
      </c>
      <c r="AC54">
        <v>33.659999999999997</v>
      </c>
      <c r="AD54">
        <v>34.71</v>
      </c>
      <c r="AE54">
        <v>34.15</v>
      </c>
      <c r="AF54">
        <v>33.729999999999997</v>
      </c>
      <c r="AG54">
        <v>32.14</v>
      </c>
      <c r="AH54">
        <v>32.69</v>
      </c>
      <c r="AI54">
        <v>32.020000000000003</v>
      </c>
      <c r="AJ54">
        <v>31.36</v>
      </c>
      <c r="AK54">
        <v>31.48</v>
      </c>
      <c r="AL54">
        <v>30.7</v>
      </c>
      <c r="AM54">
        <v>30.38</v>
      </c>
      <c r="AN54">
        <v>31.05</v>
      </c>
      <c r="AO54">
        <v>31.15</v>
      </c>
      <c r="AP54">
        <v>30.69</v>
      </c>
      <c r="AQ54">
        <v>30.46</v>
      </c>
      <c r="AR54">
        <v>29.14</v>
      </c>
      <c r="AS54">
        <v>30.72</v>
      </c>
      <c r="AT54">
        <v>31</v>
      </c>
      <c r="AU54">
        <v>30.97</v>
      </c>
      <c r="AV54">
        <v>30.86</v>
      </c>
      <c r="AW54">
        <v>30.81</v>
      </c>
      <c r="AX54">
        <v>30.61</v>
      </c>
      <c r="AY54">
        <v>30.41</v>
      </c>
      <c r="AZ54">
        <v>30.18</v>
      </c>
      <c r="BA54">
        <v>29.96</v>
      </c>
      <c r="BB54">
        <v>29.73</v>
      </c>
      <c r="BC54">
        <v>29.75</v>
      </c>
      <c r="BD54">
        <v>29.76</v>
      </c>
      <c r="BE54">
        <v>29.76</v>
      </c>
      <c r="BF54">
        <v>29.76</v>
      </c>
      <c r="BG54">
        <v>29.75</v>
      </c>
    </row>
    <row r="55" spans="1:59" x14ac:dyDescent="0.25">
      <c r="B55" t="s">
        <v>370</v>
      </c>
      <c r="C55" t="s">
        <v>260</v>
      </c>
      <c r="M55" t="s">
        <v>357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0.01</v>
      </c>
      <c r="AH55">
        <v>0.03</v>
      </c>
      <c r="AI55">
        <v>0.06</v>
      </c>
      <c r="AJ55">
        <v>0.18</v>
      </c>
      <c r="AK55">
        <v>0.15</v>
      </c>
      <c r="AL55">
        <v>0.11</v>
      </c>
      <c r="AM55">
        <v>0.3</v>
      </c>
      <c r="AN55">
        <v>0.2</v>
      </c>
      <c r="AO55">
        <v>0.28999999999999998</v>
      </c>
      <c r="AP55">
        <v>0.33</v>
      </c>
      <c r="AQ55">
        <v>0.44</v>
      </c>
      <c r="AR55">
        <v>0.9</v>
      </c>
      <c r="AS55">
        <v>1.3</v>
      </c>
      <c r="AT55">
        <v>1.18</v>
      </c>
      <c r="AU55">
        <v>2.33</v>
      </c>
      <c r="AV55">
        <v>2.04</v>
      </c>
      <c r="AW55">
        <v>2.0299999999999998</v>
      </c>
      <c r="AX55">
        <v>2.84</v>
      </c>
      <c r="AY55">
        <v>3.56</v>
      </c>
      <c r="AZ55">
        <v>4.1900000000000004</v>
      </c>
      <c r="BA55">
        <v>4.91</v>
      </c>
      <c r="BB55">
        <v>5.55</v>
      </c>
      <c r="BC55">
        <v>5.87</v>
      </c>
      <c r="BD55">
        <v>6.01</v>
      </c>
      <c r="BE55">
        <v>6.05</v>
      </c>
      <c r="BF55">
        <v>6.23</v>
      </c>
      <c r="BG55">
        <v>6.29</v>
      </c>
    </row>
    <row r="56" spans="1:59" x14ac:dyDescent="0.25">
      <c r="M56" t="s">
        <v>724</v>
      </c>
      <c r="N56">
        <v>2.66</v>
      </c>
      <c r="O56">
        <v>2.91</v>
      </c>
      <c r="P56">
        <v>2.81</v>
      </c>
      <c r="Q56">
        <v>2.93</v>
      </c>
      <c r="R56">
        <v>2.79</v>
      </c>
      <c r="S56">
        <v>2.8</v>
      </c>
      <c r="T56">
        <v>3</v>
      </c>
      <c r="U56">
        <v>2.7</v>
      </c>
      <c r="V56">
        <v>2.62</v>
      </c>
      <c r="W56">
        <v>2.54</v>
      </c>
      <c r="X56">
        <v>2.29</v>
      </c>
      <c r="Y56">
        <v>2.2400000000000002</v>
      </c>
      <c r="Z56">
        <v>2.13</v>
      </c>
      <c r="AA56">
        <v>2.21</v>
      </c>
      <c r="AB56">
        <v>2.09</v>
      </c>
      <c r="AC56">
        <v>2.0299999999999998</v>
      </c>
      <c r="AD56">
        <v>1.99</v>
      </c>
      <c r="AE56">
        <v>1.76</v>
      </c>
      <c r="AF56">
        <v>1.77</v>
      </c>
      <c r="AG56">
        <v>1.8</v>
      </c>
      <c r="AH56">
        <v>1.97</v>
      </c>
      <c r="AI56">
        <v>1.85</v>
      </c>
      <c r="AJ56">
        <v>1.83</v>
      </c>
      <c r="AK56">
        <v>1.89</v>
      </c>
      <c r="AL56">
        <v>1.85</v>
      </c>
      <c r="AM56">
        <v>1.86</v>
      </c>
      <c r="AN56">
        <v>1.88</v>
      </c>
      <c r="AO56">
        <v>1.83</v>
      </c>
      <c r="AP56">
        <v>1.8</v>
      </c>
      <c r="AQ56">
        <v>1.87</v>
      </c>
      <c r="AR56">
        <v>1.87</v>
      </c>
      <c r="AS56">
        <v>2.15</v>
      </c>
      <c r="AT56">
        <v>2.04</v>
      </c>
      <c r="AU56">
        <v>2.2000000000000002</v>
      </c>
      <c r="AV56">
        <v>2.31</v>
      </c>
      <c r="AW56">
        <v>2.4700000000000002</v>
      </c>
      <c r="AX56">
        <v>2.63</v>
      </c>
      <c r="AY56">
        <v>2.78</v>
      </c>
      <c r="AZ56">
        <v>2.88</v>
      </c>
      <c r="BA56">
        <v>2.99</v>
      </c>
      <c r="BB56">
        <v>3.09</v>
      </c>
      <c r="BC56">
        <v>3.24</v>
      </c>
      <c r="BD56">
        <v>3.39</v>
      </c>
      <c r="BE56">
        <v>3.53</v>
      </c>
      <c r="BF56">
        <v>3.68</v>
      </c>
      <c r="BG56">
        <v>3.83</v>
      </c>
    </row>
    <row r="57" spans="1:59" x14ac:dyDescent="0.25">
      <c r="M57" t="s">
        <v>326</v>
      </c>
      <c r="N57">
        <v>0.2</v>
      </c>
      <c r="O57">
        <v>0.2</v>
      </c>
      <c r="P57">
        <v>0.19</v>
      </c>
      <c r="Q57">
        <v>0.21</v>
      </c>
      <c r="R57">
        <v>0.23</v>
      </c>
      <c r="S57">
        <v>0.24</v>
      </c>
      <c r="T57">
        <v>0.26</v>
      </c>
      <c r="U57">
        <v>0.28000000000000003</v>
      </c>
      <c r="V57">
        <v>0.32</v>
      </c>
      <c r="W57">
        <v>0.34</v>
      </c>
      <c r="X57">
        <v>0.35</v>
      </c>
      <c r="Y57">
        <v>0.35</v>
      </c>
      <c r="Z57">
        <v>0.36</v>
      </c>
      <c r="AA57">
        <v>0.35</v>
      </c>
      <c r="AB57">
        <v>0.37</v>
      </c>
      <c r="AC57">
        <v>0.38</v>
      </c>
      <c r="AD57">
        <v>0.38</v>
      </c>
      <c r="AE57">
        <v>0.36</v>
      </c>
      <c r="AF57">
        <v>0.38</v>
      </c>
      <c r="AG57">
        <v>0.4</v>
      </c>
      <c r="AH57">
        <v>0.4</v>
      </c>
      <c r="AI57">
        <v>0.4</v>
      </c>
      <c r="AJ57">
        <v>0.39</v>
      </c>
      <c r="AK57">
        <v>0.39</v>
      </c>
      <c r="AL57">
        <v>0.39</v>
      </c>
      <c r="AM57">
        <v>0.4</v>
      </c>
      <c r="AN57">
        <v>0.45</v>
      </c>
      <c r="AO57">
        <v>0.44</v>
      </c>
      <c r="AP57">
        <v>0.44</v>
      </c>
      <c r="AQ57">
        <v>0.46</v>
      </c>
      <c r="AR57">
        <v>0.52</v>
      </c>
      <c r="AS57">
        <v>0.69</v>
      </c>
      <c r="AT57">
        <v>1.02</v>
      </c>
      <c r="AU57">
        <v>1.29</v>
      </c>
      <c r="AV57">
        <v>1.6</v>
      </c>
      <c r="AW57">
        <v>1.91</v>
      </c>
      <c r="AX57">
        <v>2.23</v>
      </c>
      <c r="AY57">
        <v>2.71</v>
      </c>
      <c r="AZ57">
        <v>3.23</v>
      </c>
      <c r="BA57">
        <v>3.72</v>
      </c>
      <c r="BB57">
        <v>4.32</v>
      </c>
      <c r="BC57">
        <v>4.9800000000000004</v>
      </c>
      <c r="BD57">
        <v>5.64</v>
      </c>
      <c r="BE57">
        <v>6.35</v>
      </c>
      <c r="BF57">
        <v>7.12</v>
      </c>
      <c r="BG57">
        <v>8.0399999999999991</v>
      </c>
    </row>
    <row r="58" spans="1:59" x14ac:dyDescent="0.25">
      <c r="M58" t="s">
        <v>725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0.22</v>
      </c>
      <c r="AR58">
        <v>0.88</v>
      </c>
      <c r="AS58">
        <v>1.18</v>
      </c>
      <c r="AT58">
        <v>1.46</v>
      </c>
      <c r="AU58">
        <v>2.1</v>
      </c>
      <c r="AV58">
        <v>2.76</v>
      </c>
      <c r="AW58">
        <v>3.63</v>
      </c>
      <c r="AX58">
        <v>4.38</v>
      </c>
      <c r="AY58">
        <v>5.34</v>
      </c>
      <c r="AZ58">
        <v>6.26</v>
      </c>
      <c r="BA58">
        <v>7.16</v>
      </c>
      <c r="BB58">
        <v>7.84</v>
      </c>
      <c r="BC58">
        <v>8.51</v>
      </c>
      <c r="BD58">
        <v>8.9600000000000009</v>
      </c>
      <c r="BE58">
        <v>9.3000000000000007</v>
      </c>
      <c r="BF58">
        <v>9.64</v>
      </c>
      <c r="BG58">
        <v>9.98</v>
      </c>
    </row>
    <row r="59" spans="1:59" x14ac:dyDescent="0.25">
      <c r="M59" t="s">
        <v>726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0.19</v>
      </c>
      <c r="AU59">
        <v>0.53</v>
      </c>
      <c r="AV59">
        <v>1.54</v>
      </c>
      <c r="AW59">
        <v>3.53</v>
      </c>
      <c r="AX59">
        <v>4.03</v>
      </c>
      <c r="AY59">
        <v>4.53</v>
      </c>
      <c r="AZ59">
        <v>4.53</v>
      </c>
      <c r="BA59">
        <v>4.53</v>
      </c>
      <c r="BB59">
        <v>4.53</v>
      </c>
      <c r="BC59">
        <v>5.28</v>
      </c>
      <c r="BD59">
        <v>6.04</v>
      </c>
      <c r="BE59">
        <v>6.79</v>
      </c>
      <c r="BF59">
        <v>7.54</v>
      </c>
      <c r="BG59">
        <v>8.2899999999999991</v>
      </c>
    </row>
    <row r="60" spans="1:59" x14ac:dyDescent="0.25">
      <c r="M60" t="s">
        <v>721</v>
      </c>
      <c r="N60">
        <v>2.4700000000000002</v>
      </c>
      <c r="O60">
        <v>2.5299999999999998</v>
      </c>
      <c r="P60">
        <v>2.23</v>
      </c>
      <c r="Q60">
        <v>2.44</v>
      </c>
      <c r="R60">
        <v>1.69</v>
      </c>
      <c r="S60">
        <v>2.34</v>
      </c>
      <c r="T60">
        <v>3.2</v>
      </c>
      <c r="U60">
        <v>2.14</v>
      </c>
      <c r="V60">
        <v>2.29</v>
      </c>
      <c r="W60">
        <v>1.97</v>
      </c>
      <c r="X60">
        <v>2.1</v>
      </c>
      <c r="Y60">
        <v>2.37</v>
      </c>
      <c r="Z60">
        <v>2.09</v>
      </c>
      <c r="AA60">
        <v>2.0499999999999998</v>
      </c>
      <c r="AB60">
        <v>1.81</v>
      </c>
      <c r="AC60">
        <v>1.53</v>
      </c>
      <c r="AD60">
        <v>1.57</v>
      </c>
      <c r="AE60">
        <v>2.08</v>
      </c>
      <c r="AF60">
        <v>2.1800000000000002</v>
      </c>
      <c r="AG60">
        <v>2.36</v>
      </c>
      <c r="AH60">
        <v>2.62</v>
      </c>
      <c r="AI60">
        <v>2.2000000000000002</v>
      </c>
      <c r="AJ60">
        <v>2.1800000000000002</v>
      </c>
      <c r="AK60">
        <v>1.91</v>
      </c>
      <c r="AL60">
        <v>1.97</v>
      </c>
      <c r="AM60">
        <v>1.9</v>
      </c>
      <c r="AN60">
        <v>2</v>
      </c>
      <c r="AO60">
        <v>1.86</v>
      </c>
      <c r="AP60">
        <v>2.31</v>
      </c>
      <c r="AQ60">
        <v>1.86</v>
      </c>
      <c r="AR60">
        <v>2.2799999999999998</v>
      </c>
      <c r="AS60">
        <v>1.86</v>
      </c>
      <c r="AT60">
        <v>2.44</v>
      </c>
      <c r="AU60">
        <v>2.61</v>
      </c>
      <c r="AV60">
        <v>2.73</v>
      </c>
      <c r="AW60">
        <v>2.95</v>
      </c>
      <c r="AX60">
        <v>3.11</v>
      </c>
      <c r="AY60">
        <v>3.29</v>
      </c>
      <c r="AZ60">
        <v>3.42</v>
      </c>
      <c r="BA60">
        <v>3.56</v>
      </c>
      <c r="BB60">
        <v>3.68</v>
      </c>
      <c r="BC60">
        <v>3.86</v>
      </c>
      <c r="BD60">
        <v>4.01</v>
      </c>
      <c r="BE60">
        <v>4.1500000000000004</v>
      </c>
      <c r="BF60">
        <v>4.3</v>
      </c>
      <c r="BG60">
        <v>4.45</v>
      </c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9" x14ac:dyDescent="0.25">
      <c r="M77" s="2" t="s">
        <v>727</v>
      </c>
    </row>
    <row r="78" spans="1:59" x14ac:dyDescent="0.25">
      <c r="M78" s="2" t="s">
        <v>260</v>
      </c>
      <c r="N78" s="2" t="s">
        <v>261</v>
      </c>
      <c r="O78" s="2" t="s">
        <v>262</v>
      </c>
      <c r="P78" s="2" t="s">
        <v>263</v>
      </c>
      <c r="Q78" s="2" t="s">
        <v>264</v>
      </c>
      <c r="R78" s="2" t="s">
        <v>265</v>
      </c>
      <c r="S78" s="2" t="s">
        <v>266</v>
      </c>
      <c r="T78" s="2" t="s">
        <v>267</v>
      </c>
      <c r="U78" s="2" t="s">
        <v>268</v>
      </c>
      <c r="V78" s="2" t="s">
        <v>269</v>
      </c>
      <c r="W78" s="2" t="s">
        <v>270</v>
      </c>
      <c r="X78" s="2" t="s">
        <v>271</v>
      </c>
      <c r="Y78" s="2" t="s">
        <v>272</v>
      </c>
      <c r="Z78" s="2" t="s">
        <v>273</v>
      </c>
      <c r="AA78" s="2" t="s">
        <v>274</v>
      </c>
      <c r="AB78" s="2" t="s">
        <v>275</v>
      </c>
      <c r="AC78" s="2" t="s">
        <v>276</v>
      </c>
      <c r="AD78" s="2" t="s">
        <v>277</v>
      </c>
      <c r="AE78" s="2" t="s">
        <v>278</v>
      </c>
      <c r="AF78" s="2" t="s">
        <v>279</v>
      </c>
      <c r="AG78" s="2" t="s">
        <v>280</v>
      </c>
      <c r="AH78" s="2" t="s">
        <v>281</v>
      </c>
      <c r="AI78" s="2" t="s">
        <v>282</v>
      </c>
      <c r="AJ78" s="2" t="s">
        <v>283</v>
      </c>
      <c r="AK78" s="2" t="s">
        <v>284</v>
      </c>
      <c r="AL78" s="2" t="s">
        <v>285</v>
      </c>
      <c r="AM78" s="2" t="s">
        <v>286</v>
      </c>
      <c r="AN78" s="2" t="s">
        <v>287</v>
      </c>
      <c r="AO78" s="2" t="s">
        <v>288</v>
      </c>
      <c r="AP78" s="2" t="s">
        <v>289</v>
      </c>
      <c r="AQ78" s="2" t="s">
        <v>290</v>
      </c>
      <c r="AR78" s="2" t="s">
        <v>291</v>
      </c>
      <c r="AS78" s="2" t="s">
        <v>292</v>
      </c>
      <c r="AT78" s="2" t="s">
        <v>293</v>
      </c>
      <c r="AU78" s="2" t="s">
        <v>294</v>
      </c>
      <c r="AV78" s="2" t="s">
        <v>295</v>
      </c>
      <c r="AW78" s="2" t="s">
        <v>296</v>
      </c>
      <c r="AX78" s="2" t="s">
        <v>297</v>
      </c>
      <c r="AY78" s="2" t="s">
        <v>298</v>
      </c>
      <c r="AZ78" s="2" t="s">
        <v>299</v>
      </c>
      <c r="BA78" s="2" t="s">
        <v>300</v>
      </c>
      <c r="BB78" s="2" t="s">
        <v>301</v>
      </c>
      <c r="BC78" s="2" t="s">
        <v>302</v>
      </c>
      <c r="BD78" s="2" t="s">
        <v>303</v>
      </c>
      <c r="BE78" s="2" t="s">
        <v>304</v>
      </c>
      <c r="BF78" s="2" t="s">
        <v>305</v>
      </c>
      <c r="BG78" s="2" t="s">
        <v>306</v>
      </c>
    </row>
    <row r="79" spans="1:59" x14ac:dyDescent="0.25">
      <c r="B79" t="s">
        <v>318</v>
      </c>
      <c r="M79" t="s">
        <v>393</v>
      </c>
      <c r="N79">
        <v>33.03</v>
      </c>
      <c r="O79">
        <v>34.57</v>
      </c>
      <c r="P79">
        <v>34.479999999999997</v>
      </c>
      <c r="Q79">
        <v>35.15</v>
      </c>
      <c r="R79">
        <v>35.340000000000003</v>
      </c>
      <c r="S79">
        <v>35.86</v>
      </c>
      <c r="T79">
        <v>38.159999999999997</v>
      </c>
      <c r="U79">
        <v>37.049999999999997</v>
      </c>
      <c r="V79">
        <v>36.78</v>
      </c>
      <c r="W79">
        <v>36.590000000000003</v>
      </c>
      <c r="X79">
        <v>36.69</v>
      </c>
      <c r="Y79">
        <v>37.130000000000003</v>
      </c>
      <c r="Z79">
        <v>37.200000000000003</v>
      </c>
      <c r="AA79">
        <v>37.619999999999997</v>
      </c>
      <c r="AB79">
        <v>37.549999999999997</v>
      </c>
      <c r="AC79">
        <v>37.590000000000003</v>
      </c>
      <c r="AD79">
        <v>38.64</v>
      </c>
      <c r="AE79">
        <v>38.340000000000003</v>
      </c>
      <c r="AF79">
        <v>38.049999999999997</v>
      </c>
      <c r="AG79">
        <v>36.700000000000003</v>
      </c>
      <c r="AH79">
        <v>37.72</v>
      </c>
      <c r="AI79">
        <v>36.54</v>
      </c>
      <c r="AJ79">
        <v>35.93</v>
      </c>
      <c r="AK79">
        <v>35.81</v>
      </c>
      <c r="AL79">
        <v>35.020000000000003</v>
      </c>
      <c r="AM79">
        <v>34.83</v>
      </c>
      <c r="AN79">
        <v>35.58</v>
      </c>
      <c r="AO79">
        <v>35.57</v>
      </c>
      <c r="AP79">
        <v>35.58</v>
      </c>
      <c r="AQ79">
        <v>35.31</v>
      </c>
      <c r="AR79">
        <v>35.590000000000003</v>
      </c>
      <c r="AS79">
        <v>37.89</v>
      </c>
      <c r="AT79">
        <v>39.33</v>
      </c>
      <c r="AU79">
        <v>42.05</v>
      </c>
      <c r="AV79">
        <v>43.83</v>
      </c>
      <c r="AW79">
        <v>47.32</v>
      </c>
      <c r="AX79">
        <v>49.81</v>
      </c>
      <c r="AY79">
        <v>52.62</v>
      </c>
      <c r="AZ79">
        <v>54.69</v>
      </c>
      <c r="BA79">
        <v>56.82</v>
      </c>
      <c r="BB79">
        <v>58.74</v>
      </c>
      <c r="BC79">
        <v>61.49</v>
      </c>
      <c r="BD79">
        <v>63.8</v>
      </c>
      <c r="BE79">
        <v>65.930000000000007</v>
      </c>
      <c r="BF79">
        <v>68.28</v>
      </c>
      <c r="BG79">
        <v>70.64</v>
      </c>
    </row>
    <row r="80" spans="1:59" x14ac:dyDescent="0.25">
      <c r="B80" t="s">
        <v>363</v>
      </c>
      <c r="C80" t="s">
        <v>260</v>
      </c>
      <c r="M80" t="s">
        <v>392</v>
      </c>
      <c r="N80">
        <v>33.03</v>
      </c>
      <c r="O80">
        <v>34.57</v>
      </c>
      <c r="P80">
        <v>34.479999999999997</v>
      </c>
      <c r="Q80">
        <v>35.15</v>
      </c>
      <c r="R80">
        <v>35.340000000000003</v>
      </c>
      <c r="S80">
        <v>35.86</v>
      </c>
      <c r="T80">
        <v>38.159999999999997</v>
      </c>
      <c r="U80">
        <v>37.049999999999997</v>
      </c>
      <c r="V80">
        <v>36.78</v>
      </c>
      <c r="W80">
        <v>36.590000000000003</v>
      </c>
      <c r="X80">
        <v>36.69</v>
      </c>
      <c r="Y80">
        <v>37.130000000000003</v>
      </c>
      <c r="Z80">
        <v>37.200000000000003</v>
      </c>
      <c r="AA80">
        <v>37.619999999999997</v>
      </c>
      <c r="AB80">
        <v>37.549999999999997</v>
      </c>
      <c r="AC80">
        <v>37.590000000000003</v>
      </c>
      <c r="AD80">
        <v>38.64</v>
      </c>
      <c r="AE80">
        <v>38.340000000000003</v>
      </c>
      <c r="AF80">
        <v>38.049999999999997</v>
      </c>
      <c r="AG80">
        <v>36.700000000000003</v>
      </c>
      <c r="AH80">
        <v>37.72</v>
      </c>
      <c r="AI80">
        <v>36.54</v>
      </c>
      <c r="AJ80">
        <v>35.93</v>
      </c>
      <c r="AK80">
        <v>35.81</v>
      </c>
      <c r="AL80">
        <v>35.020000000000003</v>
      </c>
      <c r="AM80">
        <v>34.83</v>
      </c>
      <c r="AN80">
        <v>35.58</v>
      </c>
      <c r="AO80">
        <v>35.57</v>
      </c>
      <c r="AP80">
        <v>35.58</v>
      </c>
      <c r="AQ80">
        <v>35.32</v>
      </c>
      <c r="AR80">
        <v>35.6</v>
      </c>
      <c r="AS80">
        <v>36.71</v>
      </c>
      <c r="AT80">
        <v>37.72</v>
      </c>
      <c r="AU80">
        <v>38.770000000000003</v>
      </c>
      <c r="AV80">
        <v>39.96</v>
      </c>
      <c r="AW80">
        <v>41.34</v>
      </c>
      <c r="AX80">
        <v>43.31</v>
      </c>
      <c r="AY80">
        <v>45.87</v>
      </c>
      <c r="AZ80">
        <v>48.53</v>
      </c>
      <c r="BA80">
        <v>51.17</v>
      </c>
      <c r="BB80">
        <v>54.13</v>
      </c>
      <c r="BC80">
        <v>56.12</v>
      </c>
      <c r="BD80">
        <v>57.71</v>
      </c>
      <c r="BE80">
        <v>59.09</v>
      </c>
      <c r="BF80">
        <v>60.47</v>
      </c>
      <c r="BG80">
        <v>61.88</v>
      </c>
    </row>
  </sheetData>
  <pageMargins left="0.7" right="0.7" top="0.75" bottom="0.75" header="0.3" footer="0.3"/>
  <pageSetup paperSize="9" orientation="portrait" horizontalDpi="300" verticalDpi="300"/>
  <drawing r:id="rId1"/>
  <tableParts count="4">
    <tablePart r:id="rId2"/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G130"/>
  <sheetViews>
    <sheetView showGridLines="0" tabSelected="1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728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480</v>
      </c>
      <c r="N4">
        <v>0.55000000000000004</v>
      </c>
      <c r="O4">
        <v>0.59</v>
      </c>
      <c r="P4">
        <v>0.63</v>
      </c>
      <c r="Q4">
        <v>0.68</v>
      </c>
      <c r="R4">
        <v>0.72</v>
      </c>
      <c r="S4">
        <v>0.81</v>
      </c>
      <c r="T4">
        <v>0.89</v>
      </c>
      <c r="U4">
        <v>0.96</v>
      </c>
      <c r="V4">
        <v>0.97</v>
      </c>
      <c r="W4">
        <v>1.03</v>
      </c>
      <c r="X4">
        <v>1.08</v>
      </c>
      <c r="Y4">
        <v>1.1399999999999999</v>
      </c>
      <c r="Z4">
        <v>1.18</v>
      </c>
      <c r="AA4">
        <v>1.27</v>
      </c>
      <c r="AB4">
        <v>1.29</v>
      </c>
      <c r="AC4">
        <v>1.31</v>
      </c>
      <c r="AD4">
        <v>1.35</v>
      </c>
      <c r="AE4">
        <v>1.41</v>
      </c>
      <c r="AF4">
        <v>1.46</v>
      </c>
      <c r="AG4">
        <v>1.39</v>
      </c>
      <c r="AH4">
        <v>1.35</v>
      </c>
      <c r="AI4">
        <v>1.35</v>
      </c>
      <c r="AJ4">
        <v>1.43</v>
      </c>
      <c r="AK4">
        <v>1.52</v>
      </c>
      <c r="AL4">
        <v>1.56</v>
      </c>
      <c r="AM4">
        <v>1.62</v>
      </c>
      <c r="AN4">
        <v>1.61</v>
      </c>
      <c r="AO4">
        <v>1.61</v>
      </c>
      <c r="AP4">
        <v>1.55</v>
      </c>
      <c r="AQ4">
        <v>1.61</v>
      </c>
      <c r="AR4">
        <v>1.62</v>
      </c>
      <c r="AS4">
        <v>1.58</v>
      </c>
      <c r="AT4">
        <v>1.75</v>
      </c>
      <c r="AU4">
        <v>1.69</v>
      </c>
      <c r="AV4">
        <v>1.74</v>
      </c>
      <c r="AW4">
        <v>1.46</v>
      </c>
      <c r="AX4">
        <v>1.34</v>
      </c>
      <c r="AY4">
        <v>1.37</v>
      </c>
      <c r="AZ4">
        <v>1.32</v>
      </c>
      <c r="BA4">
        <v>1.06</v>
      </c>
      <c r="BB4">
        <v>0.98</v>
      </c>
      <c r="BC4">
        <v>0.75</v>
      </c>
      <c r="BD4">
        <v>0.73</v>
      </c>
      <c r="BE4">
        <v>0.66</v>
      </c>
      <c r="BF4">
        <v>0.56999999999999995</v>
      </c>
      <c r="BG4">
        <v>0.51</v>
      </c>
    </row>
    <row r="5" spans="1:59" x14ac:dyDescent="0.25">
      <c r="B5" t="s">
        <v>332</v>
      </c>
      <c r="C5" t="s">
        <v>260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729</v>
      </c>
    </row>
    <row r="28" spans="1:54" x14ac:dyDescent="0.25">
      <c r="M28" s="2" t="s">
        <v>260</v>
      </c>
      <c r="N28" s="2" t="s">
        <v>266</v>
      </c>
      <c r="O28" s="2" t="s">
        <v>267</v>
      </c>
      <c r="P28" s="2" t="s">
        <v>268</v>
      </c>
      <c r="Q28" s="2" t="s">
        <v>269</v>
      </c>
      <c r="R28" s="2" t="s">
        <v>270</v>
      </c>
      <c r="S28" s="2" t="s">
        <v>271</v>
      </c>
      <c r="T28" s="2" t="s">
        <v>272</v>
      </c>
      <c r="U28" s="2" t="s">
        <v>273</v>
      </c>
      <c r="V28" s="2" t="s">
        <v>274</v>
      </c>
      <c r="W28" s="2" t="s">
        <v>275</v>
      </c>
      <c r="X28" s="2" t="s">
        <v>276</v>
      </c>
      <c r="Y28" s="2" t="s">
        <v>277</v>
      </c>
      <c r="Z28" s="2" t="s">
        <v>278</v>
      </c>
      <c r="AA28" s="2" t="s">
        <v>279</v>
      </c>
      <c r="AB28" s="2" t="s">
        <v>280</v>
      </c>
      <c r="AC28" s="2" t="s">
        <v>281</v>
      </c>
      <c r="AD28" s="2" t="s">
        <v>282</v>
      </c>
      <c r="AE28" s="2" t="s">
        <v>283</v>
      </c>
      <c r="AF28" s="2" t="s">
        <v>284</v>
      </c>
      <c r="AG28" s="2" t="s">
        <v>285</v>
      </c>
      <c r="AH28" s="2" t="s">
        <v>286</v>
      </c>
      <c r="AI28" s="2" t="s">
        <v>287</v>
      </c>
      <c r="AJ28" s="2" t="s">
        <v>288</v>
      </c>
      <c r="AK28" s="2" t="s">
        <v>289</v>
      </c>
      <c r="AL28" s="2" t="s">
        <v>290</v>
      </c>
      <c r="AM28" s="2" t="s">
        <v>291</v>
      </c>
      <c r="AN28" s="2" t="s">
        <v>292</v>
      </c>
      <c r="AO28" s="2" t="s">
        <v>293</v>
      </c>
      <c r="AP28" s="2" t="s">
        <v>294</v>
      </c>
      <c r="AQ28" s="2" t="s">
        <v>295</v>
      </c>
      <c r="AR28" s="2" t="s">
        <v>296</v>
      </c>
      <c r="AS28" s="2" t="s">
        <v>297</v>
      </c>
      <c r="AT28" s="2" t="s">
        <v>298</v>
      </c>
      <c r="AU28" s="2" t="s">
        <v>299</v>
      </c>
      <c r="AV28" s="2" t="s">
        <v>300</v>
      </c>
      <c r="AW28" s="2" t="s">
        <v>301</v>
      </c>
      <c r="AX28" s="2" t="s">
        <v>302</v>
      </c>
      <c r="AY28" s="2" t="s">
        <v>303</v>
      </c>
      <c r="AZ28" s="2" t="s">
        <v>304</v>
      </c>
      <c r="BA28" s="2" t="s">
        <v>305</v>
      </c>
      <c r="BB28" s="2" t="s">
        <v>306</v>
      </c>
    </row>
    <row r="29" spans="1:54" x14ac:dyDescent="0.25">
      <c r="B29" t="s">
        <v>332</v>
      </c>
      <c r="M29" t="s">
        <v>730</v>
      </c>
      <c r="N29">
        <v>1.54</v>
      </c>
      <c r="O29">
        <v>1.97</v>
      </c>
      <c r="P29">
        <v>1.69</v>
      </c>
      <c r="Q29">
        <v>1.4</v>
      </c>
      <c r="R29">
        <v>1.07</v>
      </c>
      <c r="S29">
        <v>1.1299999999999999</v>
      </c>
      <c r="T29">
        <v>0.86</v>
      </c>
      <c r="U29">
        <v>0.77</v>
      </c>
      <c r="V29">
        <v>0.66</v>
      </c>
      <c r="W29">
        <v>0.65</v>
      </c>
      <c r="X29">
        <v>0.66</v>
      </c>
      <c r="Y29">
        <v>0.68</v>
      </c>
      <c r="Z29">
        <v>0.68</v>
      </c>
      <c r="AA29">
        <v>0.72</v>
      </c>
      <c r="AB29">
        <v>0.48</v>
      </c>
      <c r="AC29">
        <v>0.52</v>
      </c>
      <c r="AD29">
        <v>0.65</v>
      </c>
      <c r="AE29">
        <v>0.51</v>
      </c>
      <c r="AF29">
        <v>0.44</v>
      </c>
      <c r="AG29">
        <v>0.44</v>
      </c>
      <c r="AH29">
        <v>0.39</v>
      </c>
      <c r="AI29">
        <v>0.36</v>
      </c>
      <c r="AJ29">
        <v>0.35</v>
      </c>
      <c r="AK29">
        <v>0.37</v>
      </c>
      <c r="AL29">
        <v>0.38</v>
      </c>
      <c r="AM29">
        <v>0.39</v>
      </c>
      <c r="AN29">
        <v>0.41</v>
      </c>
      <c r="AO29">
        <v>0.42</v>
      </c>
      <c r="AP29">
        <v>0.43</v>
      </c>
      <c r="AQ29">
        <v>0.44</v>
      </c>
      <c r="AR29">
        <v>0.44</v>
      </c>
      <c r="AS29">
        <v>0.45</v>
      </c>
      <c r="AT29">
        <v>0.45</v>
      </c>
      <c r="AU29">
        <v>0.46</v>
      </c>
      <c r="AV29">
        <v>0.46</v>
      </c>
      <c r="AW29">
        <v>0.47</v>
      </c>
      <c r="AX29">
        <v>0.47</v>
      </c>
      <c r="AY29">
        <v>0.48</v>
      </c>
      <c r="AZ29">
        <v>0.48</v>
      </c>
      <c r="BA29">
        <v>0.48</v>
      </c>
      <c r="BB29">
        <v>0.49</v>
      </c>
    </row>
    <row r="30" spans="1:54" x14ac:dyDescent="0.25">
      <c r="B30" t="s">
        <v>349</v>
      </c>
      <c r="C30" t="s">
        <v>260</v>
      </c>
      <c r="M30" t="s">
        <v>731</v>
      </c>
      <c r="N30">
        <v>2.3199999999999998</v>
      </c>
      <c r="O30">
        <v>2.5</v>
      </c>
      <c r="P30">
        <v>2.57</v>
      </c>
      <c r="Q30">
        <v>2.69</v>
      </c>
      <c r="R30">
        <v>2.87</v>
      </c>
      <c r="S30">
        <v>2.99</v>
      </c>
      <c r="T30">
        <v>3.16</v>
      </c>
      <c r="U30">
        <v>3.24</v>
      </c>
      <c r="V30">
        <v>3.15</v>
      </c>
      <c r="W30">
        <v>3.32</v>
      </c>
      <c r="X30">
        <v>3.44</v>
      </c>
      <c r="Y30">
        <v>3.44</v>
      </c>
      <c r="Z30">
        <v>3.51</v>
      </c>
      <c r="AA30">
        <v>3.56</v>
      </c>
      <c r="AB30">
        <v>3.31</v>
      </c>
      <c r="AC30">
        <v>3.31</v>
      </c>
      <c r="AD30">
        <v>3.46</v>
      </c>
      <c r="AE30">
        <v>3.3</v>
      </c>
      <c r="AF30">
        <v>3.28</v>
      </c>
      <c r="AG30">
        <v>3.28</v>
      </c>
      <c r="AH30">
        <v>3.18</v>
      </c>
      <c r="AI30">
        <v>3.22</v>
      </c>
      <c r="AJ30">
        <v>3.36</v>
      </c>
      <c r="AK30">
        <v>3.17</v>
      </c>
      <c r="AL30">
        <v>3.21</v>
      </c>
      <c r="AM30">
        <v>3.14</v>
      </c>
      <c r="AN30">
        <v>3.11</v>
      </c>
      <c r="AO30">
        <v>3.06</v>
      </c>
      <c r="AP30">
        <v>3.01</v>
      </c>
      <c r="AQ30">
        <v>2.9</v>
      </c>
      <c r="AR30">
        <v>2.82</v>
      </c>
      <c r="AS30">
        <v>2.77</v>
      </c>
      <c r="AT30">
        <v>2.4300000000000002</v>
      </c>
      <c r="AU30">
        <v>2.39</v>
      </c>
      <c r="AV30">
        <v>2.36</v>
      </c>
      <c r="AW30">
        <v>2.33</v>
      </c>
      <c r="AX30">
        <v>2.34</v>
      </c>
      <c r="AY30">
        <v>2.35</v>
      </c>
      <c r="AZ30">
        <v>2.36</v>
      </c>
      <c r="BA30">
        <v>2.37</v>
      </c>
      <c r="BB30">
        <v>2.39</v>
      </c>
    </row>
    <row r="31" spans="1:54" x14ac:dyDescent="0.25">
      <c r="M31" t="s">
        <v>732</v>
      </c>
      <c r="N31">
        <v>5.14</v>
      </c>
      <c r="O31">
        <v>5.71</v>
      </c>
      <c r="P31">
        <v>5.98</v>
      </c>
      <c r="Q31">
        <v>5.34</v>
      </c>
      <c r="R31">
        <v>5.42</v>
      </c>
      <c r="S31">
        <v>5.85</v>
      </c>
      <c r="T31">
        <v>5.82</v>
      </c>
      <c r="U31">
        <v>5.51</v>
      </c>
      <c r="V31">
        <v>5.94</v>
      </c>
      <c r="W31">
        <v>5.94</v>
      </c>
      <c r="X31">
        <v>6.13</v>
      </c>
      <c r="Y31">
        <v>6.97</v>
      </c>
      <c r="Z31">
        <v>7.09</v>
      </c>
      <c r="AA31">
        <v>7.14</v>
      </c>
      <c r="AB31">
        <v>6.5</v>
      </c>
      <c r="AC31">
        <v>5.82</v>
      </c>
      <c r="AD31">
        <v>5.61</v>
      </c>
      <c r="AE31">
        <v>5.66</v>
      </c>
      <c r="AF31">
        <v>6.09</v>
      </c>
      <c r="AG31">
        <v>6.44</v>
      </c>
      <c r="AH31">
        <v>6.3</v>
      </c>
      <c r="AI31">
        <v>6.65</v>
      </c>
      <c r="AJ31">
        <v>6.56</v>
      </c>
      <c r="AK31">
        <v>6.59</v>
      </c>
      <c r="AL31">
        <v>6.82</v>
      </c>
      <c r="AM31">
        <v>7.13</v>
      </c>
      <c r="AN31">
        <v>7.34</v>
      </c>
      <c r="AO31">
        <v>7.6</v>
      </c>
      <c r="AP31">
        <v>7.82</v>
      </c>
      <c r="AQ31">
        <v>8.08</v>
      </c>
      <c r="AR31">
        <v>8.3000000000000007</v>
      </c>
      <c r="AS31">
        <v>8.42</v>
      </c>
      <c r="AT31">
        <v>8.85</v>
      </c>
      <c r="AU31">
        <v>8.98</v>
      </c>
      <c r="AV31">
        <v>9.09</v>
      </c>
      <c r="AW31">
        <v>9.23</v>
      </c>
      <c r="AX31">
        <v>9.2899999999999991</v>
      </c>
      <c r="AY31">
        <v>9.34</v>
      </c>
      <c r="AZ31">
        <v>9.3800000000000008</v>
      </c>
      <c r="BA31">
        <v>9.42</v>
      </c>
      <c r="BB31">
        <v>9.51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733</v>
      </c>
    </row>
    <row r="53" spans="1:54" x14ac:dyDescent="0.25">
      <c r="M53" s="2" t="s">
        <v>260</v>
      </c>
      <c r="N53" s="2" t="s">
        <v>291</v>
      </c>
      <c r="O53" s="2" t="s">
        <v>292</v>
      </c>
      <c r="P53" s="2" t="s">
        <v>293</v>
      </c>
      <c r="Q53" s="2" t="s">
        <v>294</v>
      </c>
      <c r="R53" s="2" t="s">
        <v>295</v>
      </c>
      <c r="S53" s="2" t="s">
        <v>296</v>
      </c>
      <c r="T53" s="2" t="s">
        <v>297</v>
      </c>
      <c r="U53" s="2" t="s">
        <v>298</v>
      </c>
      <c r="V53" s="2" t="s">
        <v>299</v>
      </c>
      <c r="W53" s="2" t="s">
        <v>300</v>
      </c>
      <c r="X53" s="2" t="s">
        <v>301</v>
      </c>
      <c r="Y53" s="2" t="s">
        <v>302</v>
      </c>
      <c r="Z53" s="2" t="s">
        <v>303</v>
      </c>
      <c r="AA53" s="2" t="s">
        <v>304</v>
      </c>
      <c r="AB53" s="2" t="s">
        <v>305</v>
      </c>
      <c r="AC53" s="2" t="s">
        <v>306</v>
      </c>
    </row>
    <row r="54" spans="1:54" x14ac:dyDescent="0.25">
      <c r="B54" t="s">
        <v>332</v>
      </c>
      <c r="M54" t="s">
        <v>679</v>
      </c>
      <c r="N54">
        <v>17.02</v>
      </c>
      <c r="O54">
        <v>16.57</v>
      </c>
      <c r="P54">
        <v>18.43</v>
      </c>
      <c r="Q54">
        <v>17.77</v>
      </c>
      <c r="R54">
        <v>18.3</v>
      </c>
      <c r="S54">
        <v>15.35</v>
      </c>
      <c r="T54">
        <v>14.1</v>
      </c>
      <c r="U54">
        <v>14.38</v>
      </c>
      <c r="V54">
        <v>13.88</v>
      </c>
      <c r="W54">
        <v>11.14</v>
      </c>
      <c r="X54">
        <v>10.32</v>
      </c>
      <c r="Y54">
        <v>7.88</v>
      </c>
      <c r="Z54">
        <v>7.61</v>
      </c>
      <c r="AA54">
        <v>6.93</v>
      </c>
      <c r="AB54">
        <v>5.97</v>
      </c>
      <c r="AC54">
        <v>5.28</v>
      </c>
    </row>
    <row r="55" spans="1:54" x14ac:dyDescent="0.25">
      <c r="B55" t="s">
        <v>376</v>
      </c>
      <c r="C55" t="s">
        <v>260</v>
      </c>
      <c r="M55" t="s">
        <v>562</v>
      </c>
      <c r="N55">
        <v>20.8</v>
      </c>
      <c r="O55">
        <v>20.25</v>
      </c>
      <c r="P55">
        <v>21.77</v>
      </c>
      <c r="Q55">
        <v>21.6</v>
      </c>
      <c r="R55">
        <v>21.5</v>
      </c>
      <c r="S55">
        <v>20.350000000000001</v>
      </c>
      <c r="T55">
        <v>20.05</v>
      </c>
      <c r="U55">
        <v>18.53</v>
      </c>
      <c r="V55">
        <v>18.54</v>
      </c>
      <c r="W55">
        <v>17.75</v>
      </c>
      <c r="X55">
        <v>17.66</v>
      </c>
      <c r="Y55">
        <v>16.96</v>
      </c>
      <c r="Z55">
        <v>17.010000000000002</v>
      </c>
      <c r="AA55">
        <v>16.97</v>
      </c>
      <c r="AB55">
        <v>16.77</v>
      </c>
      <c r="AC55">
        <v>16.72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734</v>
      </c>
    </row>
    <row r="78" spans="1:54" x14ac:dyDescent="0.25">
      <c r="M78" s="2" t="s">
        <v>260</v>
      </c>
      <c r="N78" s="2" t="s">
        <v>290</v>
      </c>
      <c r="O78" s="2" t="s">
        <v>291</v>
      </c>
      <c r="P78" s="2" t="s">
        <v>292</v>
      </c>
      <c r="Q78" s="2" t="s">
        <v>293</v>
      </c>
      <c r="R78" s="2" t="s">
        <v>294</v>
      </c>
      <c r="S78" s="2" t="s">
        <v>295</v>
      </c>
      <c r="T78" s="2" t="s">
        <v>296</v>
      </c>
      <c r="U78" s="2" t="s">
        <v>297</v>
      </c>
      <c r="V78" s="2" t="s">
        <v>298</v>
      </c>
      <c r="W78" s="2" t="s">
        <v>299</v>
      </c>
      <c r="X78" s="2" t="s">
        <v>300</v>
      </c>
      <c r="Y78" s="2" t="s">
        <v>301</v>
      </c>
      <c r="Z78" s="2" t="s">
        <v>302</v>
      </c>
      <c r="AA78" s="2" t="s">
        <v>303</v>
      </c>
      <c r="AB78" s="2" t="s">
        <v>304</v>
      </c>
      <c r="AC78" s="2" t="s">
        <v>305</v>
      </c>
      <c r="AD78" s="2" t="s">
        <v>306</v>
      </c>
    </row>
    <row r="79" spans="1:54" x14ac:dyDescent="0.25">
      <c r="B79" t="s">
        <v>318</v>
      </c>
      <c r="M79" t="s">
        <v>392</v>
      </c>
      <c r="N79">
        <v>1.59</v>
      </c>
      <c r="O79">
        <v>1.61</v>
      </c>
      <c r="P79">
        <v>1.78</v>
      </c>
      <c r="Q79">
        <v>1.76</v>
      </c>
      <c r="R79">
        <v>1.68</v>
      </c>
      <c r="S79">
        <v>1.73</v>
      </c>
      <c r="T79">
        <v>1.62</v>
      </c>
      <c r="U79">
        <v>1.44</v>
      </c>
      <c r="V79">
        <v>1.25</v>
      </c>
      <c r="W79">
        <v>1.06</v>
      </c>
      <c r="X79">
        <v>0.86</v>
      </c>
      <c r="Y79">
        <v>0.64</v>
      </c>
      <c r="Z79">
        <v>0.62</v>
      </c>
      <c r="AA79">
        <v>0.6</v>
      </c>
      <c r="AB79">
        <v>0.57999999999999996</v>
      </c>
      <c r="AC79">
        <v>0.56000000000000005</v>
      </c>
      <c r="AD79">
        <v>0.53</v>
      </c>
    </row>
    <row r="80" spans="1:54" x14ac:dyDescent="0.25">
      <c r="B80" t="s">
        <v>363</v>
      </c>
      <c r="C80" t="s">
        <v>260</v>
      </c>
      <c r="M80" t="s">
        <v>393</v>
      </c>
      <c r="N80">
        <v>1.61</v>
      </c>
      <c r="O80">
        <v>1.62</v>
      </c>
      <c r="P80">
        <v>1.58</v>
      </c>
      <c r="Q80">
        <v>1.75</v>
      </c>
      <c r="R80">
        <v>1.69</v>
      </c>
      <c r="S80">
        <v>1.74</v>
      </c>
      <c r="T80">
        <v>1.46</v>
      </c>
      <c r="U80">
        <v>1.34</v>
      </c>
      <c r="V80">
        <v>1.37</v>
      </c>
      <c r="W80">
        <v>1.32</v>
      </c>
      <c r="X80">
        <v>1.06</v>
      </c>
      <c r="Y80">
        <v>0.98</v>
      </c>
      <c r="Z80">
        <v>0.75</v>
      </c>
      <c r="AA80">
        <v>0.73</v>
      </c>
      <c r="AB80">
        <v>0.66</v>
      </c>
      <c r="AC80">
        <v>0.56999999999999995</v>
      </c>
      <c r="AD80">
        <v>0.51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735</v>
      </c>
    </row>
    <row r="103" spans="1:54" x14ac:dyDescent="0.25">
      <c r="M103" s="2" t="s">
        <v>260</v>
      </c>
      <c r="N103" s="2" t="s">
        <v>291</v>
      </c>
      <c r="O103" s="2" t="s">
        <v>292</v>
      </c>
      <c r="P103" s="2" t="s">
        <v>293</v>
      </c>
      <c r="Q103" s="2" t="s">
        <v>294</v>
      </c>
      <c r="R103" s="2" t="s">
        <v>295</v>
      </c>
      <c r="S103" s="2" t="s">
        <v>296</v>
      </c>
      <c r="T103" s="2" t="s">
        <v>297</v>
      </c>
      <c r="U103" s="2" t="s">
        <v>298</v>
      </c>
      <c r="V103" s="2" t="s">
        <v>299</v>
      </c>
      <c r="W103" s="2" t="s">
        <v>300</v>
      </c>
      <c r="X103" s="2" t="s">
        <v>301</v>
      </c>
      <c r="Y103" s="2" t="s">
        <v>302</v>
      </c>
      <c r="Z103" s="2" t="s">
        <v>303</v>
      </c>
      <c r="AA103" s="2" t="s">
        <v>304</v>
      </c>
      <c r="AB103" s="2" t="s">
        <v>305</v>
      </c>
      <c r="AC103" s="2" t="s">
        <v>306</v>
      </c>
    </row>
    <row r="104" spans="1:54" x14ac:dyDescent="0.25">
      <c r="B104" t="s">
        <v>318</v>
      </c>
      <c r="M104" t="s">
        <v>736</v>
      </c>
      <c r="N104">
        <v>1.62</v>
      </c>
      <c r="O104">
        <v>1.58</v>
      </c>
      <c r="P104">
        <v>1.75</v>
      </c>
      <c r="Q104">
        <v>1.69</v>
      </c>
      <c r="R104">
        <v>1.74</v>
      </c>
      <c r="S104">
        <v>1.67</v>
      </c>
      <c r="T104">
        <v>1.72</v>
      </c>
      <c r="U104">
        <v>2.04</v>
      </c>
      <c r="V104">
        <v>2.08</v>
      </c>
      <c r="W104">
        <v>2.12</v>
      </c>
      <c r="X104">
        <v>2.16</v>
      </c>
      <c r="Y104">
        <v>2.13</v>
      </c>
      <c r="Z104">
        <v>2.11</v>
      </c>
      <c r="AA104">
        <v>2.0699999999999998</v>
      </c>
      <c r="AB104">
        <v>2.04</v>
      </c>
      <c r="AC104">
        <v>2.0099999999999998</v>
      </c>
    </row>
    <row r="105" spans="1:54" x14ac:dyDescent="0.25">
      <c r="B105" t="s">
        <v>317</v>
      </c>
      <c r="C105" t="s">
        <v>260</v>
      </c>
      <c r="M105" t="s">
        <v>835</v>
      </c>
      <c r="N105">
        <v>1.62</v>
      </c>
      <c r="O105">
        <v>1.58</v>
      </c>
      <c r="P105">
        <v>1.75</v>
      </c>
      <c r="Q105">
        <v>1.69</v>
      </c>
      <c r="R105">
        <v>1.74</v>
      </c>
      <c r="S105">
        <v>1.59</v>
      </c>
      <c r="T105">
        <v>1.56</v>
      </c>
      <c r="U105">
        <v>1.73</v>
      </c>
      <c r="V105">
        <v>1.54</v>
      </c>
      <c r="W105">
        <v>1.47</v>
      </c>
      <c r="X105">
        <v>1.23</v>
      </c>
      <c r="Y105">
        <v>1.1399999999999999</v>
      </c>
      <c r="Z105">
        <v>1.02</v>
      </c>
      <c r="AA105">
        <v>0.99</v>
      </c>
      <c r="AB105">
        <v>0.95</v>
      </c>
      <c r="AC105">
        <v>0.9</v>
      </c>
    </row>
    <row r="106" spans="1:54" x14ac:dyDescent="0.25">
      <c r="M106" t="s">
        <v>836</v>
      </c>
      <c r="N106">
        <v>1.62</v>
      </c>
      <c r="O106">
        <v>1.58</v>
      </c>
      <c r="P106">
        <v>1.75</v>
      </c>
      <c r="Q106">
        <v>1.69</v>
      </c>
      <c r="R106">
        <v>1.74</v>
      </c>
      <c r="S106">
        <v>0.97</v>
      </c>
      <c r="T106">
        <v>0.88</v>
      </c>
      <c r="U106">
        <v>0.83</v>
      </c>
      <c r="V106">
        <v>0.72</v>
      </c>
      <c r="W106">
        <v>0.63</v>
      </c>
      <c r="X106">
        <v>0.56000000000000005</v>
      </c>
      <c r="Y106">
        <v>0.54</v>
      </c>
      <c r="Z106">
        <v>0.53</v>
      </c>
      <c r="AA106">
        <v>0.52</v>
      </c>
      <c r="AB106">
        <v>0.51</v>
      </c>
      <c r="AC106">
        <v>0.5</v>
      </c>
    </row>
    <row r="107" spans="1:54" x14ac:dyDescent="0.25">
      <c r="M107" t="s">
        <v>393</v>
      </c>
      <c r="N107">
        <v>1.62</v>
      </c>
      <c r="O107">
        <v>1.58</v>
      </c>
      <c r="P107">
        <v>1.75</v>
      </c>
      <c r="Q107">
        <v>1.69</v>
      </c>
      <c r="R107">
        <v>1.74</v>
      </c>
      <c r="S107">
        <v>1.46</v>
      </c>
      <c r="T107">
        <v>1.34</v>
      </c>
      <c r="U107">
        <v>1.37</v>
      </c>
      <c r="V107">
        <v>1.32</v>
      </c>
      <c r="W107">
        <v>1.06</v>
      </c>
      <c r="X107">
        <v>0.98</v>
      </c>
      <c r="Y107">
        <v>0.75</v>
      </c>
      <c r="Z107">
        <v>0.73</v>
      </c>
      <c r="AA107">
        <v>0.66</v>
      </c>
      <c r="AB107">
        <v>0.56999999999999995</v>
      </c>
      <c r="AC107">
        <v>0.51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737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318</v>
      </c>
      <c r="M129" t="s">
        <v>393</v>
      </c>
      <c r="N129">
        <v>0.86</v>
      </c>
      <c r="O129">
        <v>0.93</v>
      </c>
      <c r="P129">
        <v>0.99</v>
      </c>
      <c r="Q129">
        <v>1.08</v>
      </c>
      <c r="R129">
        <v>1.1299999999999999</v>
      </c>
      <c r="S129">
        <v>1.28</v>
      </c>
      <c r="T129">
        <v>1.4</v>
      </c>
      <c r="U129">
        <v>1.51</v>
      </c>
      <c r="V129">
        <v>1.53</v>
      </c>
      <c r="W129">
        <v>1.64</v>
      </c>
      <c r="X129">
        <v>1.71</v>
      </c>
      <c r="Y129">
        <v>1.8</v>
      </c>
      <c r="Z129">
        <v>1.87</v>
      </c>
      <c r="AA129">
        <v>2</v>
      </c>
      <c r="AB129">
        <v>2.0499999999999998</v>
      </c>
      <c r="AC129">
        <v>2.08</v>
      </c>
      <c r="AD129">
        <v>2.13</v>
      </c>
      <c r="AE129">
        <v>2.23</v>
      </c>
      <c r="AF129">
        <v>2.31</v>
      </c>
      <c r="AG129">
        <v>2.2000000000000002</v>
      </c>
      <c r="AH129">
        <v>2.13</v>
      </c>
      <c r="AI129">
        <v>2.14</v>
      </c>
      <c r="AJ129">
        <v>2.09</v>
      </c>
      <c r="AK129">
        <v>2.1</v>
      </c>
      <c r="AL129">
        <v>2.16</v>
      </c>
      <c r="AM129">
        <v>2.2400000000000002</v>
      </c>
      <c r="AN129">
        <v>2.2200000000000002</v>
      </c>
      <c r="AO129">
        <v>2.2200000000000002</v>
      </c>
      <c r="AP129">
        <v>2.15</v>
      </c>
      <c r="AQ129">
        <v>2.2200000000000002</v>
      </c>
      <c r="AR129">
        <v>2.2400000000000002</v>
      </c>
      <c r="AS129">
        <v>2.1800000000000002</v>
      </c>
      <c r="AT129">
        <v>2.34</v>
      </c>
      <c r="AU129">
        <v>2.33</v>
      </c>
      <c r="AV129">
        <v>2.31</v>
      </c>
      <c r="AW129">
        <v>2.19</v>
      </c>
      <c r="AX129">
        <v>2.16</v>
      </c>
      <c r="AY129">
        <v>1.99</v>
      </c>
      <c r="AZ129">
        <v>2</v>
      </c>
      <c r="BA129">
        <v>1.91</v>
      </c>
      <c r="BB129">
        <v>1.9</v>
      </c>
      <c r="BC129">
        <v>1.83</v>
      </c>
      <c r="BD129">
        <v>1.83</v>
      </c>
      <c r="BE129">
        <v>1.83</v>
      </c>
      <c r="BF129">
        <v>1.81</v>
      </c>
      <c r="BG129">
        <v>1.8</v>
      </c>
    </row>
    <row r="130" spans="2:59" x14ac:dyDescent="0.25">
      <c r="B130" t="s">
        <v>317</v>
      </c>
      <c r="C130" t="s">
        <v>260</v>
      </c>
    </row>
  </sheetData>
  <pageMargins left="0.7" right="0.7" top="0.75" bottom="0.75" header="0.3" footer="0.3"/>
  <pageSetup paperSize="9" orientation="portrait" horizontalDpi="300" verticalDpi="300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G31"/>
  <sheetViews>
    <sheetView showGridLines="0" topLeftCell="A27" zoomScaleNormal="100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50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347</v>
      </c>
      <c r="N4">
        <v>0.03</v>
      </c>
      <c r="O4">
        <v>0.03</v>
      </c>
      <c r="P4">
        <v>0.03</v>
      </c>
      <c r="Q4">
        <v>0.03</v>
      </c>
      <c r="R4">
        <v>0.03</v>
      </c>
      <c r="S4">
        <v>0.03</v>
      </c>
      <c r="T4">
        <v>0.03</v>
      </c>
      <c r="U4">
        <v>0.03</v>
      </c>
      <c r="V4">
        <v>0.02</v>
      </c>
      <c r="W4">
        <v>0.03</v>
      </c>
      <c r="X4">
        <v>0.03</v>
      </c>
      <c r="Y4">
        <v>0.03</v>
      </c>
      <c r="Z4">
        <v>0.02</v>
      </c>
      <c r="AA4">
        <v>0.03</v>
      </c>
      <c r="AB4">
        <v>0.02</v>
      </c>
      <c r="AC4">
        <v>0.02</v>
      </c>
      <c r="AD4">
        <v>0.03</v>
      </c>
      <c r="AE4">
        <v>0.03</v>
      </c>
      <c r="AF4">
        <v>0.03</v>
      </c>
      <c r="AG4">
        <v>0.03</v>
      </c>
      <c r="AH4">
        <v>0.03</v>
      </c>
      <c r="AI4">
        <v>0.03</v>
      </c>
      <c r="AJ4">
        <v>0.02</v>
      </c>
      <c r="AK4">
        <v>0.02</v>
      </c>
      <c r="AL4">
        <v>0.02</v>
      </c>
      <c r="AM4">
        <v>0.02</v>
      </c>
      <c r="AN4">
        <v>0.03</v>
      </c>
      <c r="AO4">
        <v>0.03</v>
      </c>
      <c r="AP4">
        <v>0.03</v>
      </c>
      <c r="AQ4">
        <v>0.03</v>
      </c>
      <c r="AR4">
        <v>0.03</v>
      </c>
      <c r="AS4">
        <v>0.02</v>
      </c>
      <c r="AT4">
        <v>0.03</v>
      </c>
      <c r="AU4">
        <v>0.03</v>
      </c>
      <c r="AV4">
        <v>0.03</v>
      </c>
      <c r="AW4">
        <v>0.03</v>
      </c>
      <c r="AX4">
        <v>0.03</v>
      </c>
      <c r="AY4">
        <v>0.03</v>
      </c>
      <c r="AZ4">
        <v>0.03</v>
      </c>
      <c r="BA4">
        <v>0.03</v>
      </c>
      <c r="BB4">
        <v>0.03</v>
      </c>
      <c r="BC4">
        <v>0.03</v>
      </c>
      <c r="BD4">
        <v>0.03</v>
      </c>
      <c r="BE4">
        <v>0.03</v>
      </c>
      <c r="BF4">
        <v>0.03</v>
      </c>
      <c r="BG4">
        <v>0.03</v>
      </c>
    </row>
    <row r="5" spans="1:59" x14ac:dyDescent="0.25">
      <c r="B5" t="s">
        <v>404</v>
      </c>
      <c r="C5" t="s">
        <v>260</v>
      </c>
      <c r="M5" t="s">
        <v>481</v>
      </c>
      <c r="N5">
        <v>0.35</v>
      </c>
      <c r="O5">
        <v>0.32</v>
      </c>
      <c r="P5">
        <v>0.33</v>
      </c>
      <c r="Q5">
        <v>0.25</v>
      </c>
      <c r="R5">
        <v>0.27</v>
      </c>
      <c r="S5">
        <v>0.27</v>
      </c>
      <c r="T5">
        <v>0.23</v>
      </c>
      <c r="U5">
        <v>0.23</v>
      </c>
      <c r="V5">
        <v>0.22</v>
      </c>
      <c r="W5">
        <v>0.19</v>
      </c>
      <c r="X5">
        <v>0.2</v>
      </c>
      <c r="Y5">
        <v>0.2</v>
      </c>
      <c r="Z5">
        <v>0.22</v>
      </c>
      <c r="AA5">
        <v>0.18</v>
      </c>
      <c r="AB5">
        <v>0.17</v>
      </c>
      <c r="AC5">
        <v>0.19</v>
      </c>
      <c r="AD5">
        <v>0.17</v>
      </c>
      <c r="AE5">
        <v>0.18</v>
      </c>
      <c r="AF5">
        <v>0.23</v>
      </c>
      <c r="AG5">
        <v>0.16</v>
      </c>
      <c r="AH5">
        <v>0.17</v>
      </c>
      <c r="AI5">
        <v>0.18</v>
      </c>
      <c r="AJ5">
        <v>0.16</v>
      </c>
      <c r="AK5">
        <v>0.17</v>
      </c>
      <c r="AL5">
        <v>0.18</v>
      </c>
      <c r="AM5">
        <v>0.18</v>
      </c>
      <c r="AN5">
        <v>0.17</v>
      </c>
      <c r="AO5">
        <v>0.17</v>
      </c>
      <c r="AP5">
        <v>0.17</v>
      </c>
      <c r="AQ5">
        <v>0.17</v>
      </c>
      <c r="AR5">
        <v>0.17</v>
      </c>
      <c r="AS5">
        <v>0.17</v>
      </c>
      <c r="AT5">
        <v>0.17</v>
      </c>
      <c r="AU5">
        <v>0.17</v>
      </c>
      <c r="AV5">
        <v>0.17</v>
      </c>
      <c r="AW5">
        <v>0.17</v>
      </c>
      <c r="AX5">
        <v>0.17</v>
      </c>
      <c r="AY5">
        <v>0.17</v>
      </c>
      <c r="AZ5">
        <v>0.17</v>
      </c>
      <c r="BA5">
        <v>0.17</v>
      </c>
      <c r="BB5">
        <v>0.17</v>
      </c>
      <c r="BC5">
        <v>0.18</v>
      </c>
      <c r="BD5">
        <v>0.18</v>
      </c>
      <c r="BE5">
        <v>0.18</v>
      </c>
      <c r="BF5">
        <v>0.18</v>
      </c>
      <c r="BG5">
        <v>0.18</v>
      </c>
    </row>
    <row r="6" spans="1:59" x14ac:dyDescent="0.25">
      <c r="M6" t="s">
        <v>482</v>
      </c>
      <c r="N6">
        <v>0.05</v>
      </c>
      <c r="O6">
        <v>0.06</v>
      </c>
      <c r="P6">
        <v>0.06</v>
      </c>
      <c r="Q6">
        <v>7.0000000000000007E-2</v>
      </c>
      <c r="R6">
        <v>7.0000000000000007E-2</v>
      </c>
      <c r="S6">
        <v>7.0000000000000007E-2</v>
      </c>
      <c r="T6">
        <v>0.08</v>
      </c>
      <c r="U6">
        <v>0.09</v>
      </c>
      <c r="V6">
        <v>0.1</v>
      </c>
      <c r="W6">
        <v>0.11</v>
      </c>
      <c r="X6">
        <v>0.12</v>
      </c>
      <c r="Y6">
        <v>0.11</v>
      </c>
      <c r="Z6">
        <v>0.13</v>
      </c>
      <c r="AA6">
        <v>0.13</v>
      </c>
      <c r="AB6">
        <v>0.12</v>
      </c>
      <c r="AC6">
        <v>0.12</v>
      </c>
      <c r="AD6">
        <v>0.13</v>
      </c>
      <c r="AE6">
        <v>0.15</v>
      </c>
      <c r="AF6">
        <v>0.13</v>
      </c>
      <c r="AG6">
        <v>0.15</v>
      </c>
      <c r="AH6">
        <v>0.14000000000000001</v>
      </c>
      <c r="AI6">
        <v>0.13</v>
      </c>
      <c r="AJ6">
        <v>0.13</v>
      </c>
      <c r="AK6">
        <v>0.13</v>
      </c>
      <c r="AL6">
        <v>0.13</v>
      </c>
      <c r="AM6">
        <v>0.14000000000000001</v>
      </c>
      <c r="AN6">
        <v>0.14000000000000001</v>
      </c>
      <c r="AO6">
        <v>0.16</v>
      </c>
      <c r="AP6">
        <v>0.16</v>
      </c>
      <c r="AQ6">
        <v>0.16</v>
      </c>
      <c r="AR6">
        <v>0.16</v>
      </c>
      <c r="AS6">
        <v>0.16</v>
      </c>
      <c r="AT6">
        <v>0.16</v>
      </c>
      <c r="AU6">
        <v>0.16</v>
      </c>
      <c r="AV6">
        <v>0.16</v>
      </c>
      <c r="AW6">
        <v>0.16</v>
      </c>
      <c r="AX6">
        <v>0.16</v>
      </c>
      <c r="AY6">
        <v>0.16</v>
      </c>
      <c r="AZ6">
        <v>0.16</v>
      </c>
      <c r="BA6">
        <v>0.16</v>
      </c>
      <c r="BB6">
        <v>0.16</v>
      </c>
      <c r="BC6">
        <v>0.16</v>
      </c>
      <c r="BD6">
        <v>0.16</v>
      </c>
      <c r="BE6">
        <v>0.16</v>
      </c>
      <c r="BF6">
        <v>0.16</v>
      </c>
      <c r="BG6">
        <v>0.16</v>
      </c>
    </row>
    <row r="7" spans="1:59" x14ac:dyDescent="0.25">
      <c r="M7" t="s">
        <v>483</v>
      </c>
      <c r="N7">
        <v>1.53</v>
      </c>
      <c r="O7">
        <v>1.52</v>
      </c>
      <c r="P7">
        <v>1.49</v>
      </c>
      <c r="Q7">
        <v>1.46</v>
      </c>
      <c r="R7">
        <v>1.35</v>
      </c>
      <c r="S7">
        <v>1.24</v>
      </c>
      <c r="T7">
        <v>1.19</v>
      </c>
      <c r="U7">
        <v>1.08</v>
      </c>
      <c r="V7">
        <v>0.99</v>
      </c>
      <c r="W7">
        <v>1</v>
      </c>
      <c r="X7">
        <v>0.98</v>
      </c>
      <c r="Y7">
        <v>0.97</v>
      </c>
      <c r="Z7">
        <v>0.88</v>
      </c>
      <c r="AA7">
        <v>0.9</v>
      </c>
      <c r="AB7">
        <v>0.76</v>
      </c>
      <c r="AC7">
        <v>0.74</v>
      </c>
      <c r="AD7">
        <v>0.79</v>
      </c>
      <c r="AE7">
        <v>0.74</v>
      </c>
      <c r="AF7">
        <v>0.72</v>
      </c>
      <c r="AG7">
        <v>0.68</v>
      </c>
      <c r="AH7">
        <v>0.61</v>
      </c>
      <c r="AI7">
        <v>0.62</v>
      </c>
      <c r="AJ7">
        <v>0.61</v>
      </c>
      <c r="AK7">
        <v>0.57999999999999996</v>
      </c>
      <c r="AL7">
        <v>0.57999999999999996</v>
      </c>
      <c r="AM7">
        <v>0.55000000000000004</v>
      </c>
      <c r="AN7">
        <v>0.52</v>
      </c>
      <c r="AO7">
        <v>0.49</v>
      </c>
      <c r="AP7">
        <v>0.48</v>
      </c>
      <c r="AQ7">
        <v>0.47</v>
      </c>
      <c r="AR7">
        <v>0.46</v>
      </c>
      <c r="AS7">
        <v>0.39</v>
      </c>
      <c r="AT7">
        <v>0.39</v>
      </c>
      <c r="AU7">
        <v>0.38</v>
      </c>
      <c r="AV7">
        <v>0.37</v>
      </c>
      <c r="AW7">
        <v>0.37</v>
      </c>
      <c r="AX7">
        <v>0.36</v>
      </c>
      <c r="AY7">
        <v>0.34</v>
      </c>
      <c r="AZ7">
        <v>0.33</v>
      </c>
      <c r="BA7">
        <v>0.33</v>
      </c>
      <c r="BB7">
        <v>0.33</v>
      </c>
      <c r="BC7">
        <v>0.32</v>
      </c>
      <c r="BD7">
        <v>0.32</v>
      </c>
      <c r="BE7">
        <v>0.31</v>
      </c>
      <c r="BF7">
        <v>0.31</v>
      </c>
      <c r="BG7">
        <v>0.31</v>
      </c>
    </row>
    <row r="8" spans="1:59" x14ac:dyDescent="0.25">
      <c r="M8" t="s">
        <v>329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0.04</v>
      </c>
      <c r="AT8">
        <v>0.04</v>
      </c>
      <c r="AU8">
        <v>0.04</v>
      </c>
      <c r="AV8">
        <v>0.04</v>
      </c>
      <c r="AW8">
        <v>0.04</v>
      </c>
      <c r="AX8">
        <v>0.04</v>
      </c>
      <c r="AY8">
        <v>0.03</v>
      </c>
      <c r="AZ8">
        <v>0.03</v>
      </c>
      <c r="BA8">
        <v>0.03</v>
      </c>
      <c r="BB8">
        <v>0.03</v>
      </c>
      <c r="BC8">
        <v>0.03</v>
      </c>
      <c r="BD8">
        <v>0.03</v>
      </c>
      <c r="BE8">
        <v>0.03</v>
      </c>
      <c r="BF8">
        <v>0.03</v>
      </c>
      <c r="BG8">
        <v>0.03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51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318</v>
      </c>
      <c r="M29" t="s">
        <v>392</v>
      </c>
      <c r="N29">
        <v>2.0499999999999998</v>
      </c>
      <c r="O29">
        <v>2.06</v>
      </c>
      <c r="P29">
        <v>2.0299999999999998</v>
      </c>
      <c r="Q29">
        <v>2.02</v>
      </c>
      <c r="R29">
        <v>1.95</v>
      </c>
      <c r="S29">
        <v>1.85</v>
      </c>
      <c r="T29">
        <v>1.77</v>
      </c>
      <c r="U29">
        <v>1.69</v>
      </c>
      <c r="V29">
        <v>1.59</v>
      </c>
      <c r="W29">
        <v>1.6</v>
      </c>
      <c r="X29">
        <v>1.55</v>
      </c>
      <c r="Y29">
        <v>1.59</v>
      </c>
      <c r="Z29">
        <v>1.54</v>
      </c>
      <c r="AA29">
        <v>1.53</v>
      </c>
      <c r="AB29">
        <v>1.36</v>
      </c>
      <c r="AC29">
        <v>1.36</v>
      </c>
      <c r="AD29">
        <v>1.39</v>
      </c>
      <c r="AE29">
        <v>1.37</v>
      </c>
      <c r="AF29">
        <v>1.37</v>
      </c>
      <c r="AG29">
        <v>1.28</v>
      </c>
      <c r="AH29">
        <v>1.2</v>
      </c>
      <c r="AI29">
        <v>1.2</v>
      </c>
      <c r="AJ29">
        <v>1.1499999999999999</v>
      </c>
      <c r="AK29">
        <v>1.1200000000000001</v>
      </c>
      <c r="AL29">
        <v>1.1100000000000001</v>
      </c>
      <c r="AM29">
        <v>1.08</v>
      </c>
      <c r="AN29">
        <v>1.04</v>
      </c>
      <c r="AO29">
        <v>1.03</v>
      </c>
      <c r="AP29">
        <v>1.01</v>
      </c>
      <c r="AQ29">
        <v>0.96</v>
      </c>
      <c r="AR29">
        <v>0.97</v>
      </c>
      <c r="AS29">
        <v>0.95</v>
      </c>
      <c r="AT29">
        <v>0.93</v>
      </c>
      <c r="AU29">
        <v>0.91</v>
      </c>
      <c r="AV29">
        <v>0.89</v>
      </c>
      <c r="AW29">
        <v>0.87</v>
      </c>
      <c r="AX29">
        <v>0.85</v>
      </c>
      <c r="AY29">
        <v>0.83</v>
      </c>
      <c r="AZ29">
        <v>0.81</v>
      </c>
      <c r="BA29">
        <v>0.8</v>
      </c>
      <c r="BB29">
        <v>0.79</v>
      </c>
      <c r="BC29">
        <v>0.77</v>
      </c>
      <c r="BD29">
        <v>0.76</v>
      </c>
      <c r="BE29">
        <v>0.79</v>
      </c>
      <c r="BF29">
        <v>0.8</v>
      </c>
      <c r="BG29">
        <v>0.79</v>
      </c>
    </row>
    <row r="30" spans="1:59" x14ac:dyDescent="0.25">
      <c r="B30" t="s">
        <v>317</v>
      </c>
      <c r="C30" t="s">
        <v>260</v>
      </c>
      <c r="M30" t="s">
        <v>484</v>
      </c>
      <c r="N30">
        <v>1.95</v>
      </c>
      <c r="O30">
        <v>1.92</v>
      </c>
      <c r="P30">
        <v>1.9</v>
      </c>
      <c r="Q30">
        <v>1.8</v>
      </c>
      <c r="R30">
        <v>1.72</v>
      </c>
      <c r="S30">
        <v>1.6</v>
      </c>
      <c r="T30">
        <v>1.52</v>
      </c>
      <c r="U30">
        <v>1.43</v>
      </c>
      <c r="V30">
        <v>1.33</v>
      </c>
      <c r="W30">
        <v>1.33</v>
      </c>
      <c r="X30">
        <v>1.33</v>
      </c>
      <c r="Y30">
        <v>1.31</v>
      </c>
      <c r="Z30">
        <v>1.26</v>
      </c>
      <c r="AA30">
        <v>1.25</v>
      </c>
      <c r="AB30">
        <v>1.08</v>
      </c>
      <c r="AC30">
        <v>1.08</v>
      </c>
      <c r="AD30">
        <v>1.1200000000000001</v>
      </c>
      <c r="AE30">
        <v>1.1000000000000001</v>
      </c>
      <c r="AF30">
        <v>1.1100000000000001</v>
      </c>
      <c r="AG30">
        <v>1.01</v>
      </c>
      <c r="AH30">
        <v>0.95</v>
      </c>
      <c r="AI30">
        <v>0.96</v>
      </c>
      <c r="AJ30">
        <v>0.92</v>
      </c>
      <c r="AK30">
        <v>0.91</v>
      </c>
      <c r="AL30">
        <v>0.91</v>
      </c>
      <c r="AM30">
        <v>0.89</v>
      </c>
      <c r="AN30">
        <v>0.86</v>
      </c>
      <c r="AO30">
        <v>0.85</v>
      </c>
      <c r="AP30">
        <v>0.84</v>
      </c>
      <c r="AQ30">
        <v>0.82</v>
      </c>
      <c r="AR30">
        <v>0.81</v>
      </c>
      <c r="AS30">
        <v>0.78</v>
      </c>
      <c r="AT30">
        <v>0.79</v>
      </c>
      <c r="AU30">
        <v>0.78</v>
      </c>
      <c r="AV30">
        <v>0.77</v>
      </c>
      <c r="AW30">
        <v>0.76</v>
      </c>
      <c r="AX30">
        <v>0.75</v>
      </c>
      <c r="AY30">
        <v>0.73</v>
      </c>
      <c r="AZ30">
        <v>0.73</v>
      </c>
      <c r="BA30">
        <v>0.72</v>
      </c>
      <c r="BB30">
        <v>0.72</v>
      </c>
      <c r="BC30">
        <v>0.72</v>
      </c>
      <c r="BD30">
        <v>0.71</v>
      </c>
      <c r="BE30">
        <v>0.71</v>
      </c>
      <c r="BF30">
        <v>0.71</v>
      </c>
      <c r="BG30">
        <v>0.7</v>
      </c>
    </row>
    <row r="31" spans="1:59" x14ac:dyDescent="0.25">
      <c r="M31" t="s">
        <v>485</v>
      </c>
      <c r="N31">
        <v>1.95</v>
      </c>
      <c r="O31">
        <v>1.92</v>
      </c>
      <c r="P31">
        <v>1.9</v>
      </c>
      <c r="Q31">
        <v>1.8</v>
      </c>
      <c r="R31">
        <v>1.72</v>
      </c>
      <c r="S31">
        <v>1.6</v>
      </c>
      <c r="T31">
        <v>1.52</v>
      </c>
      <c r="U31">
        <v>1.43</v>
      </c>
      <c r="V31">
        <v>1.33</v>
      </c>
      <c r="W31">
        <v>1.33</v>
      </c>
      <c r="X31">
        <v>1.33</v>
      </c>
      <c r="Y31">
        <v>1.31</v>
      </c>
      <c r="Z31">
        <v>1.26</v>
      </c>
      <c r="AA31">
        <v>1.25</v>
      </c>
      <c r="AB31">
        <v>1.08</v>
      </c>
      <c r="AC31">
        <v>1.08</v>
      </c>
      <c r="AD31">
        <v>1.1200000000000001</v>
      </c>
      <c r="AE31">
        <v>1.1000000000000001</v>
      </c>
      <c r="AF31">
        <v>1.1100000000000001</v>
      </c>
      <c r="AG31">
        <v>1.01</v>
      </c>
      <c r="AH31">
        <v>0.95</v>
      </c>
      <c r="AI31">
        <v>0.96</v>
      </c>
      <c r="AJ31">
        <v>0.92</v>
      </c>
      <c r="AK31">
        <v>0.91</v>
      </c>
      <c r="AL31">
        <v>0.91</v>
      </c>
      <c r="AM31">
        <v>0.89</v>
      </c>
      <c r="AN31">
        <v>0.86</v>
      </c>
      <c r="AO31">
        <v>0.85</v>
      </c>
      <c r="AP31">
        <v>0.84</v>
      </c>
      <c r="AQ31">
        <v>0.82</v>
      </c>
      <c r="AR31">
        <v>0.81</v>
      </c>
      <c r="AS31">
        <v>0.74</v>
      </c>
      <c r="AT31">
        <v>0.75</v>
      </c>
      <c r="AU31">
        <v>0.74</v>
      </c>
      <c r="AV31">
        <v>0.73</v>
      </c>
      <c r="AW31">
        <v>0.72</v>
      </c>
      <c r="AX31">
        <v>0.72</v>
      </c>
      <c r="AY31">
        <v>0.7</v>
      </c>
      <c r="AZ31">
        <v>0.69</v>
      </c>
      <c r="BA31">
        <v>0.69</v>
      </c>
      <c r="BB31">
        <v>0.69</v>
      </c>
      <c r="BC31">
        <v>0.68</v>
      </c>
      <c r="BD31">
        <v>0.68</v>
      </c>
      <c r="BE31">
        <v>0.68</v>
      </c>
      <c r="BF31">
        <v>0.68</v>
      </c>
      <c r="BG31">
        <v>0.67</v>
      </c>
    </row>
  </sheetData>
  <pageMargins left="0.7" right="0.7" top="0.75" bottom="0.75" header="0.3" footer="0.3"/>
  <pageSetup paperSize="9" orientation="portrait" horizontalDpi="300" verticalDpi="300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39"/>
  <sheetViews>
    <sheetView showGridLines="0" workbookViewId="0"/>
  </sheetViews>
  <sheetFormatPr defaultColWidth="11.42578125" defaultRowHeight="15" x14ac:dyDescent="0.25"/>
  <cols>
    <col min="1" max="1" width="15.7109375" customWidth="1"/>
    <col min="2" max="2" width="170.7109375" customWidth="1"/>
    <col min="3" max="6" width="11.42578125" hidden="1" customWidth="1"/>
  </cols>
  <sheetData>
    <row r="1" spans="1:54" x14ac:dyDescent="0.25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t="s">
        <v>68</v>
      </c>
    </row>
    <row r="3" spans="1:54" x14ac:dyDescent="0.25">
      <c r="A3" t="s">
        <v>69</v>
      </c>
    </row>
    <row r="5" spans="1:54" x14ac:dyDescent="0.25">
      <c r="A5" t="s">
        <v>70</v>
      </c>
      <c r="B5" t="s">
        <v>71</v>
      </c>
      <c r="C5" t="s">
        <v>72</v>
      </c>
      <c r="D5" t="s">
        <v>73</v>
      </c>
      <c r="E5" t="s">
        <v>74</v>
      </c>
      <c r="F5" t="s">
        <v>75</v>
      </c>
    </row>
    <row r="6" spans="1:54" x14ac:dyDescent="0.25">
      <c r="A6" s="10" t="str">
        <f>HYPERLINK(hovedrapport[[#This Row],[link]],hovedrapport[[#This Row],[link_name]])</f>
        <v>2.1</v>
      </c>
      <c r="B6" t="s">
        <v>834</v>
      </c>
      <c r="C6" t="s">
        <v>77</v>
      </c>
      <c r="D6" t="s">
        <v>76</v>
      </c>
      <c r="E6" t="s">
        <v>78</v>
      </c>
      <c r="F6" t="s">
        <v>76</v>
      </c>
    </row>
    <row r="7" spans="1:54" x14ac:dyDescent="0.25">
      <c r="A7" s="10" t="str">
        <f>HYPERLINK(hovedrapport[[#This Row],[link]],hovedrapport[[#This Row],[link_name]])</f>
        <v>2.2</v>
      </c>
      <c r="B7" t="s">
        <v>80</v>
      </c>
      <c r="C7" t="s">
        <v>81</v>
      </c>
      <c r="D7" t="s">
        <v>79</v>
      </c>
      <c r="E7" t="s">
        <v>82</v>
      </c>
      <c r="F7" t="s">
        <v>79</v>
      </c>
    </row>
    <row r="8" spans="1:54" x14ac:dyDescent="0.25">
      <c r="A8" s="10" t="str">
        <f>HYPERLINK(hovedrapport[[#This Row],[link]],hovedrapport[[#This Row],[link_name]])</f>
        <v>2.3</v>
      </c>
      <c r="B8" t="s">
        <v>84</v>
      </c>
      <c r="C8" t="s">
        <v>85</v>
      </c>
      <c r="D8" t="s">
        <v>83</v>
      </c>
      <c r="E8" t="s">
        <v>86</v>
      </c>
      <c r="F8" t="s">
        <v>83</v>
      </c>
    </row>
    <row r="9" spans="1:54" x14ac:dyDescent="0.25">
      <c r="A9" s="10" t="str">
        <f>HYPERLINK(hovedrapport[[#This Row],[link]],hovedrapport[[#This Row],[link_name]])</f>
        <v>2.4</v>
      </c>
      <c r="B9" t="s">
        <v>88</v>
      </c>
      <c r="C9" t="s">
        <v>89</v>
      </c>
      <c r="D9" t="s">
        <v>87</v>
      </c>
      <c r="E9" t="s">
        <v>90</v>
      </c>
      <c r="F9" t="s">
        <v>87</v>
      </c>
    </row>
    <row r="10" spans="1:54" x14ac:dyDescent="0.25">
      <c r="A10" s="10" t="str">
        <f>HYPERLINK(hovedrapport[[#This Row],[link]],hovedrapport[[#This Row],[link_name]])</f>
        <v>2.5</v>
      </c>
      <c r="B10" t="s">
        <v>92</v>
      </c>
      <c r="C10" t="s">
        <v>93</v>
      </c>
      <c r="D10" t="s">
        <v>91</v>
      </c>
      <c r="E10" t="s">
        <v>94</v>
      </c>
      <c r="F10" t="s">
        <v>91</v>
      </c>
    </row>
    <row r="11" spans="1:54" x14ac:dyDescent="0.25">
      <c r="A11" s="10" t="str">
        <f>HYPERLINK(hovedrapport[[#This Row],[link]],hovedrapport[[#This Row],[link_name]])</f>
        <v>2.6</v>
      </c>
      <c r="B11" t="s">
        <v>96</v>
      </c>
      <c r="C11" t="s">
        <v>97</v>
      </c>
      <c r="D11" t="s">
        <v>95</v>
      </c>
      <c r="E11" t="s">
        <v>98</v>
      </c>
      <c r="F11" t="s">
        <v>95</v>
      </c>
    </row>
    <row r="12" spans="1:54" x14ac:dyDescent="0.25">
      <c r="A12" s="10" t="str">
        <f>HYPERLINK(hovedrapport[[#This Row],[link]],hovedrapport[[#This Row],[link_name]])</f>
        <v>3.1</v>
      </c>
      <c r="B12" t="s">
        <v>100</v>
      </c>
      <c r="C12" t="s">
        <v>101</v>
      </c>
      <c r="D12" t="s">
        <v>99</v>
      </c>
      <c r="E12" t="s">
        <v>102</v>
      </c>
      <c r="F12" t="s">
        <v>103</v>
      </c>
    </row>
    <row r="13" spans="1:54" x14ac:dyDescent="0.25">
      <c r="A13" s="10" t="str">
        <f>HYPERLINK(hovedrapport[[#This Row],[link]],hovedrapport[[#This Row],[link_name]])</f>
        <v>3.2</v>
      </c>
      <c r="B13" t="s">
        <v>105</v>
      </c>
      <c r="C13" t="s">
        <v>106</v>
      </c>
      <c r="D13" t="s">
        <v>104</v>
      </c>
      <c r="E13" t="s">
        <v>107</v>
      </c>
      <c r="F13" t="s">
        <v>108</v>
      </c>
    </row>
    <row r="14" spans="1:54" x14ac:dyDescent="0.25">
      <c r="A14" s="10" t="str">
        <f>HYPERLINK(hovedrapport[[#This Row],[link]],hovedrapport[[#This Row],[link_name]])</f>
        <v>4.1</v>
      </c>
      <c r="B14" t="s">
        <v>110</v>
      </c>
      <c r="C14" t="s">
        <v>111</v>
      </c>
      <c r="D14" t="s">
        <v>109</v>
      </c>
      <c r="E14" t="s">
        <v>112</v>
      </c>
      <c r="F14" t="s">
        <v>113</v>
      </c>
    </row>
    <row r="15" spans="1:54" x14ac:dyDescent="0.25">
      <c r="A15" s="10" t="str">
        <f>HYPERLINK(hovedrapport[[#This Row],[link]],hovedrapport[[#This Row],[link_name]])</f>
        <v>4.2</v>
      </c>
      <c r="B15" t="s">
        <v>115</v>
      </c>
      <c r="C15" t="s">
        <v>116</v>
      </c>
      <c r="D15" t="s">
        <v>114</v>
      </c>
      <c r="E15" t="s">
        <v>117</v>
      </c>
      <c r="F15" t="s">
        <v>118</v>
      </c>
    </row>
    <row r="16" spans="1:54" x14ac:dyDescent="0.25">
      <c r="A16" s="10" t="str">
        <f>HYPERLINK(hovedrapport[[#This Row],[link]],hovedrapport[[#This Row],[link_name]])</f>
        <v>4.3</v>
      </c>
      <c r="B16" t="s">
        <v>120</v>
      </c>
      <c r="C16" t="s">
        <v>121</v>
      </c>
      <c r="D16" t="s">
        <v>119</v>
      </c>
      <c r="E16" t="s">
        <v>122</v>
      </c>
      <c r="F16" t="s">
        <v>123</v>
      </c>
    </row>
    <row r="17" spans="1:6" x14ac:dyDescent="0.25">
      <c r="A17" s="10" t="str">
        <f>HYPERLINK(hovedrapport[[#This Row],[link]],hovedrapport[[#This Row],[link_name]])</f>
        <v>4.4</v>
      </c>
      <c r="B17" t="s">
        <v>125</v>
      </c>
      <c r="C17" t="s">
        <v>126</v>
      </c>
      <c r="D17" t="s">
        <v>124</v>
      </c>
      <c r="E17" t="s">
        <v>127</v>
      </c>
      <c r="F17" t="s">
        <v>128</v>
      </c>
    </row>
    <row r="18" spans="1:6" x14ac:dyDescent="0.25">
      <c r="A18" s="10" t="str">
        <f>HYPERLINK(hovedrapport[[#This Row],[link]],hovedrapport[[#This Row],[link_name]])</f>
        <v>4.5</v>
      </c>
      <c r="B18" t="s">
        <v>130</v>
      </c>
      <c r="C18" t="s">
        <v>131</v>
      </c>
      <c r="D18" t="s">
        <v>129</v>
      </c>
      <c r="E18" t="s">
        <v>132</v>
      </c>
      <c r="F18" t="s">
        <v>133</v>
      </c>
    </row>
    <row r="19" spans="1:6" x14ac:dyDescent="0.25">
      <c r="A19" s="10" t="str">
        <f>HYPERLINK(hovedrapport[[#This Row],[link]],hovedrapport[[#This Row],[link_name]])</f>
        <v>5.1</v>
      </c>
      <c r="B19" t="s">
        <v>135</v>
      </c>
      <c r="C19" t="s">
        <v>136</v>
      </c>
      <c r="D19" t="s">
        <v>134</v>
      </c>
      <c r="E19" t="s">
        <v>137</v>
      </c>
      <c r="F19" t="s">
        <v>138</v>
      </c>
    </row>
    <row r="20" spans="1:6" x14ac:dyDescent="0.25">
      <c r="A20" s="10" t="str">
        <f>HYPERLINK(hovedrapport[[#This Row],[link]],hovedrapport[[#This Row],[link_name]])</f>
        <v>5.2</v>
      </c>
      <c r="B20" t="s">
        <v>140</v>
      </c>
      <c r="C20" t="s">
        <v>141</v>
      </c>
      <c r="D20" t="s">
        <v>139</v>
      </c>
      <c r="E20" t="s">
        <v>142</v>
      </c>
      <c r="F20" t="s">
        <v>143</v>
      </c>
    </row>
    <row r="21" spans="1:6" x14ac:dyDescent="0.25">
      <c r="A21" s="10" t="str">
        <f>HYPERLINK(hovedrapport[[#This Row],[link]],hovedrapport[[#This Row],[link_name]])</f>
        <v>6.1</v>
      </c>
      <c r="B21" t="s">
        <v>145</v>
      </c>
      <c r="C21" t="s">
        <v>146</v>
      </c>
      <c r="D21" t="s">
        <v>144</v>
      </c>
      <c r="E21" t="s">
        <v>147</v>
      </c>
      <c r="F21" t="s">
        <v>148</v>
      </c>
    </row>
    <row r="22" spans="1:6" x14ac:dyDescent="0.25">
      <c r="A22" s="10" t="str">
        <f>HYPERLINK(hovedrapport[[#This Row],[link]],hovedrapport[[#This Row],[link_name]])</f>
        <v>6.2</v>
      </c>
      <c r="B22" t="s">
        <v>150</v>
      </c>
      <c r="C22" t="s">
        <v>151</v>
      </c>
      <c r="D22" t="s">
        <v>149</v>
      </c>
      <c r="E22" t="s">
        <v>152</v>
      </c>
      <c r="F22" t="s">
        <v>153</v>
      </c>
    </row>
    <row r="23" spans="1:6" x14ac:dyDescent="0.25">
      <c r="A23" s="10" t="str">
        <f>HYPERLINK(hovedrapport[[#This Row],[link]],hovedrapport[[#This Row],[link_name]])</f>
        <v>7.1</v>
      </c>
      <c r="B23" t="s">
        <v>155</v>
      </c>
      <c r="C23" t="s">
        <v>156</v>
      </c>
      <c r="D23" t="s">
        <v>154</v>
      </c>
      <c r="E23" t="s">
        <v>157</v>
      </c>
      <c r="F23" t="s">
        <v>154</v>
      </c>
    </row>
    <row r="24" spans="1:6" x14ac:dyDescent="0.25">
      <c r="A24" s="10" t="str">
        <f>HYPERLINK(hovedrapport[[#This Row],[link]],hovedrapport[[#This Row],[link_name]])</f>
        <v>7.2</v>
      </c>
      <c r="B24" t="s">
        <v>159</v>
      </c>
      <c r="C24" t="s">
        <v>160</v>
      </c>
      <c r="D24" t="s">
        <v>158</v>
      </c>
      <c r="E24" t="s">
        <v>161</v>
      </c>
      <c r="F24" t="s">
        <v>162</v>
      </c>
    </row>
    <row r="25" spans="1:6" x14ac:dyDescent="0.25">
      <c r="A25" s="10" t="str">
        <f>HYPERLINK(hovedrapport[[#This Row],[link]],hovedrapport[[#This Row],[link_name]])</f>
        <v>8.1</v>
      </c>
      <c r="B25" t="s">
        <v>164</v>
      </c>
      <c r="C25" t="s">
        <v>165</v>
      </c>
      <c r="D25" t="s">
        <v>163</v>
      </c>
      <c r="E25" t="s">
        <v>166</v>
      </c>
      <c r="F25" t="s">
        <v>163</v>
      </c>
    </row>
    <row r="26" spans="1:6" x14ac:dyDescent="0.25">
      <c r="A26" s="10" t="str">
        <f>HYPERLINK(hovedrapport[[#This Row],[link]],hovedrapport[[#This Row],[link_name]])</f>
        <v>8.2</v>
      </c>
      <c r="B26" t="s">
        <v>168</v>
      </c>
      <c r="C26" t="s">
        <v>169</v>
      </c>
      <c r="D26" t="s">
        <v>167</v>
      </c>
      <c r="E26" t="s">
        <v>170</v>
      </c>
      <c r="F26" t="s">
        <v>171</v>
      </c>
    </row>
    <row r="27" spans="1:6" x14ac:dyDescent="0.25">
      <c r="A27" s="10" t="str">
        <f>HYPERLINK(hovedrapport[[#This Row],[link]],hovedrapport[[#This Row],[link_name]])</f>
        <v>8.3</v>
      </c>
      <c r="B27" t="s">
        <v>173</v>
      </c>
      <c r="C27" t="s">
        <v>174</v>
      </c>
      <c r="D27" t="s">
        <v>172</v>
      </c>
      <c r="E27" t="s">
        <v>175</v>
      </c>
      <c r="F27" t="s">
        <v>172</v>
      </c>
    </row>
    <row r="28" spans="1:6" x14ac:dyDescent="0.25">
      <c r="A28" s="10" t="str">
        <f>HYPERLINK(hovedrapport[[#This Row],[link]],hovedrapport[[#This Row],[link_name]])</f>
        <v>9.1</v>
      </c>
      <c r="B28" t="s">
        <v>177</v>
      </c>
      <c r="C28" t="s">
        <v>178</v>
      </c>
      <c r="D28" t="s">
        <v>176</v>
      </c>
      <c r="E28" t="s">
        <v>179</v>
      </c>
      <c r="F28" t="s">
        <v>176</v>
      </c>
    </row>
    <row r="29" spans="1:6" x14ac:dyDescent="0.25">
      <c r="A29" s="10" t="str">
        <f>HYPERLINK(hovedrapport[[#This Row],[link]],hovedrapport[[#This Row],[link_name]])</f>
        <v>10.1</v>
      </c>
      <c r="B29" t="s">
        <v>181</v>
      </c>
      <c r="C29" t="s">
        <v>182</v>
      </c>
      <c r="D29" t="s">
        <v>180</v>
      </c>
      <c r="E29" t="s">
        <v>183</v>
      </c>
      <c r="F29" t="s">
        <v>180</v>
      </c>
    </row>
    <row r="30" spans="1:6" x14ac:dyDescent="0.25">
      <c r="A30" s="10" t="str">
        <f>HYPERLINK(hovedrapport[[#This Row],[link]],hovedrapport[[#This Row],[link_name]])</f>
        <v>10.2</v>
      </c>
      <c r="B30" t="s">
        <v>185</v>
      </c>
      <c r="C30" t="s">
        <v>186</v>
      </c>
      <c r="D30" t="s">
        <v>184</v>
      </c>
      <c r="E30" t="s">
        <v>187</v>
      </c>
      <c r="F30" t="s">
        <v>188</v>
      </c>
    </row>
    <row r="31" spans="1:6" x14ac:dyDescent="0.25">
      <c r="A31" s="10" t="str">
        <f>HYPERLINK(hovedrapport[[#This Row],[link]],hovedrapport[[#This Row],[link_name]])</f>
        <v>10.3</v>
      </c>
      <c r="B31" t="s">
        <v>190</v>
      </c>
      <c r="C31" t="s">
        <v>191</v>
      </c>
      <c r="D31" t="s">
        <v>189</v>
      </c>
      <c r="E31" t="s">
        <v>192</v>
      </c>
      <c r="F31" t="s">
        <v>193</v>
      </c>
    </row>
    <row r="32" spans="1:6" x14ac:dyDescent="0.25">
      <c r="A32" s="10" t="str">
        <f>HYPERLINK(hovedrapport[[#This Row],[link]],hovedrapport[[#This Row],[link_name]])</f>
        <v>11.1</v>
      </c>
      <c r="B32" t="s">
        <v>195</v>
      </c>
      <c r="C32" t="s">
        <v>196</v>
      </c>
      <c r="D32" t="s">
        <v>194</v>
      </c>
      <c r="E32" t="s">
        <v>197</v>
      </c>
      <c r="F32" t="s">
        <v>198</v>
      </c>
    </row>
    <row r="33" spans="1:6" x14ac:dyDescent="0.25">
      <c r="A33" s="10" t="str">
        <f>HYPERLINK(hovedrapport[[#This Row],[link]],hovedrapport[[#This Row],[link_name]])</f>
        <v>app.6.1</v>
      </c>
      <c r="B33" t="s">
        <v>808</v>
      </c>
      <c r="C33" t="s">
        <v>200</v>
      </c>
      <c r="D33" t="s">
        <v>199</v>
      </c>
      <c r="E33" t="s">
        <v>201</v>
      </c>
      <c r="F33" t="s">
        <v>199</v>
      </c>
    </row>
    <row r="34" spans="1:6" x14ac:dyDescent="0.25">
      <c r="A34" s="10" t="str">
        <f>HYPERLINK(hovedrapport[[#This Row],[link]],hovedrapport[[#This Row],[link_name]])</f>
        <v>app.6.2</v>
      </c>
      <c r="B34" t="s">
        <v>809</v>
      </c>
      <c r="C34" t="s">
        <v>203</v>
      </c>
      <c r="D34" t="s">
        <v>202</v>
      </c>
      <c r="E34" t="s">
        <v>204</v>
      </c>
      <c r="F34" t="s">
        <v>202</v>
      </c>
    </row>
    <row r="35" spans="1:6" x14ac:dyDescent="0.25">
      <c r="A35" s="3"/>
    </row>
    <row r="36" spans="1:6" x14ac:dyDescent="0.25">
      <c r="A36" s="3"/>
    </row>
    <row r="37" spans="1:6" x14ac:dyDescent="0.25">
      <c r="A37" s="3"/>
    </row>
    <row r="38" spans="1:6" x14ac:dyDescent="0.25">
      <c r="A38" s="3"/>
    </row>
    <row r="39" spans="1:6" x14ac:dyDescent="0.25">
      <c r="A39" s="3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G181"/>
  <sheetViews>
    <sheetView showGridLines="0" topLeftCell="A126" workbookViewId="0">
      <selection activeCell="J138" sqref="J138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738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739</v>
      </c>
      <c r="N4">
        <v>1.5</v>
      </c>
      <c r="O4">
        <v>1.6</v>
      </c>
      <c r="P4">
        <v>1.54</v>
      </c>
      <c r="Q4">
        <v>1.51</v>
      </c>
      <c r="R4">
        <v>1.51</v>
      </c>
      <c r="S4">
        <v>1.58</v>
      </c>
      <c r="T4">
        <v>1.72</v>
      </c>
      <c r="U4">
        <v>1.73</v>
      </c>
      <c r="V4">
        <v>1.69</v>
      </c>
      <c r="W4">
        <v>1.67</v>
      </c>
      <c r="X4">
        <v>1.65</v>
      </c>
      <c r="Y4">
        <v>1.63</v>
      </c>
      <c r="Z4">
        <v>1.6</v>
      </c>
      <c r="AA4">
        <v>1.55</v>
      </c>
      <c r="AB4">
        <v>1.52</v>
      </c>
      <c r="AC4">
        <v>1.49</v>
      </c>
      <c r="AD4">
        <v>1.5</v>
      </c>
      <c r="AE4">
        <v>1.39</v>
      </c>
      <c r="AF4">
        <v>1.43</v>
      </c>
      <c r="AG4">
        <v>1.42</v>
      </c>
      <c r="AH4">
        <v>1.45</v>
      </c>
      <c r="AI4">
        <v>1.38</v>
      </c>
      <c r="AJ4">
        <v>1.32</v>
      </c>
      <c r="AK4">
        <v>1.31</v>
      </c>
      <c r="AL4">
        <v>1.2</v>
      </c>
      <c r="AM4">
        <v>1.2</v>
      </c>
      <c r="AN4">
        <v>1.2</v>
      </c>
      <c r="AO4">
        <v>1.1000000000000001</v>
      </c>
      <c r="AP4">
        <v>1.0900000000000001</v>
      </c>
      <c r="AQ4">
        <v>1.02</v>
      </c>
      <c r="AR4">
        <v>0.97</v>
      </c>
      <c r="AS4">
        <v>0.94</v>
      </c>
      <c r="AT4">
        <v>0.88</v>
      </c>
      <c r="AU4">
        <v>0.85</v>
      </c>
      <c r="AV4">
        <v>0.81</v>
      </c>
      <c r="AW4">
        <v>0.78</v>
      </c>
      <c r="AX4">
        <v>0.75</v>
      </c>
      <c r="AY4">
        <v>0.71</v>
      </c>
      <c r="AZ4">
        <v>0.68</v>
      </c>
      <c r="BA4">
        <v>0.64</v>
      </c>
      <c r="BB4">
        <v>0.62</v>
      </c>
      <c r="BC4">
        <v>0.61</v>
      </c>
      <c r="BD4">
        <v>0.6</v>
      </c>
      <c r="BE4">
        <v>0.59</v>
      </c>
      <c r="BF4">
        <v>0.57999999999999996</v>
      </c>
      <c r="BG4">
        <v>0.56999999999999995</v>
      </c>
    </row>
    <row r="5" spans="1:59" x14ac:dyDescent="0.25">
      <c r="B5" t="s">
        <v>349</v>
      </c>
      <c r="C5" t="s">
        <v>260</v>
      </c>
      <c r="M5" t="s">
        <v>740</v>
      </c>
      <c r="N5">
        <v>0.8</v>
      </c>
      <c r="O5">
        <v>0.81</v>
      </c>
      <c r="P5">
        <v>0.83</v>
      </c>
      <c r="Q5">
        <v>0.67</v>
      </c>
      <c r="R5">
        <v>0.65</v>
      </c>
      <c r="S5">
        <v>0.62</v>
      </c>
      <c r="T5">
        <v>0.67</v>
      </c>
      <c r="U5">
        <v>0.67</v>
      </c>
      <c r="V5">
        <v>0.68</v>
      </c>
      <c r="W5">
        <v>0.69</v>
      </c>
      <c r="X5">
        <v>0.7</v>
      </c>
      <c r="Y5">
        <v>0.66</v>
      </c>
      <c r="Z5">
        <v>0.66</v>
      </c>
      <c r="AA5">
        <v>0.63</v>
      </c>
      <c r="AB5">
        <v>0.55000000000000004</v>
      </c>
      <c r="AC5">
        <v>0.56000000000000005</v>
      </c>
      <c r="AD5">
        <v>0.55000000000000004</v>
      </c>
      <c r="AE5">
        <v>0.51</v>
      </c>
      <c r="AF5">
        <v>0.47</v>
      </c>
      <c r="AG5">
        <v>0.45</v>
      </c>
      <c r="AH5">
        <v>0.45</v>
      </c>
      <c r="AI5">
        <v>0.43</v>
      </c>
      <c r="AJ5">
        <v>0.35</v>
      </c>
      <c r="AK5">
        <v>0.39</v>
      </c>
      <c r="AL5">
        <v>0.36</v>
      </c>
      <c r="AM5">
        <v>0.39</v>
      </c>
      <c r="AN5">
        <v>0.38</v>
      </c>
      <c r="AO5">
        <v>0.36</v>
      </c>
      <c r="AP5">
        <v>0.34</v>
      </c>
      <c r="AQ5">
        <v>0.35</v>
      </c>
      <c r="AR5">
        <v>0.34</v>
      </c>
      <c r="AS5">
        <v>0.37</v>
      </c>
      <c r="AT5">
        <v>0.36</v>
      </c>
      <c r="AU5">
        <v>0.36</v>
      </c>
      <c r="AV5">
        <v>0.35</v>
      </c>
      <c r="AW5">
        <v>0.33</v>
      </c>
      <c r="AX5">
        <v>0.3</v>
      </c>
      <c r="AY5">
        <v>0.28000000000000003</v>
      </c>
      <c r="AZ5">
        <v>0.26</v>
      </c>
      <c r="BA5">
        <v>0.25</v>
      </c>
      <c r="BB5">
        <v>0.23</v>
      </c>
      <c r="BC5">
        <v>0.23</v>
      </c>
      <c r="BD5">
        <v>0.23</v>
      </c>
      <c r="BE5">
        <v>0.23</v>
      </c>
      <c r="BF5">
        <v>0.23</v>
      </c>
      <c r="BG5">
        <v>0.23</v>
      </c>
    </row>
    <row r="6" spans="1:59" x14ac:dyDescent="0.25">
      <c r="M6" t="s">
        <v>741</v>
      </c>
      <c r="N6">
        <v>0.13</v>
      </c>
      <c r="O6">
        <v>0.12</v>
      </c>
      <c r="P6">
        <v>0.12</v>
      </c>
      <c r="Q6">
        <v>0.11</v>
      </c>
      <c r="R6">
        <v>0.11</v>
      </c>
      <c r="S6">
        <v>0.12</v>
      </c>
      <c r="T6">
        <v>0.14000000000000001</v>
      </c>
      <c r="U6">
        <v>0.14000000000000001</v>
      </c>
      <c r="V6">
        <v>0.15</v>
      </c>
      <c r="W6">
        <v>0.14000000000000001</v>
      </c>
      <c r="X6">
        <v>0.13</v>
      </c>
      <c r="Y6">
        <v>0.13</v>
      </c>
      <c r="Z6">
        <v>0.13</v>
      </c>
      <c r="AA6">
        <v>0.12</v>
      </c>
      <c r="AB6">
        <v>0.12</v>
      </c>
      <c r="AC6">
        <v>0.11</v>
      </c>
      <c r="AD6">
        <v>0.1</v>
      </c>
      <c r="AE6">
        <v>0.09</v>
      </c>
      <c r="AF6">
        <v>0.08</v>
      </c>
      <c r="AG6">
        <v>0.08</v>
      </c>
      <c r="AH6">
        <v>0.08</v>
      </c>
      <c r="AI6">
        <v>0.08</v>
      </c>
      <c r="AJ6">
        <v>7.0000000000000007E-2</v>
      </c>
      <c r="AK6">
        <v>7.0000000000000007E-2</v>
      </c>
      <c r="AL6">
        <v>0.06</v>
      </c>
      <c r="AM6">
        <v>0.06</v>
      </c>
      <c r="AN6">
        <v>0.06</v>
      </c>
      <c r="AO6">
        <v>0.06</v>
      </c>
      <c r="AP6">
        <v>0.06</v>
      </c>
      <c r="AQ6">
        <v>0.06</v>
      </c>
      <c r="AR6">
        <v>0.05</v>
      </c>
      <c r="AS6">
        <v>0.06</v>
      </c>
      <c r="AT6">
        <v>0.04</v>
      </c>
      <c r="AU6">
        <v>0.04</v>
      </c>
      <c r="AV6">
        <v>0.04</v>
      </c>
      <c r="AW6">
        <v>0.04</v>
      </c>
      <c r="AX6">
        <v>0.04</v>
      </c>
      <c r="AY6">
        <v>0.04</v>
      </c>
      <c r="AZ6">
        <v>0.04</v>
      </c>
      <c r="BA6">
        <v>0.04</v>
      </c>
      <c r="BB6">
        <v>0.04</v>
      </c>
      <c r="BC6">
        <v>0.04</v>
      </c>
      <c r="BD6">
        <v>0.04</v>
      </c>
      <c r="BE6">
        <v>0.04</v>
      </c>
      <c r="BF6">
        <v>0.04</v>
      </c>
      <c r="BG6">
        <v>0.04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742</v>
      </c>
    </row>
    <row r="28" spans="1:54" x14ac:dyDescent="0.25">
      <c r="M28" s="2" t="s">
        <v>260</v>
      </c>
      <c r="N28" s="2" t="s">
        <v>286</v>
      </c>
      <c r="O28" s="2" t="s">
        <v>287</v>
      </c>
      <c r="P28" s="2" t="s">
        <v>288</v>
      </c>
      <c r="Q28" s="2" t="s">
        <v>289</v>
      </c>
      <c r="R28" s="2" t="s">
        <v>290</v>
      </c>
      <c r="S28" s="2" t="s">
        <v>291</v>
      </c>
      <c r="T28" s="2" t="s">
        <v>292</v>
      </c>
      <c r="U28" s="2" t="s">
        <v>293</v>
      </c>
      <c r="V28" s="2" t="s">
        <v>294</v>
      </c>
      <c r="W28" s="2" t="s">
        <v>295</v>
      </c>
      <c r="X28" s="2" t="s">
        <v>296</v>
      </c>
      <c r="Y28" s="2" t="s">
        <v>297</v>
      </c>
      <c r="Z28" s="2" t="s">
        <v>298</v>
      </c>
      <c r="AA28" s="2" t="s">
        <v>299</v>
      </c>
      <c r="AB28" s="2" t="s">
        <v>300</v>
      </c>
      <c r="AC28" s="2" t="s">
        <v>301</v>
      </c>
      <c r="AD28" s="2" t="s">
        <v>302</v>
      </c>
      <c r="AE28" s="2" t="s">
        <v>303</v>
      </c>
      <c r="AF28" s="2" t="s">
        <v>304</v>
      </c>
      <c r="AG28" s="2" t="s">
        <v>305</v>
      </c>
      <c r="AH28" s="2" t="s">
        <v>306</v>
      </c>
    </row>
    <row r="29" spans="1:54" x14ac:dyDescent="0.25">
      <c r="B29" t="s">
        <v>318</v>
      </c>
      <c r="M29" t="s">
        <v>743</v>
      </c>
      <c r="N29">
        <v>100</v>
      </c>
      <c r="O29">
        <v>104.4</v>
      </c>
      <c r="P29">
        <v>105.9</v>
      </c>
      <c r="Q29">
        <v>100.4</v>
      </c>
      <c r="R29">
        <v>102</v>
      </c>
      <c r="S29">
        <v>107.4</v>
      </c>
      <c r="T29">
        <v>101.4</v>
      </c>
      <c r="U29">
        <v>97.1</v>
      </c>
      <c r="V29">
        <v>97.3</v>
      </c>
      <c r="W29">
        <v>97.1</v>
      </c>
      <c r="X29">
        <v>98</v>
      </c>
      <c r="Y29">
        <v>98.5</v>
      </c>
      <c r="Z29">
        <v>98.3</v>
      </c>
      <c r="AA29">
        <v>98.2</v>
      </c>
      <c r="AB29">
        <v>98.1</v>
      </c>
      <c r="AC29">
        <v>98</v>
      </c>
      <c r="AD29">
        <v>98</v>
      </c>
      <c r="AE29">
        <v>97.8</v>
      </c>
      <c r="AF29">
        <v>97.8</v>
      </c>
      <c r="AG29">
        <v>97.6</v>
      </c>
      <c r="AH29">
        <v>97.5</v>
      </c>
    </row>
    <row r="30" spans="1:54" x14ac:dyDescent="0.25">
      <c r="B30" t="s">
        <v>318</v>
      </c>
      <c r="C30" t="s">
        <v>260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744</v>
      </c>
    </row>
    <row r="53" spans="1:54" x14ac:dyDescent="0.25">
      <c r="M53" s="2" t="s">
        <v>260</v>
      </c>
      <c r="N53" s="2" t="s">
        <v>293</v>
      </c>
      <c r="O53" s="2" t="s">
        <v>296</v>
      </c>
      <c r="P53" s="2" t="s">
        <v>301</v>
      </c>
      <c r="Q53" s="2" t="s">
        <v>306</v>
      </c>
    </row>
    <row r="54" spans="1:54" x14ac:dyDescent="0.25">
      <c r="B54" t="s">
        <v>372</v>
      </c>
      <c r="M54" t="s">
        <v>351</v>
      </c>
      <c r="N54">
        <v>0.02</v>
      </c>
      <c r="O54">
        <v>0.01</v>
      </c>
      <c r="P54">
        <v>0</v>
      </c>
      <c r="Q54">
        <v>0</v>
      </c>
    </row>
    <row r="55" spans="1:54" x14ac:dyDescent="0.25">
      <c r="B55" t="s">
        <v>417</v>
      </c>
      <c r="C55" t="s">
        <v>260</v>
      </c>
      <c r="M55" t="s">
        <v>745</v>
      </c>
      <c r="N55">
        <v>0.03</v>
      </c>
      <c r="O55">
        <v>0.03</v>
      </c>
      <c r="P55">
        <v>0.02</v>
      </c>
      <c r="Q55">
        <v>0.02</v>
      </c>
    </row>
    <row r="56" spans="1:54" x14ac:dyDescent="0.25">
      <c r="M56" t="s">
        <v>746</v>
      </c>
      <c r="N56">
        <v>0.24</v>
      </c>
      <c r="O56">
        <v>0.16</v>
      </c>
      <c r="P56">
        <v>7.0000000000000007E-2</v>
      </c>
      <c r="Q56">
        <v>0.03</v>
      </c>
    </row>
    <row r="57" spans="1:54" x14ac:dyDescent="0.25">
      <c r="M57" t="s">
        <v>579</v>
      </c>
      <c r="N57">
        <v>0.57999999999999996</v>
      </c>
      <c r="O57">
        <v>0.56999999999999995</v>
      </c>
      <c r="P57">
        <v>0.52</v>
      </c>
      <c r="Q57">
        <v>0.51</v>
      </c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9" x14ac:dyDescent="0.25">
      <c r="M77" s="2" t="s">
        <v>747</v>
      </c>
    </row>
    <row r="78" spans="1:59" x14ac:dyDescent="0.25">
      <c r="M78" s="2" t="s">
        <v>260</v>
      </c>
      <c r="N78" s="2" t="s">
        <v>261</v>
      </c>
      <c r="O78" s="2" t="s">
        <v>262</v>
      </c>
      <c r="P78" s="2" t="s">
        <v>263</v>
      </c>
      <c r="Q78" s="2" t="s">
        <v>264</v>
      </c>
      <c r="R78" s="2" t="s">
        <v>265</v>
      </c>
      <c r="S78" s="2" t="s">
        <v>266</v>
      </c>
      <c r="T78" s="2" t="s">
        <v>267</v>
      </c>
      <c r="U78" s="2" t="s">
        <v>268</v>
      </c>
      <c r="V78" s="2" t="s">
        <v>269</v>
      </c>
      <c r="W78" s="2" t="s">
        <v>270</v>
      </c>
      <c r="X78" s="2" t="s">
        <v>271</v>
      </c>
      <c r="Y78" s="2" t="s">
        <v>272</v>
      </c>
      <c r="Z78" s="2" t="s">
        <v>273</v>
      </c>
      <c r="AA78" s="2" t="s">
        <v>274</v>
      </c>
      <c r="AB78" s="2" t="s">
        <v>275</v>
      </c>
      <c r="AC78" s="2" t="s">
        <v>276</v>
      </c>
      <c r="AD78" s="2" t="s">
        <v>277</v>
      </c>
      <c r="AE78" s="2" t="s">
        <v>278</v>
      </c>
      <c r="AF78" s="2" t="s">
        <v>279</v>
      </c>
      <c r="AG78" s="2" t="s">
        <v>280</v>
      </c>
      <c r="AH78" s="2" t="s">
        <v>281</v>
      </c>
      <c r="AI78" s="2" t="s">
        <v>282</v>
      </c>
      <c r="AJ78" s="2" t="s">
        <v>283</v>
      </c>
      <c r="AK78" s="2" t="s">
        <v>284</v>
      </c>
      <c r="AL78" s="2" t="s">
        <v>285</v>
      </c>
      <c r="AM78" s="2" t="s">
        <v>286</v>
      </c>
      <c r="AN78" s="2" t="s">
        <v>287</v>
      </c>
      <c r="AO78" s="2" t="s">
        <v>288</v>
      </c>
      <c r="AP78" s="2" t="s">
        <v>289</v>
      </c>
      <c r="AQ78" s="2" t="s">
        <v>290</v>
      </c>
      <c r="AR78" s="2" t="s">
        <v>291</v>
      </c>
      <c r="AS78" s="2" t="s">
        <v>292</v>
      </c>
      <c r="AT78" s="2" t="s">
        <v>293</v>
      </c>
      <c r="AU78" s="2" t="s">
        <v>294</v>
      </c>
      <c r="AV78" s="2" t="s">
        <v>295</v>
      </c>
      <c r="AW78" s="2" t="s">
        <v>296</v>
      </c>
      <c r="AX78" s="2" t="s">
        <v>297</v>
      </c>
      <c r="AY78" s="2" t="s">
        <v>298</v>
      </c>
      <c r="AZ78" s="2" t="s">
        <v>299</v>
      </c>
      <c r="BA78" s="2" t="s">
        <v>300</v>
      </c>
      <c r="BB78" s="2" t="s">
        <v>301</v>
      </c>
      <c r="BC78" s="2" t="s">
        <v>302</v>
      </c>
      <c r="BD78" s="2" t="s">
        <v>303</v>
      </c>
      <c r="BE78" s="2" t="s">
        <v>304</v>
      </c>
      <c r="BF78" s="2" t="s">
        <v>305</v>
      </c>
      <c r="BG78" s="2" t="s">
        <v>306</v>
      </c>
    </row>
    <row r="79" spans="1:59" x14ac:dyDescent="0.25">
      <c r="B79" t="s">
        <v>332</v>
      </c>
      <c r="M79" t="s">
        <v>337</v>
      </c>
      <c r="N79">
        <v>2.52</v>
      </c>
      <c r="O79">
        <v>2.95</v>
      </c>
      <c r="P79">
        <v>2.2599999999999998</v>
      </c>
      <c r="Q79">
        <v>2.13</v>
      </c>
      <c r="R79">
        <v>2.31</v>
      </c>
      <c r="S79">
        <v>1.81</v>
      </c>
      <c r="T79">
        <v>1.45</v>
      </c>
      <c r="U79">
        <v>1.24</v>
      </c>
      <c r="V79">
        <v>0.91</v>
      </c>
      <c r="W79">
        <v>0.71</v>
      </c>
      <c r="X79">
        <v>1.08</v>
      </c>
      <c r="Y79">
        <v>1.23</v>
      </c>
      <c r="Z79">
        <v>0.86</v>
      </c>
      <c r="AA79">
        <v>1.2</v>
      </c>
      <c r="AB79">
        <v>1.44</v>
      </c>
      <c r="AC79">
        <v>1.79</v>
      </c>
      <c r="AD79">
        <v>2</v>
      </c>
      <c r="AE79">
        <v>2.0499999999999998</v>
      </c>
      <c r="AF79">
        <v>1.81</v>
      </c>
      <c r="AG79">
        <v>1.25</v>
      </c>
      <c r="AH79">
        <v>1.33</v>
      </c>
      <c r="AI79">
        <v>1.19</v>
      </c>
      <c r="AJ79">
        <v>1.17</v>
      </c>
      <c r="AK79">
        <v>1.52</v>
      </c>
      <c r="AL79">
        <v>1.04</v>
      </c>
      <c r="AM79">
        <v>0.74</v>
      </c>
      <c r="AN79">
        <v>0.62</v>
      </c>
      <c r="AO79">
        <v>0.45</v>
      </c>
      <c r="AP79">
        <v>0.36</v>
      </c>
      <c r="AQ79">
        <v>0.22</v>
      </c>
      <c r="AR79">
        <v>0.13</v>
      </c>
      <c r="AS79">
        <v>0.13</v>
      </c>
      <c r="AT79">
        <v>0.12</v>
      </c>
      <c r="AU79">
        <v>0.17</v>
      </c>
      <c r="AV79">
        <v>0.19</v>
      </c>
      <c r="AW79">
        <v>0.17</v>
      </c>
      <c r="AX79">
        <v>0.17</v>
      </c>
      <c r="AY79">
        <v>0.18</v>
      </c>
      <c r="AZ79">
        <v>0.18</v>
      </c>
      <c r="BA79">
        <v>0.17</v>
      </c>
      <c r="BB79">
        <v>0.17</v>
      </c>
      <c r="BC79">
        <v>0.17</v>
      </c>
      <c r="BD79">
        <v>0.17</v>
      </c>
      <c r="BE79">
        <v>0.17</v>
      </c>
      <c r="BF79">
        <v>0.17</v>
      </c>
      <c r="BG79">
        <v>0.18</v>
      </c>
    </row>
    <row r="80" spans="1:59" x14ac:dyDescent="0.25">
      <c r="B80" t="s">
        <v>345</v>
      </c>
      <c r="C80" t="s">
        <v>260</v>
      </c>
      <c r="M80" t="s">
        <v>338</v>
      </c>
      <c r="N80">
        <v>14.81</v>
      </c>
      <c r="O80">
        <v>15.34</v>
      </c>
      <c r="P80">
        <v>15.7</v>
      </c>
      <c r="Q80">
        <v>15.33</v>
      </c>
      <c r="R80">
        <v>15.25</v>
      </c>
      <c r="S80">
        <v>16.010000000000002</v>
      </c>
      <c r="T80">
        <v>17.399999999999999</v>
      </c>
      <c r="U80">
        <v>17.350000000000001</v>
      </c>
      <c r="V80">
        <v>16.75</v>
      </c>
      <c r="W80">
        <v>16.989999999999998</v>
      </c>
      <c r="X80">
        <v>16.420000000000002</v>
      </c>
      <c r="Y80">
        <v>15.94</v>
      </c>
      <c r="Z80">
        <v>15.82</v>
      </c>
      <c r="AA80">
        <v>15.16</v>
      </c>
      <c r="AB80">
        <v>14.36</v>
      </c>
      <c r="AC80">
        <v>13.83</v>
      </c>
      <c r="AD80">
        <v>14.5</v>
      </c>
      <c r="AE80">
        <v>13.69</v>
      </c>
      <c r="AF80">
        <v>14.92</v>
      </c>
      <c r="AG80">
        <v>15.61</v>
      </c>
      <c r="AH80">
        <v>15.74</v>
      </c>
      <c r="AI80">
        <v>15.21</v>
      </c>
      <c r="AJ80">
        <v>14.74</v>
      </c>
      <c r="AK80">
        <v>14.2</v>
      </c>
      <c r="AL80">
        <v>13.53</v>
      </c>
      <c r="AM80">
        <v>13.98</v>
      </c>
      <c r="AN80">
        <v>13.85</v>
      </c>
      <c r="AO80">
        <v>12.8</v>
      </c>
      <c r="AP80">
        <v>12.88</v>
      </c>
      <c r="AQ80">
        <v>12.23</v>
      </c>
      <c r="AR80">
        <v>11.88</v>
      </c>
      <c r="AS80">
        <v>11.48</v>
      </c>
      <c r="AT80">
        <v>11.04</v>
      </c>
      <c r="AU80">
        <v>10.67</v>
      </c>
      <c r="AV80">
        <v>10.25</v>
      </c>
      <c r="AW80">
        <v>9.89</v>
      </c>
      <c r="AX80">
        <v>9.56</v>
      </c>
      <c r="AY80">
        <v>9.09</v>
      </c>
      <c r="AZ80">
        <v>8.82</v>
      </c>
      <c r="BA80">
        <v>8.3800000000000008</v>
      </c>
      <c r="BB80">
        <v>8.11</v>
      </c>
      <c r="BC80">
        <v>7.97</v>
      </c>
      <c r="BD80">
        <v>7.82</v>
      </c>
      <c r="BE80">
        <v>7.68</v>
      </c>
      <c r="BF80">
        <v>7.53</v>
      </c>
      <c r="BG80">
        <v>7.39</v>
      </c>
    </row>
    <row r="81" spans="13:59" x14ac:dyDescent="0.25">
      <c r="M81" t="s">
        <v>352</v>
      </c>
      <c r="N81">
        <v>2.2200000000000002</v>
      </c>
      <c r="O81">
        <v>2.68</v>
      </c>
      <c r="P81">
        <v>2.39</v>
      </c>
      <c r="Q81">
        <v>2.46</v>
      </c>
      <c r="R81">
        <v>2.4900000000000002</v>
      </c>
      <c r="S81">
        <v>2.56</v>
      </c>
      <c r="T81">
        <v>2.67</v>
      </c>
      <c r="U81">
        <v>2.64</v>
      </c>
      <c r="V81">
        <v>2.48</v>
      </c>
      <c r="W81">
        <v>2.2400000000000002</v>
      </c>
      <c r="X81">
        <v>2.38</v>
      </c>
      <c r="Y81">
        <v>2.69</v>
      </c>
      <c r="Z81">
        <v>2.54</v>
      </c>
      <c r="AA81">
        <v>2.3199999999999998</v>
      </c>
      <c r="AB81">
        <v>2.2599999999999998</v>
      </c>
      <c r="AC81">
        <v>2.25</v>
      </c>
      <c r="AD81">
        <v>2.2400000000000002</v>
      </c>
      <c r="AE81">
        <v>1.87</v>
      </c>
      <c r="AF81">
        <v>1.66</v>
      </c>
      <c r="AG81">
        <v>1.69</v>
      </c>
      <c r="AH81">
        <v>1.75</v>
      </c>
      <c r="AI81">
        <v>1.63</v>
      </c>
      <c r="AJ81">
        <v>1.59</v>
      </c>
      <c r="AK81">
        <v>1.51</v>
      </c>
      <c r="AL81">
        <v>1.41</v>
      </c>
      <c r="AM81">
        <v>1.48</v>
      </c>
      <c r="AN81">
        <v>1.68</v>
      </c>
      <c r="AO81">
        <v>1.69</v>
      </c>
      <c r="AP81">
        <v>1.42</v>
      </c>
      <c r="AQ81">
        <v>1.33</v>
      </c>
      <c r="AR81">
        <v>1.26</v>
      </c>
      <c r="AS81">
        <v>1.17</v>
      </c>
      <c r="AT81">
        <v>0.79</v>
      </c>
      <c r="AU81">
        <v>0.57999999999999996</v>
      </c>
      <c r="AV81">
        <v>0.41</v>
      </c>
      <c r="AW81">
        <v>0.35</v>
      </c>
      <c r="AX81">
        <v>0.27</v>
      </c>
      <c r="AY81">
        <v>0.18</v>
      </c>
      <c r="AZ81">
        <v>0.1</v>
      </c>
      <c r="BA81">
        <v>0.03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</row>
    <row r="82" spans="13:59" x14ac:dyDescent="0.25">
      <c r="M82" t="s">
        <v>353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0.01</v>
      </c>
      <c r="AM82">
        <v>0.02</v>
      </c>
      <c r="AN82">
        <v>0.05</v>
      </c>
      <c r="AO82">
        <v>0.09</v>
      </c>
      <c r="AP82">
        <v>0.11</v>
      </c>
      <c r="AQ82">
        <v>0.15</v>
      </c>
      <c r="AR82">
        <v>0.24</v>
      </c>
      <c r="AS82">
        <v>0.33</v>
      </c>
      <c r="AT82">
        <v>0.38</v>
      </c>
      <c r="AU82">
        <v>0.37</v>
      </c>
      <c r="AV82">
        <v>0.39</v>
      </c>
      <c r="AW82">
        <v>0.35</v>
      </c>
      <c r="AX82">
        <v>0.35</v>
      </c>
      <c r="AY82">
        <v>0.36</v>
      </c>
      <c r="AZ82">
        <v>0.37</v>
      </c>
      <c r="BA82">
        <v>0.38</v>
      </c>
      <c r="BB82">
        <v>0.34</v>
      </c>
      <c r="BC82">
        <v>0.3</v>
      </c>
      <c r="BD82">
        <v>0.25</v>
      </c>
      <c r="BE82">
        <v>0.2</v>
      </c>
      <c r="BF82">
        <v>0.15</v>
      </c>
      <c r="BG82">
        <v>0.1</v>
      </c>
    </row>
    <row r="83" spans="13:59" x14ac:dyDescent="0.25">
      <c r="M83" t="s">
        <v>354</v>
      </c>
      <c r="N83">
        <v>3.48</v>
      </c>
      <c r="O83">
        <v>3.48</v>
      </c>
      <c r="P83">
        <v>3.48</v>
      </c>
      <c r="Q83">
        <v>3.24</v>
      </c>
      <c r="R83">
        <v>3.01</v>
      </c>
      <c r="S83">
        <v>2.79</v>
      </c>
      <c r="T83">
        <v>2.5099999999999998</v>
      </c>
      <c r="U83">
        <v>2.69</v>
      </c>
      <c r="V83">
        <v>2.75</v>
      </c>
      <c r="W83">
        <v>2.5299999999999998</v>
      </c>
      <c r="X83">
        <v>2.2400000000000002</v>
      </c>
      <c r="Y83">
        <v>2.08</v>
      </c>
      <c r="Z83">
        <v>2.08</v>
      </c>
      <c r="AA83">
        <v>2.0499999999999998</v>
      </c>
      <c r="AB83">
        <v>2.0299999999999998</v>
      </c>
      <c r="AC83">
        <v>2.02</v>
      </c>
      <c r="AD83">
        <v>2.0099999999999998</v>
      </c>
      <c r="AE83">
        <v>2.0099999999999998</v>
      </c>
      <c r="AF83">
        <v>2.06</v>
      </c>
      <c r="AG83">
        <v>2.1</v>
      </c>
      <c r="AH83">
        <v>2.14</v>
      </c>
      <c r="AI83">
        <v>2.13</v>
      </c>
      <c r="AJ83">
        <v>2.13</v>
      </c>
      <c r="AK83">
        <v>2.13</v>
      </c>
      <c r="AL83">
        <v>2.13</v>
      </c>
      <c r="AM83">
        <v>2.17</v>
      </c>
      <c r="AN83">
        <v>2.19</v>
      </c>
      <c r="AO83">
        <v>2.19</v>
      </c>
      <c r="AP83">
        <v>2.1800000000000002</v>
      </c>
      <c r="AQ83">
        <v>2.16</v>
      </c>
      <c r="AR83">
        <v>2.11</v>
      </c>
      <c r="AS83">
        <v>2.2799999999999998</v>
      </c>
      <c r="AT83">
        <v>2.27</v>
      </c>
      <c r="AU83">
        <v>2.27</v>
      </c>
      <c r="AV83">
        <v>2.2599999999999998</v>
      </c>
      <c r="AW83">
        <v>2.25</v>
      </c>
      <c r="AX83">
        <v>2.2400000000000002</v>
      </c>
      <c r="AY83">
        <v>2.23</v>
      </c>
      <c r="AZ83">
        <v>2.2200000000000002</v>
      </c>
      <c r="BA83">
        <v>2.21</v>
      </c>
      <c r="BB83">
        <v>2.21</v>
      </c>
      <c r="BC83">
        <v>2.2000000000000002</v>
      </c>
      <c r="BD83">
        <v>2.19</v>
      </c>
      <c r="BE83">
        <v>2.1800000000000002</v>
      </c>
      <c r="BF83">
        <v>2.17</v>
      </c>
      <c r="BG83">
        <v>2.16</v>
      </c>
    </row>
    <row r="84" spans="13:59" x14ac:dyDescent="0.25">
      <c r="M84" t="s">
        <v>355</v>
      </c>
      <c r="N84">
        <v>0.04</v>
      </c>
      <c r="O84">
        <v>0.04</v>
      </c>
      <c r="P84">
        <v>0.04</v>
      </c>
      <c r="Q84">
        <v>0.05</v>
      </c>
      <c r="R84">
        <v>0.05</v>
      </c>
      <c r="S84">
        <v>0.06</v>
      </c>
      <c r="T84">
        <v>0.19</v>
      </c>
      <c r="U84">
        <v>0.08</v>
      </c>
      <c r="V84">
        <v>0.09</v>
      </c>
      <c r="W84">
        <v>0.09</v>
      </c>
      <c r="X84">
        <v>0.14000000000000001</v>
      </c>
      <c r="Y84">
        <v>0.14000000000000001</v>
      </c>
      <c r="Z84">
        <v>0.16</v>
      </c>
      <c r="AA84">
        <v>0.2</v>
      </c>
      <c r="AB84">
        <v>0.24</v>
      </c>
      <c r="AC84">
        <v>0.16</v>
      </c>
      <c r="AD84">
        <v>0.41</v>
      </c>
      <c r="AE84">
        <v>0.62</v>
      </c>
      <c r="AF84">
        <v>0.75</v>
      </c>
      <c r="AG84">
        <v>0.57999999999999996</v>
      </c>
      <c r="AH84">
        <v>0.63</v>
      </c>
      <c r="AI84">
        <v>0.64</v>
      </c>
      <c r="AJ84">
        <v>0.62</v>
      </c>
      <c r="AK84">
        <v>0.63</v>
      </c>
      <c r="AL84">
        <v>0.67</v>
      </c>
      <c r="AM84">
        <v>0.74</v>
      </c>
      <c r="AN84">
        <v>0.84</v>
      </c>
      <c r="AO84">
        <v>0.82</v>
      </c>
      <c r="AP84">
        <v>0.95</v>
      </c>
      <c r="AQ84">
        <v>1.06</v>
      </c>
      <c r="AR84">
        <v>1.19</v>
      </c>
      <c r="AS84">
        <v>1.39</v>
      </c>
      <c r="AT84">
        <v>1.49</v>
      </c>
      <c r="AU84">
        <v>1.53</v>
      </c>
      <c r="AV84">
        <v>1.63</v>
      </c>
      <c r="AW84">
        <v>1.66</v>
      </c>
      <c r="AX84">
        <v>1.69</v>
      </c>
      <c r="AY84">
        <v>1.85</v>
      </c>
      <c r="AZ84">
        <v>1.84</v>
      </c>
      <c r="BA84">
        <v>2.0099999999999998</v>
      </c>
      <c r="BB84">
        <v>2</v>
      </c>
      <c r="BC84">
        <v>2.0099999999999998</v>
      </c>
      <c r="BD84">
        <v>2.02</v>
      </c>
      <c r="BE84">
        <v>2.0299999999999998</v>
      </c>
      <c r="BF84">
        <v>2.0299999999999998</v>
      </c>
      <c r="BG84">
        <v>2.04</v>
      </c>
    </row>
    <row r="85" spans="13:59" x14ac:dyDescent="0.25">
      <c r="M85" t="s">
        <v>572</v>
      </c>
      <c r="N85">
        <v>6.1</v>
      </c>
      <c r="O85">
        <v>6.17</v>
      </c>
      <c r="P85">
        <v>6.57</v>
      </c>
      <c r="Q85">
        <v>6.85</v>
      </c>
      <c r="R85">
        <v>6.76</v>
      </c>
      <c r="S85">
        <v>6.48</v>
      </c>
      <c r="T85">
        <v>6.89</v>
      </c>
      <c r="U85">
        <v>7.04</v>
      </c>
      <c r="V85">
        <v>6.81</v>
      </c>
      <c r="W85">
        <v>6.97</v>
      </c>
      <c r="X85">
        <v>7.01</v>
      </c>
      <c r="Y85">
        <v>6.78</v>
      </c>
      <c r="Z85">
        <v>6.67</v>
      </c>
      <c r="AA85">
        <v>6.86</v>
      </c>
      <c r="AB85">
        <v>6.83</v>
      </c>
      <c r="AC85">
        <v>6.86</v>
      </c>
      <c r="AD85">
        <v>7.06</v>
      </c>
      <c r="AE85">
        <v>6.8</v>
      </c>
      <c r="AF85">
        <v>6.93</v>
      </c>
      <c r="AG85">
        <v>6.75</v>
      </c>
      <c r="AH85">
        <v>6.9</v>
      </c>
      <c r="AI85">
        <v>6.65</v>
      </c>
      <c r="AJ85">
        <v>6.42</v>
      </c>
      <c r="AK85">
        <v>6.58</v>
      </c>
      <c r="AL85">
        <v>6.42</v>
      </c>
      <c r="AM85">
        <v>6.42</v>
      </c>
      <c r="AN85">
        <v>6.27</v>
      </c>
      <c r="AO85">
        <v>6.33</v>
      </c>
      <c r="AP85">
        <v>6.27</v>
      </c>
      <c r="AQ85">
        <v>6.58</v>
      </c>
      <c r="AR85">
        <v>6.5</v>
      </c>
      <c r="AS85">
        <v>6.64</v>
      </c>
      <c r="AT85">
        <v>6.48</v>
      </c>
      <c r="AU85">
        <v>6.44</v>
      </c>
      <c r="AV85">
        <v>6.37</v>
      </c>
      <c r="AW85">
        <v>6.36</v>
      </c>
      <c r="AX85">
        <v>6.36</v>
      </c>
      <c r="AY85">
        <v>6.35</v>
      </c>
      <c r="AZ85">
        <v>6.35</v>
      </c>
      <c r="BA85">
        <v>6.34</v>
      </c>
      <c r="BB85">
        <v>6.33</v>
      </c>
      <c r="BC85">
        <v>6.37</v>
      </c>
      <c r="BD85">
        <v>6.41</v>
      </c>
      <c r="BE85">
        <v>6.44</v>
      </c>
      <c r="BF85">
        <v>6.48</v>
      </c>
      <c r="BG85">
        <v>6.52</v>
      </c>
    </row>
    <row r="86" spans="13:59" x14ac:dyDescent="0.25">
      <c r="M86" t="s">
        <v>357</v>
      </c>
      <c r="N86">
        <v>1.87</v>
      </c>
      <c r="O86">
        <v>1.87</v>
      </c>
      <c r="P86">
        <v>1.87</v>
      </c>
      <c r="Q86">
        <v>1.87</v>
      </c>
      <c r="R86">
        <v>1.81</v>
      </c>
      <c r="S86">
        <v>1.76</v>
      </c>
      <c r="T86">
        <v>2.0299999999999998</v>
      </c>
      <c r="U86">
        <v>1.88</v>
      </c>
      <c r="V86">
        <v>1.88</v>
      </c>
      <c r="W86">
        <v>1.88</v>
      </c>
      <c r="X86">
        <v>1.88</v>
      </c>
      <c r="Y86">
        <v>1.88</v>
      </c>
      <c r="Z86">
        <v>1.88</v>
      </c>
      <c r="AA86">
        <v>1.88</v>
      </c>
      <c r="AB86">
        <v>1.99</v>
      </c>
      <c r="AC86">
        <v>1.99</v>
      </c>
      <c r="AD86">
        <v>1.99</v>
      </c>
      <c r="AE86">
        <v>1.99</v>
      </c>
      <c r="AF86">
        <v>1.99</v>
      </c>
      <c r="AG86">
        <v>1.99</v>
      </c>
      <c r="AH86">
        <v>1.99</v>
      </c>
      <c r="AI86">
        <v>1.58</v>
      </c>
      <c r="AJ86">
        <v>1.58</v>
      </c>
      <c r="AK86">
        <v>1.58</v>
      </c>
      <c r="AL86">
        <v>1.58</v>
      </c>
      <c r="AM86">
        <v>1.58</v>
      </c>
      <c r="AN86">
        <v>1.58</v>
      </c>
      <c r="AO86">
        <v>1.58</v>
      </c>
      <c r="AP86">
        <v>1.58</v>
      </c>
      <c r="AQ86">
        <v>1.55</v>
      </c>
      <c r="AR86">
        <v>1.55</v>
      </c>
      <c r="AS86">
        <v>1.55</v>
      </c>
      <c r="AT86">
        <v>1.44</v>
      </c>
      <c r="AU86">
        <v>1.46</v>
      </c>
      <c r="AV86">
        <v>1.46</v>
      </c>
      <c r="AW86">
        <v>1.46</v>
      </c>
      <c r="AX86">
        <v>1.46</v>
      </c>
      <c r="AY86">
        <v>1.47</v>
      </c>
      <c r="AZ86">
        <v>1.47</v>
      </c>
      <c r="BA86">
        <v>1.48</v>
      </c>
      <c r="BB86">
        <v>1.48</v>
      </c>
      <c r="BC86">
        <v>1.48</v>
      </c>
      <c r="BD86">
        <v>1.49</v>
      </c>
      <c r="BE86">
        <v>1.49</v>
      </c>
      <c r="BF86">
        <v>1.5</v>
      </c>
      <c r="BG86">
        <v>1.5</v>
      </c>
    </row>
    <row r="101" spans="1:5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9" x14ac:dyDescent="0.25">
      <c r="M102" s="2" t="s">
        <v>748</v>
      </c>
    </row>
    <row r="103" spans="1:59" x14ac:dyDescent="0.25">
      <c r="M103" s="2" t="s">
        <v>260</v>
      </c>
      <c r="N103" s="2" t="s">
        <v>261</v>
      </c>
      <c r="O103" s="2" t="s">
        <v>262</v>
      </c>
      <c r="P103" s="2" t="s">
        <v>263</v>
      </c>
      <c r="Q103" s="2" t="s">
        <v>264</v>
      </c>
      <c r="R103" s="2" t="s">
        <v>265</v>
      </c>
      <c r="S103" s="2" t="s">
        <v>266</v>
      </c>
      <c r="T103" s="2" t="s">
        <v>267</v>
      </c>
      <c r="U103" s="2" t="s">
        <v>268</v>
      </c>
      <c r="V103" s="2" t="s">
        <v>269</v>
      </c>
      <c r="W103" s="2" t="s">
        <v>270</v>
      </c>
      <c r="X103" s="2" t="s">
        <v>271</v>
      </c>
      <c r="Y103" s="2" t="s">
        <v>272</v>
      </c>
      <c r="Z103" s="2" t="s">
        <v>273</v>
      </c>
      <c r="AA103" s="2" t="s">
        <v>274</v>
      </c>
      <c r="AB103" s="2" t="s">
        <v>275</v>
      </c>
      <c r="AC103" s="2" t="s">
        <v>276</v>
      </c>
      <c r="AD103" s="2" t="s">
        <v>277</v>
      </c>
      <c r="AE103" s="2" t="s">
        <v>278</v>
      </c>
      <c r="AF103" s="2" t="s">
        <v>279</v>
      </c>
      <c r="AG103" s="2" t="s">
        <v>280</v>
      </c>
      <c r="AH103" s="2" t="s">
        <v>281</v>
      </c>
      <c r="AI103" s="2" t="s">
        <v>282</v>
      </c>
      <c r="AJ103" s="2" t="s">
        <v>283</v>
      </c>
      <c r="AK103" s="2" t="s">
        <v>284</v>
      </c>
      <c r="AL103" s="2" t="s">
        <v>285</v>
      </c>
      <c r="AM103" s="2" t="s">
        <v>286</v>
      </c>
      <c r="AN103" s="2" t="s">
        <v>287</v>
      </c>
      <c r="AO103" s="2" t="s">
        <v>288</v>
      </c>
      <c r="AP103" s="2" t="s">
        <v>289</v>
      </c>
      <c r="AQ103" s="2" t="s">
        <v>290</v>
      </c>
      <c r="AR103" s="2" t="s">
        <v>291</v>
      </c>
      <c r="AS103" s="2" t="s">
        <v>292</v>
      </c>
      <c r="AT103" s="2" t="s">
        <v>293</v>
      </c>
      <c r="AU103" s="2" t="s">
        <v>294</v>
      </c>
      <c r="AV103" s="2" t="s">
        <v>295</v>
      </c>
      <c r="AW103" s="2" t="s">
        <v>296</v>
      </c>
      <c r="AX103" s="2" t="s">
        <v>297</v>
      </c>
      <c r="AY103" s="2" t="s">
        <v>298</v>
      </c>
      <c r="AZ103" s="2" t="s">
        <v>299</v>
      </c>
      <c r="BA103" s="2" t="s">
        <v>300</v>
      </c>
      <c r="BB103" s="2" t="s">
        <v>301</v>
      </c>
      <c r="BC103" s="2" t="s">
        <v>302</v>
      </c>
      <c r="BD103" s="2" t="s">
        <v>303</v>
      </c>
      <c r="BE103" s="2" t="s">
        <v>304</v>
      </c>
      <c r="BF103" s="2" t="s">
        <v>305</v>
      </c>
      <c r="BG103" s="2" t="s">
        <v>306</v>
      </c>
    </row>
    <row r="104" spans="1:59" x14ac:dyDescent="0.25">
      <c r="B104" t="s">
        <v>332</v>
      </c>
      <c r="M104" t="s">
        <v>338</v>
      </c>
      <c r="N104">
        <v>10.78</v>
      </c>
      <c r="O104">
        <v>10.97</v>
      </c>
      <c r="P104">
        <v>11.14</v>
      </c>
      <c r="Q104">
        <v>9.01</v>
      </c>
      <c r="R104">
        <v>8.83</v>
      </c>
      <c r="S104">
        <v>8.32</v>
      </c>
      <c r="T104">
        <v>9.02</v>
      </c>
      <c r="U104">
        <v>9.02</v>
      </c>
      <c r="V104">
        <v>9.2200000000000006</v>
      </c>
      <c r="W104">
        <v>9.36</v>
      </c>
      <c r="X104">
        <v>9.4499999999999993</v>
      </c>
      <c r="Y104">
        <v>8.93</v>
      </c>
      <c r="Z104">
        <v>8.92</v>
      </c>
      <c r="AA104">
        <v>8.5299999999999994</v>
      </c>
      <c r="AB104">
        <v>7.39</v>
      </c>
      <c r="AC104">
        <v>7.49</v>
      </c>
      <c r="AD104">
        <v>7.47</v>
      </c>
      <c r="AE104">
        <v>6.89</v>
      </c>
      <c r="AF104">
        <v>6.29</v>
      </c>
      <c r="AG104">
        <v>6.11</v>
      </c>
      <c r="AH104">
        <v>6.05</v>
      </c>
      <c r="AI104">
        <v>5.75</v>
      </c>
      <c r="AJ104">
        <v>4.67</v>
      </c>
      <c r="AK104">
        <v>5.21</v>
      </c>
      <c r="AL104">
        <v>4.8600000000000003</v>
      </c>
      <c r="AM104">
        <v>5.21</v>
      </c>
      <c r="AN104">
        <v>5.19</v>
      </c>
      <c r="AO104">
        <v>4.8899999999999997</v>
      </c>
      <c r="AP104">
        <v>4.6500000000000004</v>
      </c>
      <c r="AQ104">
        <v>4.7300000000000004</v>
      </c>
      <c r="AR104">
        <v>4.57</v>
      </c>
      <c r="AS104">
        <v>5</v>
      </c>
      <c r="AT104">
        <v>4.87</v>
      </c>
      <c r="AU104">
        <v>4.82</v>
      </c>
      <c r="AV104">
        <v>4.72</v>
      </c>
      <c r="AW104">
        <v>4.43</v>
      </c>
      <c r="AX104">
        <v>4.0999999999999996</v>
      </c>
      <c r="AY104">
        <v>3.78</v>
      </c>
      <c r="AZ104">
        <v>3.57</v>
      </c>
      <c r="BA104">
        <v>3.37</v>
      </c>
      <c r="BB104">
        <v>3.16</v>
      </c>
      <c r="BC104">
        <v>3.14</v>
      </c>
      <c r="BD104">
        <v>3.11</v>
      </c>
      <c r="BE104">
        <v>3.09</v>
      </c>
      <c r="BF104">
        <v>3.07</v>
      </c>
      <c r="BG104">
        <v>3.05</v>
      </c>
    </row>
    <row r="105" spans="1:59" x14ac:dyDescent="0.25">
      <c r="B105" t="s">
        <v>376</v>
      </c>
      <c r="C105" t="s">
        <v>260</v>
      </c>
      <c r="M105" t="s">
        <v>397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0.01</v>
      </c>
      <c r="AU105">
        <v>0.01</v>
      </c>
      <c r="AV105">
        <v>0.02</v>
      </c>
      <c r="AW105">
        <v>0.02</v>
      </c>
      <c r="AX105">
        <v>0.02</v>
      </c>
      <c r="AY105">
        <v>0.03</v>
      </c>
      <c r="AZ105">
        <v>0.03</v>
      </c>
      <c r="BA105">
        <v>0.03</v>
      </c>
      <c r="BB105">
        <v>0.04</v>
      </c>
      <c r="BC105">
        <v>0.04</v>
      </c>
      <c r="BD105">
        <v>0.04</v>
      </c>
      <c r="BE105">
        <v>0.04</v>
      </c>
      <c r="BF105">
        <v>0.04</v>
      </c>
      <c r="BG105">
        <v>0.04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749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318</v>
      </c>
      <c r="M129" t="s">
        <v>392</v>
      </c>
      <c r="N129">
        <v>2.4300000000000002</v>
      </c>
      <c r="O129">
        <v>2.5499999999999998</v>
      </c>
      <c r="P129">
        <v>2.4900000000000002</v>
      </c>
      <c r="Q129">
        <v>2.2999999999999998</v>
      </c>
      <c r="R129">
        <v>2.29</v>
      </c>
      <c r="S129">
        <v>2.33</v>
      </c>
      <c r="T129">
        <v>2.5299999999999998</v>
      </c>
      <c r="U129">
        <v>2.5499999999999998</v>
      </c>
      <c r="V129">
        <v>2.5299999999999998</v>
      </c>
      <c r="W129">
        <v>2.5099999999999998</v>
      </c>
      <c r="X129">
        <v>2.4900000000000002</v>
      </c>
      <c r="Y129">
        <v>2.4300000000000002</v>
      </c>
      <c r="Z129">
        <v>2.39</v>
      </c>
      <c r="AA129">
        <v>2.31</v>
      </c>
      <c r="AB129">
        <v>2.19</v>
      </c>
      <c r="AC129">
        <v>2.16</v>
      </c>
      <c r="AD129">
        <v>2.16</v>
      </c>
      <c r="AE129">
        <v>2</v>
      </c>
      <c r="AF129">
        <v>1.99</v>
      </c>
      <c r="AG129">
        <v>1.96</v>
      </c>
      <c r="AH129">
        <v>1.98</v>
      </c>
      <c r="AI129">
        <v>1.89</v>
      </c>
      <c r="AJ129">
        <v>1.74</v>
      </c>
      <c r="AK129">
        <v>1.77</v>
      </c>
      <c r="AL129">
        <v>1.64</v>
      </c>
      <c r="AM129">
        <v>1.66</v>
      </c>
      <c r="AN129">
        <v>1.65</v>
      </c>
      <c r="AO129">
        <v>1.53</v>
      </c>
      <c r="AP129">
        <v>1.5</v>
      </c>
      <c r="AQ129">
        <v>1.43</v>
      </c>
      <c r="AR129">
        <v>1.37</v>
      </c>
      <c r="AS129">
        <v>1.37</v>
      </c>
      <c r="AT129">
        <v>1.35</v>
      </c>
      <c r="AU129">
        <v>1.32</v>
      </c>
      <c r="AV129">
        <v>1.31</v>
      </c>
      <c r="AW129">
        <v>1.28</v>
      </c>
      <c r="AX129">
        <v>1.23</v>
      </c>
      <c r="AY129">
        <v>1.19</v>
      </c>
      <c r="AZ129">
        <v>1.1399999999999999</v>
      </c>
      <c r="BA129">
        <v>1.1000000000000001</v>
      </c>
      <c r="BB129">
        <v>1.05</v>
      </c>
      <c r="BC129">
        <v>1.02</v>
      </c>
      <c r="BD129">
        <v>1</v>
      </c>
      <c r="BE129">
        <v>0.97</v>
      </c>
      <c r="BF129">
        <v>0.95</v>
      </c>
      <c r="BG129">
        <v>0.92</v>
      </c>
    </row>
    <row r="130" spans="2:59" x14ac:dyDescent="0.25">
      <c r="B130" t="s">
        <v>363</v>
      </c>
      <c r="C130" t="s">
        <v>260</v>
      </c>
      <c r="M130" t="s">
        <v>393</v>
      </c>
      <c r="N130">
        <v>2.42</v>
      </c>
      <c r="O130">
        <v>2.54</v>
      </c>
      <c r="P130">
        <v>2.4900000000000002</v>
      </c>
      <c r="Q130">
        <v>2.29</v>
      </c>
      <c r="R130">
        <v>2.2799999999999998</v>
      </c>
      <c r="S130">
        <v>2.3199999999999998</v>
      </c>
      <c r="T130">
        <v>2.52</v>
      </c>
      <c r="U130">
        <v>2.5499999999999998</v>
      </c>
      <c r="V130">
        <v>2.52</v>
      </c>
      <c r="W130">
        <v>2.5099999999999998</v>
      </c>
      <c r="X130">
        <v>2.48</v>
      </c>
      <c r="Y130">
        <v>2.42</v>
      </c>
      <c r="Z130">
        <v>2.38</v>
      </c>
      <c r="AA130">
        <v>2.31</v>
      </c>
      <c r="AB130">
        <v>2.1800000000000002</v>
      </c>
      <c r="AC130">
        <v>2.15</v>
      </c>
      <c r="AD130">
        <v>2.16</v>
      </c>
      <c r="AE130">
        <v>1.99</v>
      </c>
      <c r="AF130">
        <v>1.98</v>
      </c>
      <c r="AG130">
        <v>1.95</v>
      </c>
      <c r="AH130">
        <v>1.98</v>
      </c>
      <c r="AI130">
        <v>1.88</v>
      </c>
      <c r="AJ130">
        <v>1.74</v>
      </c>
      <c r="AK130">
        <v>1.76</v>
      </c>
      <c r="AL130">
        <v>1.63</v>
      </c>
      <c r="AM130">
        <v>1.65</v>
      </c>
      <c r="AN130">
        <v>1.64</v>
      </c>
      <c r="AO130">
        <v>1.52</v>
      </c>
      <c r="AP130">
        <v>1.49</v>
      </c>
      <c r="AQ130">
        <v>1.42</v>
      </c>
      <c r="AR130">
        <v>1.37</v>
      </c>
      <c r="AS130">
        <v>1.37</v>
      </c>
      <c r="AT130">
        <v>1.29</v>
      </c>
      <c r="AU130">
        <v>1.25</v>
      </c>
      <c r="AV130">
        <v>1.2</v>
      </c>
      <c r="AW130">
        <v>1.1499999999999999</v>
      </c>
      <c r="AX130">
        <v>1.0900000000000001</v>
      </c>
      <c r="AY130">
        <v>1.03</v>
      </c>
      <c r="AZ130">
        <v>0.99</v>
      </c>
      <c r="BA130">
        <v>0.93</v>
      </c>
      <c r="BB130">
        <v>0.9</v>
      </c>
      <c r="BC130">
        <v>0.88</v>
      </c>
      <c r="BD130">
        <v>0.87</v>
      </c>
      <c r="BE130">
        <v>0.85</v>
      </c>
      <c r="BF130">
        <v>0.84</v>
      </c>
      <c r="BG130">
        <v>0.83</v>
      </c>
    </row>
    <row r="151" spans="1:5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9" x14ac:dyDescent="0.25">
      <c r="M152" s="2" t="s">
        <v>750</v>
      </c>
    </row>
    <row r="153" spans="1:59" x14ac:dyDescent="0.25">
      <c r="M153" s="2" t="s">
        <v>260</v>
      </c>
      <c r="N153" s="2" t="s">
        <v>261</v>
      </c>
      <c r="O153" s="2" t="s">
        <v>262</v>
      </c>
      <c r="P153" s="2" t="s">
        <v>263</v>
      </c>
      <c r="Q153" s="2" t="s">
        <v>264</v>
      </c>
      <c r="R153" s="2" t="s">
        <v>265</v>
      </c>
      <c r="S153" s="2" t="s">
        <v>266</v>
      </c>
      <c r="T153" s="2" t="s">
        <v>267</v>
      </c>
      <c r="U153" s="2" t="s">
        <v>268</v>
      </c>
      <c r="V153" s="2" t="s">
        <v>269</v>
      </c>
      <c r="W153" s="2" t="s">
        <v>270</v>
      </c>
      <c r="X153" s="2" t="s">
        <v>271</v>
      </c>
      <c r="Y153" s="2" t="s">
        <v>272</v>
      </c>
      <c r="Z153" s="2" t="s">
        <v>273</v>
      </c>
      <c r="AA153" s="2" t="s">
        <v>274</v>
      </c>
      <c r="AB153" s="2" t="s">
        <v>275</v>
      </c>
      <c r="AC153" s="2" t="s">
        <v>276</v>
      </c>
      <c r="AD153" s="2" t="s">
        <v>277</v>
      </c>
      <c r="AE153" s="2" t="s">
        <v>278</v>
      </c>
      <c r="AF153" s="2" t="s">
        <v>279</v>
      </c>
      <c r="AG153" s="2" t="s">
        <v>280</v>
      </c>
      <c r="AH153" s="2" t="s">
        <v>281</v>
      </c>
      <c r="AI153" s="2" t="s">
        <v>282</v>
      </c>
      <c r="AJ153" s="2" t="s">
        <v>283</v>
      </c>
      <c r="AK153" s="2" t="s">
        <v>284</v>
      </c>
      <c r="AL153" s="2" t="s">
        <v>285</v>
      </c>
      <c r="AM153" s="2" t="s">
        <v>286</v>
      </c>
      <c r="AN153" s="2" t="s">
        <v>287</v>
      </c>
      <c r="AO153" s="2" t="s">
        <v>288</v>
      </c>
      <c r="AP153" s="2" t="s">
        <v>289</v>
      </c>
      <c r="AQ153" s="2" t="s">
        <v>290</v>
      </c>
      <c r="AR153" s="2" t="s">
        <v>291</v>
      </c>
      <c r="AS153" s="2" t="s">
        <v>292</v>
      </c>
      <c r="AT153" s="2" t="s">
        <v>293</v>
      </c>
      <c r="AU153" s="2" t="s">
        <v>294</v>
      </c>
      <c r="AV153" s="2" t="s">
        <v>295</v>
      </c>
      <c r="AW153" s="2" t="s">
        <v>296</v>
      </c>
      <c r="AX153" s="2" t="s">
        <v>297</v>
      </c>
      <c r="AY153" s="2" t="s">
        <v>298</v>
      </c>
      <c r="AZ153" s="2" t="s">
        <v>299</v>
      </c>
      <c r="BA153" s="2" t="s">
        <v>300</v>
      </c>
      <c r="BB153" s="2" t="s">
        <v>301</v>
      </c>
      <c r="BC153" s="2" t="s">
        <v>302</v>
      </c>
      <c r="BD153" s="2" t="s">
        <v>303</v>
      </c>
      <c r="BE153" s="2" t="s">
        <v>304</v>
      </c>
      <c r="BF153" s="2" t="s">
        <v>305</v>
      </c>
      <c r="BG153" s="2" t="s">
        <v>306</v>
      </c>
    </row>
    <row r="154" spans="1:59" x14ac:dyDescent="0.25">
      <c r="B154" t="s">
        <v>332</v>
      </c>
      <c r="M154" t="s">
        <v>563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0.01</v>
      </c>
      <c r="U154">
        <v>0</v>
      </c>
      <c r="V154">
        <v>0</v>
      </c>
      <c r="W154">
        <v>0.01</v>
      </c>
      <c r="X154">
        <v>0.01</v>
      </c>
      <c r="Y154">
        <v>0.01</v>
      </c>
      <c r="Z154">
        <v>0.02</v>
      </c>
      <c r="AA154">
        <v>0.04</v>
      </c>
      <c r="AB154">
        <v>0.04</v>
      </c>
      <c r="AC154">
        <v>0.04</v>
      </c>
      <c r="AD154">
        <v>0.06</v>
      </c>
      <c r="AE154">
        <v>0.05</v>
      </c>
      <c r="AF154">
        <v>0.06</v>
      </c>
      <c r="AG154">
        <v>0.05</v>
      </c>
      <c r="AH154">
        <v>0.05</v>
      </c>
      <c r="AI154">
        <v>0.05</v>
      </c>
      <c r="AJ154">
        <v>0.04</v>
      </c>
      <c r="AK154">
        <v>0.03</v>
      </c>
      <c r="AL154">
        <v>0.04</v>
      </c>
      <c r="AM154">
        <v>0.04</v>
      </c>
      <c r="AN154">
        <v>0.05</v>
      </c>
      <c r="AO154">
        <v>0.04</v>
      </c>
      <c r="AP154">
        <v>0.05</v>
      </c>
      <c r="AQ154">
        <v>0.05</v>
      </c>
      <c r="AR154">
        <v>0.05</v>
      </c>
      <c r="AS154">
        <v>0.05</v>
      </c>
      <c r="AT154">
        <v>0.06</v>
      </c>
      <c r="AU154">
        <v>0.06</v>
      </c>
      <c r="AV154">
        <v>7.0000000000000007E-2</v>
      </c>
      <c r="AW154">
        <v>7.0000000000000007E-2</v>
      </c>
      <c r="AX154">
        <v>7.0000000000000007E-2</v>
      </c>
      <c r="AY154">
        <v>7.0000000000000007E-2</v>
      </c>
      <c r="AZ154">
        <v>0.08</v>
      </c>
      <c r="BA154">
        <v>0.08</v>
      </c>
      <c r="BB154">
        <v>0.08</v>
      </c>
      <c r="BC154">
        <v>0.08</v>
      </c>
      <c r="BD154">
        <v>0.05</v>
      </c>
      <c r="BE154">
        <v>0.05</v>
      </c>
      <c r="BF154">
        <v>0.05</v>
      </c>
      <c r="BG154">
        <v>0.04</v>
      </c>
    </row>
    <row r="155" spans="1:59" x14ac:dyDescent="0.25">
      <c r="B155" t="s">
        <v>425</v>
      </c>
      <c r="C155" t="s">
        <v>260</v>
      </c>
      <c r="M155" t="s">
        <v>395</v>
      </c>
      <c r="N155">
        <v>0.34</v>
      </c>
      <c r="O155">
        <v>0.34</v>
      </c>
      <c r="P155">
        <v>0.34</v>
      </c>
      <c r="Q155">
        <v>0.32</v>
      </c>
      <c r="R155">
        <v>0.28999999999999998</v>
      </c>
      <c r="S155">
        <v>0.27</v>
      </c>
      <c r="T155">
        <v>0.24</v>
      </c>
      <c r="U155">
        <v>0.26</v>
      </c>
      <c r="V155">
        <v>0.25</v>
      </c>
      <c r="W155">
        <v>0.23</v>
      </c>
      <c r="X155">
        <v>0.21</v>
      </c>
      <c r="Y155">
        <v>0.19</v>
      </c>
      <c r="Z155">
        <v>0.19</v>
      </c>
      <c r="AA155">
        <v>0.19</v>
      </c>
      <c r="AB155">
        <v>0.19</v>
      </c>
      <c r="AC155">
        <v>0.19</v>
      </c>
      <c r="AD155">
        <v>0.19</v>
      </c>
      <c r="AE155">
        <v>0.19</v>
      </c>
      <c r="AF155">
        <v>0.19</v>
      </c>
      <c r="AG155">
        <v>0.19</v>
      </c>
      <c r="AH155">
        <v>0.19</v>
      </c>
      <c r="AI155">
        <v>0.2</v>
      </c>
      <c r="AJ155">
        <v>0.2</v>
      </c>
      <c r="AK155">
        <v>0.19</v>
      </c>
      <c r="AL155">
        <v>0.19</v>
      </c>
      <c r="AM155">
        <v>0.2</v>
      </c>
      <c r="AN155">
        <v>0.2</v>
      </c>
      <c r="AO155">
        <v>0.2</v>
      </c>
      <c r="AP155">
        <v>0.2</v>
      </c>
      <c r="AQ155">
        <v>0.2</v>
      </c>
      <c r="AR155">
        <v>0.19</v>
      </c>
      <c r="AS155">
        <v>0.21</v>
      </c>
      <c r="AT155">
        <v>0.2</v>
      </c>
      <c r="AU155">
        <v>0.2</v>
      </c>
      <c r="AV155">
        <v>0.2</v>
      </c>
      <c r="AW155">
        <v>0.2</v>
      </c>
      <c r="AX155">
        <v>0.2</v>
      </c>
      <c r="AY155">
        <v>0.2</v>
      </c>
      <c r="AZ155">
        <v>0.2</v>
      </c>
      <c r="BA155">
        <v>0.2</v>
      </c>
      <c r="BB155">
        <v>0.2</v>
      </c>
      <c r="BC155">
        <v>0.2</v>
      </c>
      <c r="BD155">
        <v>0.2</v>
      </c>
      <c r="BE155">
        <v>0.2</v>
      </c>
      <c r="BF155">
        <v>0.2</v>
      </c>
      <c r="BG155">
        <v>0.2</v>
      </c>
    </row>
    <row r="156" spans="1:59" x14ac:dyDescent="0.25">
      <c r="M156" t="s">
        <v>354</v>
      </c>
      <c r="N156">
        <v>0.01</v>
      </c>
      <c r="O156">
        <v>0.01</v>
      </c>
      <c r="P156">
        <v>0.01</v>
      </c>
      <c r="Q156">
        <v>0.01</v>
      </c>
      <c r="R156">
        <v>0.01</v>
      </c>
      <c r="S156">
        <v>0.01</v>
      </c>
      <c r="T156">
        <v>0.01</v>
      </c>
      <c r="U156">
        <v>0.01</v>
      </c>
      <c r="V156">
        <v>0.02</v>
      </c>
      <c r="W156">
        <v>0.04</v>
      </c>
      <c r="X156">
        <v>0.02</v>
      </c>
      <c r="Y156">
        <v>0.02</v>
      </c>
      <c r="Z156">
        <v>0.02</v>
      </c>
      <c r="AA156">
        <v>0.01</v>
      </c>
      <c r="AB156">
        <v>0.01</v>
      </c>
      <c r="AC156">
        <v>0.01</v>
      </c>
      <c r="AD156">
        <v>0.01</v>
      </c>
      <c r="AE156">
        <v>0.01</v>
      </c>
      <c r="AF156">
        <v>0.01</v>
      </c>
      <c r="AG156">
        <v>0.02</v>
      </c>
      <c r="AH156">
        <v>0.02</v>
      </c>
      <c r="AI156">
        <v>0.02</v>
      </c>
      <c r="AJ156">
        <v>0.02</v>
      </c>
      <c r="AK156">
        <v>0.02</v>
      </c>
      <c r="AL156">
        <v>0.02</v>
      </c>
      <c r="AM156">
        <v>0.02</v>
      </c>
      <c r="AN156">
        <v>0.02</v>
      </c>
      <c r="AO156">
        <v>0.02</v>
      </c>
      <c r="AP156">
        <v>0.02</v>
      </c>
      <c r="AQ156">
        <v>0.02</v>
      </c>
      <c r="AR156">
        <v>0.02</v>
      </c>
      <c r="AS156">
        <v>0.02</v>
      </c>
      <c r="AT156">
        <v>0.02</v>
      </c>
      <c r="AU156">
        <v>0.02</v>
      </c>
      <c r="AV156">
        <v>0.02</v>
      </c>
      <c r="AW156">
        <v>0.02</v>
      </c>
      <c r="AX156">
        <v>0.02</v>
      </c>
      <c r="AY156">
        <v>0.02</v>
      </c>
      <c r="AZ156">
        <v>0.02</v>
      </c>
      <c r="BA156">
        <v>0.02</v>
      </c>
      <c r="BB156">
        <v>0.02</v>
      </c>
      <c r="BC156">
        <v>0.02</v>
      </c>
      <c r="BD156">
        <v>0.02</v>
      </c>
      <c r="BE156">
        <v>0.01</v>
      </c>
      <c r="BF156">
        <v>0.01</v>
      </c>
      <c r="BG156">
        <v>0.01</v>
      </c>
    </row>
    <row r="157" spans="1:59" x14ac:dyDescent="0.25">
      <c r="M157" t="s">
        <v>397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0.01</v>
      </c>
      <c r="AW157">
        <v>0.01</v>
      </c>
      <c r="AX157">
        <v>0.01</v>
      </c>
      <c r="AY157">
        <v>0.02</v>
      </c>
      <c r="AZ157">
        <v>0.02</v>
      </c>
      <c r="BA157">
        <v>0.03</v>
      </c>
      <c r="BB157">
        <v>0.03</v>
      </c>
      <c r="BC157">
        <v>0.03</v>
      </c>
      <c r="BD157">
        <v>0.03</v>
      </c>
      <c r="BE157">
        <v>0.03</v>
      </c>
      <c r="BF157">
        <v>0.03</v>
      </c>
      <c r="BG157">
        <v>0.03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30" x14ac:dyDescent="0.25">
      <c r="M177" s="2" t="s">
        <v>751</v>
      </c>
    </row>
    <row r="178" spans="2:30" x14ac:dyDescent="0.25">
      <c r="M178" s="2" t="s">
        <v>260</v>
      </c>
      <c r="N178" s="2" t="s">
        <v>290</v>
      </c>
      <c r="O178" s="2" t="s">
        <v>291</v>
      </c>
      <c r="P178" s="2" t="s">
        <v>292</v>
      </c>
      <c r="Q178" s="2" t="s">
        <v>293</v>
      </c>
      <c r="R178" s="2" t="s">
        <v>294</v>
      </c>
      <c r="S178" s="2" t="s">
        <v>295</v>
      </c>
      <c r="T178" s="2" t="s">
        <v>296</v>
      </c>
      <c r="U178" s="2" t="s">
        <v>297</v>
      </c>
      <c r="V178" s="2" t="s">
        <v>298</v>
      </c>
      <c r="W178" s="2" t="s">
        <v>299</v>
      </c>
      <c r="X178" s="2" t="s">
        <v>300</v>
      </c>
      <c r="Y178" s="2" t="s">
        <v>301</v>
      </c>
      <c r="Z178" s="2" t="s">
        <v>302</v>
      </c>
      <c r="AA178" s="2" t="s">
        <v>303</v>
      </c>
      <c r="AB178" s="2" t="s">
        <v>304</v>
      </c>
      <c r="AC178" s="2" t="s">
        <v>305</v>
      </c>
      <c r="AD178" s="2" t="s">
        <v>306</v>
      </c>
    </row>
    <row r="179" spans="2:30" x14ac:dyDescent="0.25">
      <c r="B179" t="s">
        <v>318</v>
      </c>
      <c r="M179" t="s">
        <v>752</v>
      </c>
      <c r="N179">
        <v>100</v>
      </c>
      <c r="O179">
        <v>100.71</v>
      </c>
      <c r="P179">
        <v>99.82</v>
      </c>
      <c r="Q179">
        <v>97.82</v>
      </c>
      <c r="R179">
        <v>97.82</v>
      </c>
      <c r="S179">
        <v>97.56</v>
      </c>
      <c r="T179">
        <v>97.3</v>
      </c>
      <c r="U179">
        <v>97.04</v>
      </c>
      <c r="V179">
        <v>96.78</v>
      </c>
      <c r="W179">
        <v>96.52</v>
      </c>
      <c r="X179">
        <v>96.26</v>
      </c>
      <c r="Y179">
        <v>96</v>
      </c>
      <c r="Z179">
        <v>95.91</v>
      </c>
      <c r="AA179">
        <v>95.82</v>
      </c>
      <c r="AB179">
        <v>95.73</v>
      </c>
      <c r="AC179">
        <v>95.65</v>
      </c>
      <c r="AD179">
        <v>95.56</v>
      </c>
    </row>
    <row r="180" spans="2:30" x14ac:dyDescent="0.25">
      <c r="B180" t="s">
        <v>317</v>
      </c>
      <c r="C180" t="s">
        <v>260</v>
      </c>
      <c r="M180" t="s">
        <v>378</v>
      </c>
      <c r="N180">
        <v>100</v>
      </c>
      <c r="O180">
        <v>99.28</v>
      </c>
      <c r="P180">
        <v>97.07</v>
      </c>
      <c r="Q180">
        <v>94.04</v>
      </c>
      <c r="R180">
        <v>92.75</v>
      </c>
      <c r="S180">
        <v>91.47</v>
      </c>
      <c r="T180">
        <v>90.55</v>
      </c>
      <c r="U180">
        <v>89.63</v>
      </c>
      <c r="V180">
        <v>88.71</v>
      </c>
      <c r="W180">
        <v>87.95</v>
      </c>
      <c r="X180">
        <v>87.18</v>
      </c>
      <c r="Y180">
        <v>86.42</v>
      </c>
      <c r="Z180">
        <v>86.21</v>
      </c>
      <c r="AA180">
        <v>86</v>
      </c>
      <c r="AB180">
        <v>85.79</v>
      </c>
      <c r="AC180">
        <v>85.58</v>
      </c>
      <c r="AD180">
        <v>85.37</v>
      </c>
    </row>
    <row r="181" spans="2:30" x14ac:dyDescent="0.25">
      <c r="M181" t="s">
        <v>567</v>
      </c>
      <c r="N181">
        <v>100</v>
      </c>
      <c r="O181">
        <v>98.58</v>
      </c>
      <c r="P181">
        <v>97.24</v>
      </c>
      <c r="Q181">
        <v>96.14</v>
      </c>
      <c r="R181">
        <v>94.81</v>
      </c>
      <c r="S181">
        <v>93.76</v>
      </c>
      <c r="T181">
        <v>93.06</v>
      </c>
      <c r="U181">
        <v>92.37</v>
      </c>
      <c r="V181">
        <v>91.67</v>
      </c>
      <c r="W181">
        <v>91.12</v>
      </c>
      <c r="X181">
        <v>90.57</v>
      </c>
      <c r="Y181">
        <v>90.02</v>
      </c>
      <c r="Z181">
        <v>89.88</v>
      </c>
      <c r="AA181">
        <v>89.75</v>
      </c>
      <c r="AB181">
        <v>89.61</v>
      </c>
      <c r="AC181">
        <v>89.47</v>
      </c>
      <c r="AD181">
        <v>89.34</v>
      </c>
    </row>
  </sheetData>
  <pageMargins left="0.7" right="0.7" top="0.75" bottom="0.75" header="0.3" footer="0.3"/>
  <pageSetup paperSize="9" orientation="portrait" horizontalDpi="300" verticalDpi="300"/>
  <drawing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G257"/>
  <sheetViews>
    <sheetView showGridLines="0" topLeftCell="A225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753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754</v>
      </c>
      <c r="N4">
        <v>4.49</v>
      </c>
      <c r="O4">
        <v>4.5199999999999996</v>
      </c>
      <c r="P4">
        <v>4.47</v>
      </c>
      <c r="Q4">
        <v>4.53</v>
      </c>
      <c r="R4">
        <v>4.42</v>
      </c>
      <c r="S4">
        <v>4.41</v>
      </c>
      <c r="T4">
        <v>4.41</v>
      </c>
      <c r="U4">
        <v>4.25</v>
      </c>
      <c r="V4">
        <v>4.26</v>
      </c>
      <c r="W4">
        <v>4.09</v>
      </c>
      <c r="X4">
        <v>4.03</v>
      </c>
      <c r="Y4">
        <v>4.1100000000000003</v>
      </c>
      <c r="Z4">
        <v>4.05</v>
      </c>
      <c r="AA4">
        <v>4.01</v>
      </c>
      <c r="AB4">
        <v>3.89</v>
      </c>
      <c r="AC4">
        <v>3.87</v>
      </c>
      <c r="AD4">
        <v>3.87</v>
      </c>
      <c r="AE4">
        <v>3.96</v>
      </c>
      <c r="AF4">
        <v>4</v>
      </c>
      <c r="AG4">
        <v>4</v>
      </c>
      <c r="AH4">
        <v>4.04</v>
      </c>
      <c r="AI4">
        <v>3.99</v>
      </c>
      <c r="AJ4">
        <v>4.08</v>
      </c>
      <c r="AK4">
        <v>4.1100000000000003</v>
      </c>
      <c r="AL4">
        <v>4.1100000000000003</v>
      </c>
      <c r="AM4">
        <v>4.08</v>
      </c>
      <c r="AN4">
        <v>4.13</v>
      </c>
      <c r="AO4">
        <v>4.1500000000000004</v>
      </c>
      <c r="AP4">
        <v>4.17</v>
      </c>
      <c r="AQ4">
        <v>4.1100000000000003</v>
      </c>
      <c r="AR4">
        <v>4.12</v>
      </c>
      <c r="AS4">
        <v>4.1399999999999997</v>
      </c>
      <c r="AT4">
        <v>4.0999999999999996</v>
      </c>
      <c r="AU4">
        <v>4.1100000000000003</v>
      </c>
      <c r="AV4">
        <v>4.1100000000000003</v>
      </c>
      <c r="AW4">
        <v>3.97</v>
      </c>
      <c r="AX4">
        <v>3.96</v>
      </c>
      <c r="AY4">
        <v>3.94</v>
      </c>
      <c r="AZ4">
        <v>3.91</v>
      </c>
      <c r="BA4">
        <v>3.9</v>
      </c>
      <c r="BB4">
        <v>3.88</v>
      </c>
      <c r="BC4">
        <v>3.86</v>
      </c>
      <c r="BD4">
        <v>3.84</v>
      </c>
      <c r="BE4">
        <v>3.82</v>
      </c>
      <c r="BF4">
        <v>3.8</v>
      </c>
      <c r="BG4">
        <v>3.77</v>
      </c>
    </row>
    <row r="5" spans="1:59" x14ac:dyDescent="0.25">
      <c r="B5" t="s">
        <v>349</v>
      </c>
      <c r="C5" t="s">
        <v>260</v>
      </c>
      <c r="M5" t="s">
        <v>755</v>
      </c>
      <c r="N5">
        <v>3.38</v>
      </c>
      <c r="O5">
        <v>3.5</v>
      </c>
      <c r="P5">
        <v>3.7</v>
      </c>
      <c r="Q5">
        <v>3.84</v>
      </c>
      <c r="R5">
        <v>3.77</v>
      </c>
      <c r="S5">
        <v>3.78</v>
      </c>
      <c r="T5">
        <v>3.82</v>
      </c>
      <c r="U5">
        <v>3.93</v>
      </c>
      <c r="V5">
        <v>4.1100000000000003</v>
      </c>
      <c r="W5">
        <v>4.04</v>
      </c>
      <c r="X5">
        <v>4.1399999999999997</v>
      </c>
      <c r="Y5">
        <v>4.3099999999999996</v>
      </c>
      <c r="Z5">
        <v>4.4400000000000004</v>
      </c>
      <c r="AA5">
        <v>4.5</v>
      </c>
      <c r="AB5">
        <v>4.5999999999999996</v>
      </c>
      <c r="AC5">
        <v>4.37</v>
      </c>
      <c r="AD5">
        <v>4.1500000000000004</v>
      </c>
      <c r="AE5">
        <v>4.13</v>
      </c>
      <c r="AF5">
        <v>3.96</v>
      </c>
      <c r="AG5">
        <v>3.89</v>
      </c>
      <c r="AH5">
        <v>3.95</v>
      </c>
      <c r="AI5">
        <v>3.92</v>
      </c>
      <c r="AJ5">
        <v>3.83</v>
      </c>
      <c r="AK5">
        <v>3.76</v>
      </c>
      <c r="AL5">
        <v>3.78</v>
      </c>
      <c r="AM5">
        <v>3.75</v>
      </c>
      <c r="AN5">
        <v>3.73</v>
      </c>
      <c r="AO5">
        <v>3.7</v>
      </c>
      <c r="AP5">
        <v>3.76</v>
      </c>
      <c r="AQ5">
        <v>3.59</v>
      </c>
      <c r="AR5">
        <v>3.76</v>
      </c>
      <c r="AS5">
        <v>3.66</v>
      </c>
      <c r="AT5">
        <v>3.5</v>
      </c>
      <c r="AU5">
        <v>3.16</v>
      </c>
      <c r="AV5">
        <v>3.08</v>
      </c>
      <c r="AW5">
        <v>3.04</v>
      </c>
      <c r="AX5">
        <v>2.98</v>
      </c>
      <c r="AY5">
        <v>2.88</v>
      </c>
      <c r="AZ5">
        <v>2.79</v>
      </c>
      <c r="BA5">
        <v>2.69</v>
      </c>
      <c r="BB5">
        <v>2.59</v>
      </c>
      <c r="BC5">
        <v>2.56</v>
      </c>
      <c r="BD5">
        <v>2.54</v>
      </c>
      <c r="BE5">
        <v>2.5299999999999998</v>
      </c>
      <c r="BF5">
        <v>2.5099999999999998</v>
      </c>
      <c r="BG5">
        <v>2.5</v>
      </c>
    </row>
    <row r="6" spans="1:59" x14ac:dyDescent="0.25">
      <c r="M6" t="s">
        <v>756</v>
      </c>
      <c r="N6">
        <v>6.03</v>
      </c>
      <c r="O6">
        <v>5.74</v>
      </c>
      <c r="P6">
        <v>5.46</v>
      </c>
      <c r="Q6">
        <v>5.23</v>
      </c>
      <c r="R6">
        <v>5.23</v>
      </c>
      <c r="S6">
        <v>5.27</v>
      </c>
      <c r="T6">
        <v>4.84</v>
      </c>
      <c r="U6">
        <v>4.91</v>
      </c>
      <c r="V6">
        <v>4.7300000000000004</v>
      </c>
      <c r="W6">
        <v>4.5599999999999996</v>
      </c>
      <c r="X6">
        <v>4.5</v>
      </c>
      <c r="Y6">
        <v>4.32</v>
      </c>
      <c r="Z6">
        <v>4.33</v>
      </c>
      <c r="AA6">
        <v>4.16</v>
      </c>
      <c r="AB6">
        <v>4.1399999999999997</v>
      </c>
      <c r="AC6">
        <v>4.1900000000000004</v>
      </c>
      <c r="AD6">
        <v>4.12</v>
      </c>
      <c r="AE6">
        <v>4.25</v>
      </c>
      <c r="AF6">
        <v>4.37</v>
      </c>
      <c r="AG6">
        <v>4.2699999999999996</v>
      </c>
      <c r="AH6">
        <v>4.0999999999999996</v>
      </c>
      <c r="AI6">
        <v>4.17</v>
      </c>
      <c r="AJ6">
        <v>4.1500000000000004</v>
      </c>
      <c r="AK6">
        <v>4.1900000000000004</v>
      </c>
      <c r="AL6">
        <v>4.3</v>
      </c>
      <c r="AM6">
        <v>4.21</v>
      </c>
      <c r="AN6">
        <v>4.38</v>
      </c>
      <c r="AO6">
        <v>4.43</v>
      </c>
      <c r="AP6">
        <v>4.22</v>
      </c>
      <c r="AQ6">
        <v>4.38</v>
      </c>
      <c r="AR6">
        <v>4.51</v>
      </c>
      <c r="AS6">
        <v>4.2699999999999996</v>
      </c>
      <c r="AT6">
        <v>4.18</v>
      </c>
      <c r="AU6">
        <v>4.1100000000000003</v>
      </c>
      <c r="AV6">
        <v>4.1100000000000003</v>
      </c>
      <c r="AW6">
        <v>4.09</v>
      </c>
      <c r="AX6">
        <v>4.03</v>
      </c>
      <c r="AY6">
        <v>3.97</v>
      </c>
      <c r="AZ6">
        <v>3.97</v>
      </c>
      <c r="BA6">
        <v>3.94</v>
      </c>
      <c r="BB6">
        <v>3.92</v>
      </c>
      <c r="BC6">
        <v>3.92</v>
      </c>
      <c r="BD6">
        <v>3.9</v>
      </c>
      <c r="BE6">
        <v>3.91</v>
      </c>
      <c r="BF6">
        <v>3.91</v>
      </c>
      <c r="BG6">
        <v>3.91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757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332</v>
      </c>
      <c r="M29" t="s">
        <v>758</v>
      </c>
      <c r="N29">
        <v>0.13</v>
      </c>
      <c r="O29">
        <v>0.14000000000000001</v>
      </c>
      <c r="P29">
        <v>0.14000000000000001</v>
      </c>
      <c r="Q29">
        <v>0.14000000000000001</v>
      </c>
      <c r="R29">
        <v>0.13</v>
      </c>
      <c r="S29">
        <v>0.13</v>
      </c>
      <c r="T29">
        <v>0.14000000000000001</v>
      </c>
      <c r="U29">
        <v>0.14000000000000001</v>
      </c>
      <c r="V29">
        <v>0.15</v>
      </c>
      <c r="W29">
        <v>0.15</v>
      </c>
      <c r="X29">
        <v>0.15</v>
      </c>
      <c r="Y29">
        <v>0.16</v>
      </c>
      <c r="Z29">
        <v>0.16</v>
      </c>
      <c r="AA29">
        <v>0.17</v>
      </c>
      <c r="AB29">
        <v>0.17</v>
      </c>
      <c r="AC29">
        <v>0.18</v>
      </c>
      <c r="AD29">
        <v>0.18</v>
      </c>
      <c r="AE29">
        <v>0.18</v>
      </c>
      <c r="AF29">
        <v>0.18</v>
      </c>
      <c r="AG29">
        <v>0.17</v>
      </c>
      <c r="AH29">
        <v>0.17</v>
      </c>
      <c r="AI29">
        <v>0.15</v>
      </c>
      <c r="AJ29">
        <v>0.15</v>
      </c>
      <c r="AK29">
        <v>0.14000000000000001</v>
      </c>
      <c r="AL29">
        <v>0.14000000000000001</v>
      </c>
      <c r="AM29">
        <v>0.14000000000000001</v>
      </c>
      <c r="AN29">
        <v>0.15</v>
      </c>
      <c r="AO29">
        <v>0.15</v>
      </c>
      <c r="AP29">
        <v>0.15</v>
      </c>
      <c r="AQ29">
        <v>0.16</v>
      </c>
      <c r="AR29">
        <v>0.17</v>
      </c>
      <c r="AS29">
        <v>0.17</v>
      </c>
      <c r="AT29">
        <v>0.17</v>
      </c>
      <c r="AU29">
        <v>0.17</v>
      </c>
      <c r="AV29">
        <v>0.17</v>
      </c>
      <c r="AW29">
        <v>0.17</v>
      </c>
      <c r="AX29">
        <v>0.17</v>
      </c>
      <c r="AY29">
        <v>0.17</v>
      </c>
      <c r="AZ29">
        <v>0.17</v>
      </c>
      <c r="BA29">
        <v>0.17</v>
      </c>
      <c r="BB29">
        <v>0.17</v>
      </c>
      <c r="BC29">
        <v>0.17</v>
      </c>
      <c r="BD29">
        <v>0.17</v>
      </c>
      <c r="BE29">
        <v>0.17</v>
      </c>
      <c r="BF29">
        <v>0.17</v>
      </c>
      <c r="BG29">
        <v>0.17</v>
      </c>
    </row>
    <row r="30" spans="1:59" x14ac:dyDescent="0.25">
      <c r="B30" t="s">
        <v>425</v>
      </c>
      <c r="C30" t="s">
        <v>260</v>
      </c>
      <c r="M30" t="s">
        <v>759</v>
      </c>
      <c r="N30">
        <v>1.37</v>
      </c>
      <c r="O30">
        <v>1.39</v>
      </c>
      <c r="P30">
        <v>1.4</v>
      </c>
      <c r="Q30">
        <v>1.39</v>
      </c>
      <c r="R30">
        <v>1.32</v>
      </c>
      <c r="S30">
        <v>1.32</v>
      </c>
      <c r="T30">
        <v>1.32</v>
      </c>
      <c r="U30">
        <v>1.28</v>
      </c>
      <c r="V30">
        <v>1.25</v>
      </c>
      <c r="W30">
        <v>1.21</v>
      </c>
      <c r="X30">
        <v>1.2</v>
      </c>
      <c r="Y30">
        <v>1.24</v>
      </c>
      <c r="Z30">
        <v>1.19</v>
      </c>
      <c r="AA30">
        <v>1.1399999999999999</v>
      </c>
      <c r="AB30">
        <v>1.0900000000000001</v>
      </c>
      <c r="AC30">
        <v>1.05</v>
      </c>
      <c r="AD30">
        <v>1.08</v>
      </c>
      <c r="AE30">
        <v>1.1499999999999999</v>
      </c>
      <c r="AF30">
        <v>1.1599999999999999</v>
      </c>
      <c r="AG30">
        <v>1.1100000000000001</v>
      </c>
      <c r="AH30">
        <v>1.1200000000000001</v>
      </c>
      <c r="AI30">
        <v>1.1299999999999999</v>
      </c>
      <c r="AJ30">
        <v>1.1399999999999999</v>
      </c>
      <c r="AK30">
        <v>1.17</v>
      </c>
      <c r="AL30">
        <v>1.1499999999999999</v>
      </c>
      <c r="AM30">
        <v>1.1200000000000001</v>
      </c>
      <c r="AN30">
        <v>1.1100000000000001</v>
      </c>
      <c r="AO30">
        <v>1.08</v>
      </c>
      <c r="AP30">
        <v>1.06</v>
      </c>
      <c r="AQ30">
        <v>1.03</v>
      </c>
      <c r="AR30">
        <v>1.04</v>
      </c>
      <c r="AS30">
        <v>1.03</v>
      </c>
      <c r="AT30">
        <v>1.01</v>
      </c>
      <c r="AU30">
        <v>1.01</v>
      </c>
      <c r="AV30">
        <v>1.01</v>
      </c>
      <c r="AW30">
        <v>1</v>
      </c>
      <c r="AX30">
        <v>0.99</v>
      </c>
      <c r="AY30">
        <v>0.99</v>
      </c>
      <c r="AZ30">
        <v>0.98</v>
      </c>
      <c r="BA30">
        <v>0.98</v>
      </c>
      <c r="BB30">
        <v>0.97</v>
      </c>
      <c r="BC30">
        <v>0.96</v>
      </c>
      <c r="BD30">
        <v>0.95</v>
      </c>
      <c r="BE30">
        <v>0.95</v>
      </c>
      <c r="BF30">
        <v>0.94</v>
      </c>
      <c r="BG30">
        <v>0.93</v>
      </c>
    </row>
    <row r="31" spans="1:59" x14ac:dyDescent="0.25">
      <c r="M31" t="s">
        <v>760</v>
      </c>
      <c r="N31">
        <v>2.69</v>
      </c>
      <c r="O31">
        <v>2.69</v>
      </c>
      <c r="P31">
        <v>2.6</v>
      </c>
      <c r="Q31">
        <v>2.65</v>
      </c>
      <c r="R31">
        <v>2.62</v>
      </c>
      <c r="S31">
        <v>2.62</v>
      </c>
      <c r="T31">
        <v>2.61</v>
      </c>
      <c r="U31">
        <v>2.48</v>
      </c>
      <c r="V31">
        <v>2.4900000000000002</v>
      </c>
      <c r="W31">
        <v>2.36</v>
      </c>
      <c r="X31">
        <v>2.31</v>
      </c>
      <c r="Y31">
        <v>2.31</v>
      </c>
      <c r="Z31">
        <v>2.2999999999999998</v>
      </c>
      <c r="AA31">
        <v>2.2999999999999998</v>
      </c>
      <c r="AB31">
        <v>2.21</v>
      </c>
      <c r="AC31">
        <v>2.2400000000000002</v>
      </c>
      <c r="AD31">
        <v>2.21</v>
      </c>
      <c r="AE31">
        <v>2.2000000000000002</v>
      </c>
      <c r="AF31">
        <v>2.25</v>
      </c>
      <c r="AG31">
        <v>2.33</v>
      </c>
      <c r="AH31">
        <v>2.35</v>
      </c>
      <c r="AI31">
        <v>2.31</v>
      </c>
      <c r="AJ31">
        <v>2.41</v>
      </c>
      <c r="AK31">
        <v>2.41</v>
      </c>
      <c r="AL31">
        <v>2.42</v>
      </c>
      <c r="AM31">
        <v>2.42</v>
      </c>
      <c r="AN31">
        <v>2.5</v>
      </c>
      <c r="AO31">
        <v>2.54</v>
      </c>
      <c r="AP31">
        <v>2.56</v>
      </c>
      <c r="AQ31">
        <v>2.5499999999999998</v>
      </c>
      <c r="AR31">
        <v>2.5</v>
      </c>
      <c r="AS31">
        <v>2.5499999999999998</v>
      </c>
      <c r="AT31">
        <v>2.5299999999999998</v>
      </c>
      <c r="AU31">
        <v>2.5499999999999998</v>
      </c>
      <c r="AV31">
        <v>2.57</v>
      </c>
      <c r="AW31">
        <v>2.42</v>
      </c>
      <c r="AX31">
        <v>2.41</v>
      </c>
      <c r="AY31">
        <v>2.4</v>
      </c>
      <c r="AZ31">
        <v>2.39</v>
      </c>
      <c r="BA31">
        <v>2.38</v>
      </c>
      <c r="BB31">
        <v>2.37</v>
      </c>
      <c r="BC31">
        <v>2.36</v>
      </c>
      <c r="BD31">
        <v>2.35</v>
      </c>
      <c r="BE31">
        <v>2.34</v>
      </c>
      <c r="BF31">
        <v>2.33</v>
      </c>
      <c r="BG31">
        <v>2.3199999999999998</v>
      </c>
    </row>
    <row r="32" spans="1:59" x14ac:dyDescent="0.25">
      <c r="M32" t="s">
        <v>761</v>
      </c>
      <c r="N32">
        <v>0.28999999999999998</v>
      </c>
      <c r="O32">
        <v>0.3</v>
      </c>
      <c r="P32">
        <v>0.32</v>
      </c>
      <c r="Q32">
        <v>0.35</v>
      </c>
      <c r="R32">
        <v>0.34</v>
      </c>
      <c r="S32">
        <v>0.34</v>
      </c>
      <c r="T32">
        <v>0.34</v>
      </c>
      <c r="U32">
        <v>0.35</v>
      </c>
      <c r="V32">
        <v>0.37</v>
      </c>
      <c r="W32">
        <v>0.37</v>
      </c>
      <c r="X32">
        <v>0.37</v>
      </c>
      <c r="Y32">
        <v>0.4</v>
      </c>
      <c r="Z32">
        <v>0.41</v>
      </c>
      <c r="AA32">
        <v>0.41</v>
      </c>
      <c r="AB32">
        <v>0.42</v>
      </c>
      <c r="AC32">
        <v>0.41</v>
      </c>
      <c r="AD32">
        <v>0.41</v>
      </c>
      <c r="AE32">
        <v>0.42</v>
      </c>
      <c r="AF32">
        <v>0.4</v>
      </c>
      <c r="AG32">
        <v>0.39</v>
      </c>
      <c r="AH32">
        <v>0.4</v>
      </c>
      <c r="AI32">
        <v>0.4</v>
      </c>
      <c r="AJ32">
        <v>0.38</v>
      </c>
      <c r="AK32">
        <v>0.38</v>
      </c>
      <c r="AL32">
        <v>0.39</v>
      </c>
      <c r="AM32">
        <v>0.39</v>
      </c>
      <c r="AN32">
        <v>0.38</v>
      </c>
      <c r="AO32">
        <v>0.38</v>
      </c>
      <c r="AP32">
        <v>0.39</v>
      </c>
      <c r="AQ32">
        <v>0.37</v>
      </c>
      <c r="AR32">
        <v>0.41</v>
      </c>
      <c r="AS32">
        <v>0.39</v>
      </c>
      <c r="AT32">
        <v>0.39</v>
      </c>
      <c r="AU32">
        <v>0.37</v>
      </c>
      <c r="AV32">
        <v>0.37</v>
      </c>
      <c r="AW32">
        <v>0.38</v>
      </c>
      <c r="AX32">
        <v>0.38</v>
      </c>
      <c r="AY32">
        <v>0.38</v>
      </c>
      <c r="AZ32">
        <v>0.37</v>
      </c>
      <c r="BA32">
        <v>0.37</v>
      </c>
      <c r="BB32">
        <v>0.37</v>
      </c>
      <c r="BC32">
        <v>0.37</v>
      </c>
      <c r="BD32">
        <v>0.36</v>
      </c>
      <c r="BE32">
        <v>0.36</v>
      </c>
      <c r="BF32">
        <v>0.36</v>
      </c>
      <c r="BG32">
        <v>0.35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762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758</v>
      </c>
      <c r="N54">
        <v>0.1</v>
      </c>
      <c r="O54">
        <v>0.1</v>
      </c>
      <c r="P54">
        <v>0.1</v>
      </c>
      <c r="Q54">
        <v>0.09</v>
      </c>
      <c r="R54">
        <v>0.09</v>
      </c>
      <c r="S54">
        <v>0.09</v>
      </c>
      <c r="T54">
        <v>0.1</v>
      </c>
      <c r="U54">
        <v>0.1</v>
      </c>
      <c r="V54">
        <v>0.11</v>
      </c>
      <c r="W54">
        <v>0.1</v>
      </c>
      <c r="X54">
        <v>0.1</v>
      </c>
      <c r="Y54">
        <v>0.11</v>
      </c>
      <c r="Z54">
        <v>0.11</v>
      </c>
      <c r="AA54">
        <v>0.11</v>
      </c>
      <c r="AB54">
        <v>0.12</v>
      </c>
      <c r="AC54">
        <v>0.12</v>
      </c>
      <c r="AD54">
        <v>0.13</v>
      </c>
      <c r="AE54">
        <v>0.13</v>
      </c>
      <c r="AF54">
        <v>0.13</v>
      </c>
      <c r="AG54">
        <v>0.13</v>
      </c>
      <c r="AH54">
        <v>0.13</v>
      </c>
      <c r="AI54">
        <v>0.13</v>
      </c>
      <c r="AJ54">
        <v>0.13</v>
      </c>
      <c r="AK54">
        <v>0.14000000000000001</v>
      </c>
      <c r="AL54">
        <v>0.14000000000000001</v>
      </c>
      <c r="AM54">
        <v>0.14000000000000001</v>
      </c>
      <c r="AN54">
        <v>0.14000000000000001</v>
      </c>
      <c r="AO54">
        <v>0.15</v>
      </c>
      <c r="AP54">
        <v>0.14000000000000001</v>
      </c>
      <c r="AQ54">
        <v>0.12</v>
      </c>
      <c r="AR54">
        <v>0.12</v>
      </c>
      <c r="AS54">
        <v>0.06</v>
      </c>
      <c r="AT54">
        <v>7.0000000000000007E-2</v>
      </c>
      <c r="AU54">
        <v>7.0000000000000007E-2</v>
      </c>
      <c r="AV54">
        <v>7.0000000000000007E-2</v>
      </c>
      <c r="AW54">
        <v>7.0000000000000007E-2</v>
      </c>
      <c r="AX54">
        <v>7.0000000000000007E-2</v>
      </c>
      <c r="AY54">
        <v>7.0000000000000007E-2</v>
      </c>
      <c r="AZ54">
        <v>7.0000000000000007E-2</v>
      </c>
      <c r="BA54">
        <v>7.0000000000000007E-2</v>
      </c>
      <c r="BB54">
        <v>7.0000000000000007E-2</v>
      </c>
      <c r="BC54">
        <v>7.0000000000000007E-2</v>
      </c>
      <c r="BD54">
        <v>7.0000000000000007E-2</v>
      </c>
      <c r="BE54">
        <v>7.0000000000000007E-2</v>
      </c>
      <c r="BF54">
        <v>7.0000000000000007E-2</v>
      </c>
      <c r="BG54">
        <v>7.0000000000000007E-2</v>
      </c>
    </row>
    <row r="55" spans="1:59" x14ac:dyDescent="0.25">
      <c r="B55" t="s">
        <v>404</v>
      </c>
      <c r="C55" t="s">
        <v>260</v>
      </c>
      <c r="M55" t="s">
        <v>759</v>
      </c>
      <c r="N55">
        <v>0.61</v>
      </c>
      <c r="O55">
        <v>0.64</v>
      </c>
      <c r="P55">
        <v>0.68</v>
      </c>
      <c r="Q55">
        <v>0.68</v>
      </c>
      <c r="R55">
        <v>0.65</v>
      </c>
      <c r="S55">
        <v>0.66</v>
      </c>
      <c r="T55">
        <v>0.67</v>
      </c>
      <c r="U55">
        <v>0.67</v>
      </c>
      <c r="V55">
        <v>0.65</v>
      </c>
      <c r="W55">
        <v>0.63</v>
      </c>
      <c r="X55">
        <v>0.64</v>
      </c>
      <c r="Y55">
        <v>0.68</v>
      </c>
      <c r="Z55">
        <v>0.68</v>
      </c>
      <c r="AA55">
        <v>0.66</v>
      </c>
      <c r="AB55">
        <v>0.69</v>
      </c>
      <c r="AC55">
        <v>0.65</v>
      </c>
      <c r="AD55">
        <v>0.65</v>
      </c>
      <c r="AE55">
        <v>0.69</v>
      </c>
      <c r="AF55">
        <v>0.69</v>
      </c>
      <c r="AG55">
        <v>0.67</v>
      </c>
      <c r="AH55">
        <v>0.67</v>
      </c>
      <c r="AI55">
        <v>0.68</v>
      </c>
      <c r="AJ55">
        <v>0.65</v>
      </c>
      <c r="AK55">
        <v>0.6</v>
      </c>
      <c r="AL55">
        <v>0.59</v>
      </c>
      <c r="AM55">
        <v>0.57999999999999996</v>
      </c>
      <c r="AN55">
        <v>0.57999999999999996</v>
      </c>
      <c r="AO55">
        <v>0.56999999999999995</v>
      </c>
      <c r="AP55">
        <v>0.56000000000000005</v>
      </c>
      <c r="AQ55">
        <v>0.54</v>
      </c>
      <c r="AR55">
        <v>0.54</v>
      </c>
      <c r="AS55">
        <v>0.53</v>
      </c>
      <c r="AT55">
        <v>0.52</v>
      </c>
      <c r="AU55">
        <v>0.53</v>
      </c>
      <c r="AV55">
        <v>0.54</v>
      </c>
      <c r="AW55">
        <v>0.55000000000000004</v>
      </c>
      <c r="AX55">
        <v>0.54</v>
      </c>
      <c r="AY55">
        <v>0.52</v>
      </c>
      <c r="AZ55">
        <v>0.51</v>
      </c>
      <c r="BA55">
        <v>0.49</v>
      </c>
      <c r="BB55">
        <v>0.48</v>
      </c>
      <c r="BC55">
        <v>0.47</v>
      </c>
      <c r="BD55">
        <v>0.47</v>
      </c>
      <c r="BE55">
        <v>0.46</v>
      </c>
      <c r="BF55">
        <v>0.46</v>
      </c>
      <c r="BG55">
        <v>0.45</v>
      </c>
    </row>
    <row r="56" spans="1:59" x14ac:dyDescent="0.25">
      <c r="M56" t="s">
        <v>760</v>
      </c>
      <c r="N56">
        <v>0.84</v>
      </c>
      <c r="O56">
        <v>0.85</v>
      </c>
      <c r="P56">
        <v>0.83</v>
      </c>
      <c r="Q56">
        <v>0.84</v>
      </c>
      <c r="R56">
        <v>0.83</v>
      </c>
      <c r="S56">
        <v>0.85</v>
      </c>
      <c r="T56">
        <v>0.86</v>
      </c>
      <c r="U56">
        <v>0.87</v>
      </c>
      <c r="V56">
        <v>0.91</v>
      </c>
      <c r="W56">
        <v>0.87</v>
      </c>
      <c r="X56">
        <v>0.95</v>
      </c>
      <c r="Y56">
        <v>0.94</v>
      </c>
      <c r="Z56">
        <v>0.96</v>
      </c>
      <c r="AA56">
        <v>1</v>
      </c>
      <c r="AB56">
        <v>0.99</v>
      </c>
      <c r="AC56">
        <v>1.01</v>
      </c>
      <c r="AD56">
        <v>0.97</v>
      </c>
      <c r="AE56">
        <v>0.93</v>
      </c>
      <c r="AF56">
        <v>0.95</v>
      </c>
      <c r="AG56">
        <v>0.97</v>
      </c>
      <c r="AH56">
        <v>0.98</v>
      </c>
      <c r="AI56">
        <v>0.96</v>
      </c>
      <c r="AJ56">
        <v>1.03</v>
      </c>
      <c r="AK56">
        <v>1.05</v>
      </c>
      <c r="AL56">
        <v>1.03</v>
      </c>
      <c r="AM56">
        <v>1.03</v>
      </c>
      <c r="AN56">
        <v>1.05</v>
      </c>
      <c r="AO56">
        <v>1.06</v>
      </c>
      <c r="AP56">
        <v>1.07</v>
      </c>
      <c r="AQ56">
        <v>1.04</v>
      </c>
      <c r="AR56">
        <v>1.04</v>
      </c>
      <c r="AS56">
        <v>1.05</v>
      </c>
      <c r="AT56">
        <v>0.98</v>
      </c>
      <c r="AU56">
        <v>0.96</v>
      </c>
      <c r="AV56">
        <v>0.92</v>
      </c>
      <c r="AW56">
        <v>0.88</v>
      </c>
      <c r="AX56">
        <v>0.85</v>
      </c>
      <c r="AY56">
        <v>0.82</v>
      </c>
      <c r="AZ56">
        <v>0.78</v>
      </c>
      <c r="BA56">
        <v>0.74</v>
      </c>
      <c r="BB56">
        <v>0.7</v>
      </c>
      <c r="BC56">
        <v>0.7</v>
      </c>
      <c r="BD56">
        <v>0.7</v>
      </c>
      <c r="BE56">
        <v>0.71</v>
      </c>
      <c r="BF56">
        <v>0.71</v>
      </c>
      <c r="BG56">
        <v>0.72</v>
      </c>
    </row>
    <row r="57" spans="1:59" x14ac:dyDescent="0.25">
      <c r="M57" t="s">
        <v>761</v>
      </c>
      <c r="N57">
        <v>1.66</v>
      </c>
      <c r="O57">
        <v>1.75</v>
      </c>
      <c r="P57">
        <v>1.92</v>
      </c>
      <c r="Q57">
        <v>2.06</v>
      </c>
      <c r="R57">
        <v>2.02</v>
      </c>
      <c r="S57">
        <v>2.02</v>
      </c>
      <c r="T57">
        <v>2.04</v>
      </c>
      <c r="U57">
        <v>2.13</v>
      </c>
      <c r="V57">
        <v>2.2799999999999998</v>
      </c>
      <c r="W57">
        <v>2.27</v>
      </c>
      <c r="X57">
        <v>2.29</v>
      </c>
      <c r="Y57">
        <v>2.41</v>
      </c>
      <c r="Z57">
        <v>2.52</v>
      </c>
      <c r="AA57">
        <v>2.56</v>
      </c>
      <c r="AB57">
        <v>2.64</v>
      </c>
      <c r="AC57">
        <v>2.4300000000000002</v>
      </c>
      <c r="AD57">
        <v>2.2400000000000002</v>
      </c>
      <c r="AE57">
        <v>2.23</v>
      </c>
      <c r="AF57">
        <v>2.0499999999999998</v>
      </c>
      <c r="AG57">
        <v>1.98</v>
      </c>
      <c r="AH57">
        <v>2.0299999999999998</v>
      </c>
      <c r="AI57">
        <v>2</v>
      </c>
      <c r="AJ57">
        <v>1.88</v>
      </c>
      <c r="AK57">
        <v>1.85</v>
      </c>
      <c r="AL57">
        <v>1.9</v>
      </c>
      <c r="AM57">
        <v>1.86</v>
      </c>
      <c r="AN57">
        <v>1.83</v>
      </c>
      <c r="AO57">
        <v>1.81</v>
      </c>
      <c r="AP57">
        <v>1.87</v>
      </c>
      <c r="AQ57">
        <v>1.76</v>
      </c>
      <c r="AR57">
        <v>1.94</v>
      </c>
      <c r="AS57">
        <v>1.92</v>
      </c>
      <c r="AT57">
        <v>1.83</v>
      </c>
      <c r="AU57">
        <v>1.5</v>
      </c>
      <c r="AV57">
        <v>1.45</v>
      </c>
      <c r="AW57">
        <v>1.45</v>
      </c>
      <c r="AX57">
        <v>1.43</v>
      </c>
      <c r="AY57">
        <v>1.38</v>
      </c>
      <c r="AZ57">
        <v>1.34</v>
      </c>
      <c r="BA57">
        <v>1.29</v>
      </c>
      <c r="BB57">
        <v>1.25</v>
      </c>
      <c r="BC57">
        <v>1.23</v>
      </c>
      <c r="BD57">
        <v>1.21</v>
      </c>
      <c r="BE57">
        <v>1.2</v>
      </c>
      <c r="BF57">
        <v>1.18</v>
      </c>
      <c r="BG57">
        <v>1.17</v>
      </c>
    </row>
    <row r="58" spans="1:59" x14ac:dyDescent="0.25">
      <c r="M58" t="s">
        <v>763</v>
      </c>
      <c r="N58">
        <v>0.17</v>
      </c>
      <c r="O58">
        <v>0.17</v>
      </c>
      <c r="P58">
        <v>0.18</v>
      </c>
      <c r="Q58">
        <v>0.17</v>
      </c>
      <c r="R58">
        <v>0.17</v>
      </c>
      <c r="S58">
        <v>0.16</v>
      </c>
      <c r="T58">
        <v>0.16</v>
      </c>
      <c r="U58">
        <v>0.16</v>
      </c>
      <c r="V58">
        <v>0.17</v>
      </c>
      <c r="W58">
        <v>0.16</v>
      </c>
      <c r="X58">
        <v>0.16</v>
      </c>
      <c r="Y58">
        <v>0.17</v>
      </c>
      <c r="Z58">
        <v>0.17</v>
      </c>
      <c r="AA58">
        <v>0.17</v>
      </c>
      <c r="AB58">
        <v>0.17</v>
      </c>
      <c r="AC58">
        <v>0.16</v>
      </c>
      <c r="AD58">
        <v>0.15</v>
      </c>
      <c r="AE58">
        <v>0.15</v>
      </c>
      <c r="AF58">
        <v>0.14000000000000001</v>
      </c>
      <c r="AG58">
        <v>0.14000000000000001</v>
      </c>
      <c r="AH58">
        <v>0.14000000000000001</v>
      </c>
      <c r="AI58">
        <v>0.14000000000000001</v>
      </c>
      <c r="AJ58">
        <v>0.13</v>
      </c>
      <c r="AK58">
        <v>0.13</v>
      </c>
      <c r="AL58">
        <v>0.13</v>
      </c>
      <c r="AM58">
        <v>0.12</v>
      </c>
      <c r="AN58">
        <v>0.12</v>
      </c>
      <c r="AO58">
        <v>0.12</v>
      </c>
      <c r="AP58">
        <v>0.12</v>
      </c>
      <c r="AQ58">
        <v>0.11</v>
      </c>
      <c r="AR58">
        <v>0.12</v>
      </c>
      <c r="AS58">
        <v>0.1</v>
      </c>
      <c r="AT58">
        <v>0.1</v>
      </c>
      <c r="AU58">
        <v>0.1</v>
      </c>
      <c r="AV58">
        <v>0.09</v>
      </c>
      <c r="AW58">
        <v>0.09</v>
      </c>
      <c r="AX58">
        <v>0.09</v>
      </c>
      <c r="AY58">
        <v>0.09</v>
      </c>
      <c r="AZ58">
        <v>0.09</v>
      </c>
      <c r="BA58">
        <v>0.09</v>
      </c>
      <c r="BB58">
        <v>0.09</v>
      </c>
      <c r="BC58">
        <v>0.08</v>
      </c>
      <c r="BD58">
        <v>0.08</v>
      </c>
      <c r="BE58">
        <v>0.08</v>
      </c>
      <c r="BF58">
        <v>0.08</v>
      </c>
      <c r="BG58">
        <v>0.08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764</v>
      </c>
    </row>
    <row r="78" spans="1:54" x14ac:dyDescent="0.25">
      <c r="M78" s="2" t="s">
        <v>260</v>
      </c>
      <c r="N78" s="2" t="s">
        <v>291</v>
      </c>
      <c r="O78" s="2" t="s">
        <v>292</v>
      </c>
      <c r="P78" s="2" t="s">
        <v>293</v>
      </c>
      <c r="Q78" s="2" t="s">
        <v>294</v>
      </c>
      <c r="R78" s="2" t="s">
        <v>295</v>
      </c>
      <c r="S78" s="2" t="s">
        <v>296</v>
      </c>
      <c r="T78" s="2" t="s">
        <v>297</v>
      </c>
      <c r="U78" s="2" t="s">
        <v>298</v>
      </c>
      <c r="V78" s="2" t="s">
        <v>299</v>
      </c>
      <c r="W78" s="2" t="s">
        <v>300</v>
      </c>
      <c r="X78" s="2" t="s">
        <v>301</v>
      </c>
      <c r="Y78" s="2" t="s">
        <v>302</v>
      </c>
      <c r="Z78" s="2" t="s">
        <v>303</v>
      </c>
      <c r="AA78" s="2" t="s">
        <v>304</v>
      </c>
      <c r="AB78" s="2" t="s">
        <v>305</v>
      </c>
      <c r="AC78" s="2" t="s">
        <v>306</v>
      </c>
    </row>
    <row r="79" spans="1:54" x14ac:dyDescent="0.25">
      <c r="B79" t="s">
        <v>332</v>
      </c>
      <c r="M79" t="s">
        <v>765</v>
      </c>
      <c r="N79">
        <v>5.17</v>
      </c>
      <c r="O79">
        <v>5.93</v>
      </c>
      <c r="P79">
        <v>7.78</v>
      </c>
      <c r="Q79">
        <v>8.15</v>
      </c>
      <c r="R79">
        <v>9.1300000000000008</v>
      </c>
      <c r="S79">
        <v>9.82</v>
      </c>
      <c r="T79">
        <v>10.06</v>
      </c>
      <c r="U79">
        <v>10.57</v>
      </c>
      <c r="V79">
        <v>11.15</v>
      </c>
      <c r="W79">
        <v>11.79</v>
      </c>
      <c r="X79">
        <v>12.41</v>
      </c>
      <c r="Y79">
        <v>12.41</v>
      </c>
      <c r="Z79">
        <v>12.06</v>
      </c>
      <c r="AA79">
        <v>11.32</v>
      </c>
      <c r="AB79">
        <v>11.05</v>
      </c>
      <c r="AC79">
        <v>10.39</v>
      </c>
    </row>
    <row r="80" spans="1:54" x14ac:dyDescent="0.25">
      <c r="B80" t="s">
        <v>376</v>
      </c>
      <c r="C80" t="s">
        <v>260</v>
      </c>
      <c r="M80" t="s">
        <v>766</v>
      </c>
      <c r="N80">
        <v>3.14</v>
      </c>
      <c r="O80">
        <v>3.65</v>
      </c>
      <c r="P80">
        <v>4.79</v>
      </c>
      <c r="Q80">
        <v>4.95</v>
      </c>
      <c r="R80">
        <v>5.54</v>
      </c>
      <c r="S80">
        <v>5.96</v>
      </c>
      <c r="T80">
        <v>6.11</v>
      </c>
      <c r="U80">
        <v>6.42</v>
      </c>
      <c r="V80">
        <v>6.77</v>
      </c>
      <c r="W80">
        <v>7.16</v>
      </c>
      <c r="X80">
        <v>7.54</v>
      </c>
      <c r="Y80">
        <v>7.54</v>
      </c>
      <c r="Z80">
        <v>7.32</v>
      </c>
      <c r="AA80">
        <v>6.87</v>
      </c>
      <c r="AB80">
        <v>6.71</v>
      </c>
      <c r="AC80">
        <v>6.31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767</v>
      </c>
    </row>
    <row r="103" spans="1:54" x14ac:dyDescent="0.25">
      <c r="M103" s="2" t="s">
        <v>260</v>
      </c>
      <c r="N103" s="2" t="s">
        <v>292</v>
      </c>
      <c r="O103" s="2" t="s">
        <v>301</v>
      </c>
      <c r="P103" s="2" t="s">
        <v>306</v>
      </c>
    </row>
    <row r="104" spans="1:54" x14ac:dyDescent="0.25">
      <c r="B104" t="s">
        <v>313</v>
      </c>
      <c r="M104" t="s">
        <v>768</v>
      </c>
      <c r="N104" s="8">
        <v>7.0000000000000007E-2</v>
      </c>
      <c r="O104" s="8">
        <v>0.4</v>
      </c>
      <c r="P104" s="8">
        <v>0.52</v>
      </c>
    </row>
    <row r="105" spans="1:54" x14ac:dyDescent="0.25">
      <c r="B105" t="s">
        <v>769</v>
      </c>
      <c r="C105" t="s">
        <v>260</v>
      </c>
      <c r="M105" t="s">
        <v>770</v>
      </c>
      <c r="N105" s="8">
        <v>7.0000000000000007E-2</v>
      </c>
      <c r="O105" s="8">
        <v>0.27</v>
      </c>
      <c r="P105" s="8">
        <v>0.37</v>
      </c>
    </row>
    <row r="106" spans="1:54" x14ac:dyDescent="0.25">
      <c r="M106" t="s">
        <v>771</v>
      </c>
      <c r="N106" s="8">
        <v>0.03</v>
      </c>
      <c r="O106" s="8">
        <v>0.25</v>
      </c>
      <c r="P106" s="8">
        <v>0.35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772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332</v>
      </c>
      <c r="M129" t="s">
        <v>773</v>
      </c>
      <c r="N129">
        <v>0.62</v>
      </c>
      <c r="O129">
        <v>0.51</v>
      </c>
      <c r="P129">
        <v>0.4</v>
      </c>
      <c r="Q129">
        <v>0.35</v>
      </c>
      <c r="R129">
        <v>0.41</v>
      </c>
      <c r="S129">
        <v>0.54</v>
      </c>
      <c r="T129">
        <v>0.42</v>
      </c>
      <c r="U129">
        <v>0.48</v>
      </c>
      <c r="V129">
        <v>0.27</v>
      </c>
      <c r="W129">
        <v>0.28000000000000003</v>
      </c>
      <c r="X129">
        <v>0.27</v>
      </c>
      <c r="Y129">
        <v>0.21</v>
      </c>
      <c r="Z129">
        <v>0.24</v>
      </c>
      <c r="AA129">
        <v>0.23</v>
      </c>
      <c r="AB129">
        <v>0.16</v>
      </c>
      <c r="AC129">
        <v>0.22</v>
      </c>
      <c r="AD129">
        <v>0.2</v>
      </c>
      <c r="AE129">
        <v>0.2</v>
      </c>
      <c r="AF129">
        <v>0.23</v>
      </c>
      <c r="AG129">
        <v>0.19</v>
      </c>
      <c r="AH129">
        <v>0.16</v>
      </c>
      <c r="AI129">
        <v>0.17</v>
      </c>
      <c r="AJ129">
        <v>0.19</v>
      </c>
      <c r="AK129">
        <v>0.25</v>
      </c>
      <c r="AL129">
        <v>0.24</v>
      </c>
      <c r="AM129">
        <v>0.18</v>
      </c>
      <c r="AN129">
        <v>0.22</v>
      </c>
      <c r="AO129">
        <v>0.22</v>
      </c>
      <c r="AP129">
        <v>0.25</v>
      </c>
      <c r="AQ129">
        <v>0.19</v>
      </c>
      <c r="AR129">
        <v>0.26</v>
      </c>
      <c r="AS129">
        <v>0.28000000000000003</v>
      </c>
      <c r="AT129">
        <v>0.24</v>
      </c>
      <c r="AU129">
        <v>0.24</v>
      </c>
      <c r="AV129">
        <v>0.24</v>
      </c>
      <c r="AW129">
        <v>0.24</v>
      </c>
      <c r="AX129">
        <v>0.23</v>
      </c>
      <c r="AY129">
        <v>0.23</v>
      </c>
      <c r="AZ129">
        <v>0.23</v>
      </c>
      <c r="BA129">
        <v>0.23</v>
      </c>
      <c r="BB129">
        <v>0.23</v>
      </c>
      <c r="BC129">
        <v>0.23</v>
      </c>
      <c r="BD129">
        <v>0.23</v>
      </c>
      <c r="BE129">
        <v>0.23</v>
      </c>
      <c r="BF129">
        <v>0.23</v>
      </c>
      <c r="BG129">
        <v>0.23</v>
      </c>
    </row>
    <row r="130" spans="2:59" x14ac:dyDescent="0.25">
      <c r="B130" t="s">
        <v>774</v>
      </c>
      <c r="C130" t="s">
        <v>260</v>
      </c>
      <c r="M130" t="s">
        <v>775</v>
      </c>
      <c r="N130">
        <v>1.21</v>
      </c>
      <c r="O130">
        <v>1.1499999999999999</v>
      </c>
      <c r="P130">
        <v>1.1399999999999999</v>
      </c>
      <c r="Q130">
        <v>1.1200000000000001</v>
      </c>
      <c r="R130">
        <v>1.1499999999999999</v>
      </c>
      <c r="S130">
        <v>1.04</v>
      </c>
      <c r="T130">
        <v>0.88</v>
      </c>
      <c r="U130">
        <v>0.87</v>
      </c>
      <c r="V130">
        <v>0.94</v>
      </c>
      <c r="W130">
        <v>0.9</v>
      </c>
      <c r="X130">
        <v>0.83</v>
      </c>
      <c r="Y130">
        <v>0.77</v>
      </c>
      <c r="Z130">
        <v>0.79</v>
      </c>
      <c r="AA130">
        <v>0.67</v>
      </c>
      <c r="AB130">
        <v>0.72</v>
      </c>
      <c r="AC130">
        <v>0.69</v>
      </c>
      <c r="AD130">
        <v>0.69</v>
      </c>
      <c r="AE130">
        <v>0.75</v>
      </c>
      <c r="AF130">
        <v>0.72</v>
      </c>
      <c r="AG130">
        <v>0.69</v>
      </c>
      <c r="AH130">
        <v>0.7</v>
      </c>
      <c r="AI130">
        <v>0.7</v>
      </c>
      <c r="AJ130">
        <v>0.69</v>
      </c>
      <c r="AK130">
        <v>0.68</v>
      </c>
      <c r="AL130">
        <v>0.67</v>
      </c>
      <c r="AM130">
        <v>0.71</v>
      </c>
      <c r="AN130">
        <v>0.71</v>
      </c>
      <c r="AO130">
        <v>0.7</v>
      </c>
      <c r="AP130">
        <v>0.69</v>
      </c>
      <c r="AQ130">
        <v>0.7</v>
      </c>
      <c r="AR130">
        <v>0.68</v>
      </c>
      <c r="AS130">
        <v>0.67</v>
      </c>
      <c r="AT130">
        <v>0.64</v>
      </c>
      <c r="AU130">
        <v>0.63</v>
      </c>
      <c r="AV130">
        <v>0.63</v>
      </c>
      <c r="AW130">
        <v>0.63</v>
      </c>
      <c r="AX130">
        <v>0.61</v>
      </c>
      <c r="AY130">
        <v>0.6</v>
      </c>
      <c r="AZ130">
        <v>0.6</v>
      </c>
      <c r="BA130">
        <v>0.59</v>
      </c>
      <c r="BB130">
        <v>0.59</v>
      </c>
      <c r="BC130">
        <v>0.59</v>
      </c>
      <c r="BD130">
        <v>0.59</v>
      </c>
      <c r="BE130">
        <v>0.59</v>
      </c>
      <c r="BF130">
        <v>0.59</v>
      </c>
      <c r="BG130">
        <v>0.59</v>
      </c>
    </row>
    <row r="131" spans="2:59" x14ac:dyDescent="0.25">
      <c r="M131" t="s">
        <v>776</v>
      </c>
      <c r="N131">
        <v>0.18</v>
      </c>
      <c r="O131">
        <v>0.12</v>
      </c>
      <c r="P131">
        <v>0.21</v>
      </c>
      <c r="Q131">
        <v>0.13</v>
      </c>
      <c r="R131">
        <v>0.1</v>
      </c>
      <c r="S131">
        <v>0.11</v>
      </c>
      <c r="T131">
        <v>7.0000000000000007E-2</v>
      </c>
      <c r="U131">
        <v>0.09</v>
      </c>
      <c r="V131">
        <v>7.0000000000000007E-2</v>
      </c>
      <c r="W131">
        <v>0.09</v>
      </c>
      <c r="X131">
        <v>0.09</v>
      </c>
      <c r="Y131">
        <v>0.05</v>
      </c>
      <c r="Z131">
        <v>0.12</v>
      </c>
      <c r="AA131">
        <v>0.1</v>
      </c>
      <c r="AB131">
        <v>7.0000000000000007E-2</v>
      </c>
      <c r="AC131">
        <v>0.06</v>
      </c>
      <c r="AD131">
        <v>0.1</v>
      </c>
      <c r="AE131">
        <v>0.15</v>
      </c>
      <c r="AF131">
        <v>0.1</v>
      </c>
      <c r="AG131">
        <v>0.06</v>
      </c>
      <c r="AH131">
        <v>0.03</v>
      </c>
      <c r="AI131">
        <v>0.06</v>
      </c>
      <c r="AJ131">
        <v>0.05</v>
      </c>
      <c r="AK131">
        <v>0.03</v>
      </c>
      <c r="AL131">
        <v>7.0000000000000007E-2</v>
      </c>
      <c r="AM131">
        <v>0.03</v>
      </c>
      <c r="AN131">
        <v>0.04</v>
      </c>
      <c r="AO131">
        <v>0.03</v>
      </c>
      <c r="AP131">
        <v>0.11</v>
      </c>
      <c r="AQ131">
        <v>0.08</v>
      </c>
      <c r="AR131">
        <v>0.06</v>
      </c>
      <c r="AS131">
        <v>0.04</v>
      </c>
      <c r="AT131">
        <v>0.03</v>
      </c>
      <c r="AU131">
        <v>0.04</v>
      </c>
      <c r="AV131">
        <v>0.06</v>
      </c>
      <c r="AW131">
        <v>0.06</v>
      </c>
      <c r="AX131">
        <v>0.05</v>
      </c>
      <c r="AY131">
        <v>0.04</v>
      </c>
      <c r="AZ131">
        <v>0.05</v>
      </c>
      <c r="BA131">
        <v>0.04</v>
      </c>
      <c r="BB131">
        <v>0.04</v>
      </c>
      <c r="BC131">
        <v>0.04</v>
      </c>
      <c r="BD131">
        <v>0.03</v>
      </c>
      <c r="BE131">
        <v>0.04</v>
      </c>
      <c r="BF131">
        <v>0.04</v>
      </c>
      <c r="BG131">
        <v>0.04</v>
      </c>
    </row>
    <row r="132" spans="2:59" x14ac:dyDescent="0.25">
      <c r="M132" t="s">
        <v>777</v>
      </c>
      <c r="N132">
        <v>0.05</v>
      </c>
      <c r="O132">
        <v>0.06</v>
      </c>
      <c r="P132">
        <v>0.06</v>
      </c>
      <c r="Q132">
        <v>0.06</v>
      </c>
      <c r="R132">
        <v>0.06</v>
      </c>
      <c r="S132">
        <v>0.06</v>
      </c>
      <c r="T132">
        <v>0.06</v>
      </c>
      <c r="U132">
        <v>0.06</v>
      </c>
      <c r="V132">
        <v>0.06</v>
      </c>
      <c r="W132">
        <v>0.05</v>
      </c>
      <c r="X132">
        <v>0.05</v>
      </c>
      <c r="Y132">
        <v>0.06</v>
      </c>
      <c r="Z132">
        <v>0.05</v>
      </c>
      <c r="AA132">
        <v>0.05</v>
      </c>
      <c r="AB132">
        <v>0.04</v>
      </c>
      <c r="AC132">
        <v>0.04</v>
      </c>
      <c r="AD132">
        <v>0.04</v>
      </c>
      <c r="AE132">
        <v>0.04</v>
      </c>
      <c r="AF132">
        <v>0.04</v>
      </c>
      <c r="AG132">
        <v>0.03</v>
      </c>
      <c r="AH132">
        <v>0.03</v>
      </c>
      <c r="AI132">
        <v>0.03</v>
      </c>
      <c r="AJ132">
        <v>0.03</v>
      </c>
      <c r="AK132">
        <v>0.03</v>
      </c>
      <c r="AL132">
        <v>0.03</v>
      </c>
      <c r="AM132">
        <v>0.03</v>
      </c>
      <c r="AN132">
        <v>0.03</v>
      </c>
      <c r="AO132">
        <v>0.03</v>
      </c>
      <c r="AP132">
        <v>0.03</v>
      </c>
      <c r="AQ132">
        <v>0.03</v>
      </c>
      <c r="AR132">
        <v>0.03</v>
      </c>
      <c r="AS132">
        <v>0.03</v>
      </c>
      <c r="AT132">
        <v>0.03</v>
      </c>
      <c r="AU132">
        <v>0.03</v>
      </c>
      <c r="AV132">
        <v>0.03</v>
      </c>
      <c r="AW132">
        <v>0.03</v>
      </c>
      <c r="AX132">
        <v>0.03</v>
      </c>
      <c r="AY132">
        <v>0.03</v>
      </c>
      <c r="AZ132">
        <v>0.03</v>
      </c>
      <c r="BA132">
        <v>0.03</v>
      </c>
      <c r="BB132">
        <v>0.03</v>
      </c>
      <c r="BC132">
        <v>0.03</v>
      </c>
      <c r="BD132">
        <v>0.03</v>
      </c>
      <c r="BE132">
        <v>0.03</v>
      </c>
      <c r="BF132">
        <v>0.03</v>
      </c>
      <c r="BG132">
        <v>0.03</v>
      </c>
    </row>
    <row r="133" spans="2:59" x14ac:dyDescent="0.25">
      <c r="M133" t="s">
        <v>778</v>
      </c>
      <c r="N133">
        <v>0.73</v>
      </c>
      <c r="O133">
        <v>0.72</v>
      </c>
      <c r="P133">
        <v>0.71</v>
      </c>
      <c r="Q133">
        <v>0.71</v>
      </c>
      <c r="R133">
        <v>0.7</v>
      </c>
      <c r="S133">
        <v>0.69</v>
      </c>
      <c r="T133">
        <v>0.69</v>
      </c>
      <c r="U133">
        <v>0.68</v>
      </c>
      <c r="V133">
        <v>0.67</v>
      </c>
      <c r="W133">
        <v>0.67</v>
      </c>
      <c r="X133">
        <v>0.66</v>
      </c>
      <c r="Y133">
        <v>0.65</v>
      </c>
      <c r="Z133">
        <v>0.64</v>
      </c>
      <c r="AA133">
        <v>0.64</v>
      </c>
      <c r="AB133">
        <v>0.63</v>
      </c>
      <c r="AC133">
        <v>0.62</v>
      </c>
      <c r="AD133">
        <v>0.62</v>
      </c>
      <c r="AE133">
        <v>0.61</v>
      </c>
      <c r="AF133">
        <v>0.6</v>
      </c>
      <c r="AG133">
        <v>0.6</v>
      </c>
      <c r="AH133">
        <v>0.59</v>
      </c>
      <c r="AI133">
        <v>0.57999999999999996</v>
      </c>
      <c r="AJ133">
        <v>0.56999999999999995</v>
      </c>
      <c r="AK133">
        <v>0.56000000000000005</v>
      </c>
      <c r="AL133">
        <v>0.56000000000000005</v>
      </c>
      <c r="AM133">
        <v>0.55000000000000004</v>
      </c>
      <c r="AN133">
        <v>0.54</v>
      </c>
      <c r="AO133">
        <v>0.54</v>
      </c>
      <c r="AP133">
        <v>0.54</v>
      </c>
      <c r="AQ133">
        <v>0.54</v>
      </c>
      <c r="AR133">
        <v>0.53</v>
      </c>
      <c r="AS133">
        <v>0.53</v>
      </c>
      <c r="AT133">
        <v>0.53</v>
      </c>
      <c r="AU133">
        <v>0.52</v>
      </c>
      <c r="AV133">
        <v>0.51</v>
      </c>
      <c r="AW133">
        <v>0.5</v>
      </c>
      <c r="AX133">
        <v>0.47</v>
      </c>
      <c r="AY133">
        <v>0.44</v>
      </c>
      <c r="AZ133">
        <v>0.43</v>
      </c>
      <c r="BA133">
        <v>0.42</v>
      </c>
      <c r="BB133">
        <v>0.41</v>
      </c>
      <c r="BC133">
        <v>0.41</v>
      </c>
      <c r="BD133">
        <v>0.4</v>
      </c>
      <c r="BE133">
        <v>0.4</v>
      </c>
      <c r="BF133">
        <v>0.4</v>
      </c>
      <c r="BG133">
        <v>0.4</v>
      </c>
    </row>
    <row r="134" spans="2:59" x14ac:dyDescent="0.25">
      <c r="M134" t="s">
        <v>779</v>
      </c>
      <c r="N134">
        <v>1.67</v>
      </c>
      <c r="O134">
        <v>1.64</v>
      </c>
      <c r="P134">
        <v>1.54</v>
      </c>
      <c r="Q134">
        <v>1.39</v>
      </c>
      <c r="R134">
        <v>1.36</v>
      </c>
      <c r="S134">
        <v>1.32</v>
      </c>
      <c r="T134">
        <v>1.21</v>
      </c>
      <c r="U134">
        <v>1.2</v>
      </c>
      <c r="V134">
        <v>1.18</v>
      </c>
      <c r="W134">
        <v>1.0900000000000001</v>
      </c>
      <c r="X134">
        <v>1.05</v>
      </c>
      <c r="Y134">
        <v>0.97</v>
      </c>
      <c r="Z134">
        <v>0.88</v>
      </c>
      <c r="AA134">
        <v>0.84</v>
      </c>
      <c r="AB134">
        <v>0.86</v>
      </c>
      <c r="AC134">
        <v>0.86</v>
      </c>
      <c r="AD134">
        <v>0.8</v>
      </c>
      <c r="AE134">
        <v>0.81</v>
      </c>
      <c r="AF134">
        <v>0.92</v>
      </c>
      <c r="AG134">
        <v>0.88</v>
      </c>
      <c r="AH134">
        <v>0.83</v>
      </c>
      <c r="AI134">
        <v>0.85</v>
      </c>
      <c r="AJ134">
        <v>0.83</v>
      </c>
      <c r="AK134">
        <v>0.83</v>
      </c>
      <c r="AL134">
        <v>0.85</v>
      </c>
      <c r="AM134">
        <v>0.88</v>
      </c>
      <c r="AN134">
        <v>1.01</v>
      </c>
      <c r="AO134">
        <v>1.04</v>
      </c>
      <c r="AP134">
        <v>0.93</v>
      </c>
      <c r="AQ134">
        <v>0.98</v>
      </c>
      <c r="AR134">
        <v>1.05</v>
      </c>
      <c r="AS134">
        <v>0.95</v>
      </c>
      <c r="AT134">
        <v>0.97</v>
      </c>
      <c r="AU134">
        <v>0.92</v>
      </c>
      <c r="AV134">
        <v>0.92</v>
      </c>
      <c r="AW134">
        <v>0.91</v>
      </c>
      <c r="AX134">
        <v>0.9</v>
      </c>
      <c r="AY134">
        <v>0.9</v>
      </c>
      <c r="AZ134">
        <v>0.9</v>
      </c>
      <c r="BA134">
        <v>0.89</v>
      </c>
      <c r="BB134">
        <v>0.89</v>
      </c>
      <c r="BC134">
        <v>0.89</v>
      </c>
      <c r="BD134">
        <v>0.9</v>
      </c>
      <c r="BE134">
        <v>0.9</v>
      </c>
      <c r="BF134">
        <v>0.9</v>
      </c>
      <c r="BG134">
        <v>0.91</v>
      </c>
    </row>
    <row r="135" spans="2:59" x14ac:dyDescent="0.25">
      <c r="M135" t="s">
        <v>780</v>
      </c>
      <c r="N135">
        <v>0.67</v>
      </c>
      <c r="O135">
        <v>0.64</v>
      </c>
      <c r="P135">
        <v>0.49</v>
      </c>
      <c r="Q135">
        <v>0.56999999999999995</v>
      </c>
      <c r="R135">
        <v>0.56000000000000005</v>
      </c>
      <c r="S135">
        <v>0.65</v>
      </c>
      <c r="T135">
        <v>0.66</v>
      </c>
      <c r="U135">
        <v>0.69</v>
      </c>
      <c r="V135">
        <v>0.67</v>
      </c>
      <c r="W135">
        <v>0.64</v>
      </c>
      <c r="X135">
        <v>0.7</v>
      </c>
      <c r="Y135">
        <v>0.73</v>
      </c>
      <c r="Z135">
        <v>0.71</v>
      </c>
      <c r="AA135">
        <v>0.75</v>
      </c>
      <c r="AB135">
        <v>0.75</v>
      </c>
      <c r="AC135">
        <v>0.78</v>
      </c>
      <c r="AD135">
        <v>0.79</v>
      </c>
      <c r="AE135">
        <v>0.77</v>
      </c>
      <c r="AF135">
        <v>0.84</v>
      </c>
      <c r="AG135">
        <v>0.93</v>
      </c>
      <c r="AH135">
        <v>0.85</v>
      </c>
      <c r="AI135">
        <v>0.89</v>
      </c>
      <c r="AJ135">
        <v>0.89</v>
      </c>
      <c r="AK135">
        <v>0.9</v>
      </c>
      <c r="AL135">
        <v>0.97</v>
      </c>
      <c r="AM135">
        <v>0.92</v>
      </c>
      <c r="AN135">
        <v>0.91</v>
      </c>
      <c r="AO135">
        <v>0.94</v>
      </c>
      <c r="AP135">
        <v>0.73</v>
      </c>
      <c r="AQ135">
        <v>0.95</v>
      </c>
      <c r="AR135">
        <v>0.96</v>
      </c>
      <c r="AS135">
        <v>0.89</v>
      </c>
      <c r="AT135">
        <v>0.89</v>
      </c>
      <c r="AU135">
        <v>0.86</v>
      </c>
      <c r="AV135">
        <v>0.87</v>
      </c>
      <c r="AW135">
        <v>0.86</v>
      </c>
      <c r="AX135">
        <v>0.87</v>
      </c>
      <c r="AY135">
        <v>0.89</v>
      </c>
      <c r="AZ135">
        <v>0.89</v>
      </c>
      <c r="BA135">
        <v>0.89</v>
      </c>
      <c r="BB135">
        <v>0.89</v>
      </c>
      <c r="BC135">
        <v>0.89</v>
      </c>
      <c r="BD135">
        <v>0.9</v>
      </c>
      <c r="BE135">
        <v>0.9</v>
      </c>
      <c r="BF135">
        <v>0.9</v>
      </c>
      <c r="BG135">
        <v>0.91</v>
      </c>
    </row>
    <row r="136" spans="2:59" x14ac:dyDescent="0.25">
      <c r="M136" t="s">
        <v>781</v>
      </c>
      <c r="N136">
        <v>0.88</v>
      </c>
      <c r="O136">
        <v>0.88</v>
      </c>
      <c r="P136">
        <v>0.88</v>
      </c>
      <c r="Q136">
        <v>0.88</v>
      </c>
      <c r="R136">
        <v>0.85</v>
      </c>
      <c r="S136">
        <v>0.82</v>
      </c>
      <c r="T136">
        <v>0.82</v>
      </c>
      <c r="U136">
        <v>0.82</v>
      </c>
      <c r="V136">
        <v>0.83</v>
      </c>
      <c r="W136">
        <v>0.82</v>
      </c>
      <c r="X136">
        <v>0.81</v>
      </c>
      <c r="Y136">
        <v>0.84</v>
      </c>
      <c r="Z136">
        <v>0.86</v>
      </c>
      <c r="AA136">
        <v>0.86</v>
      </c>
      <c r="AB136">
        <v>0.88</v>
      </c>
      <c r="AC136">
        <v>0.89</v>
      </c>
      <c r="AD136">
        <v>0.86</v>
      </c>
      <c r="AE136">
        <v>0.91</v>
      </c>
      <c r="AF136">
        <v>0.89</v>
      </c>
      <c r="AG136">
        <v>0.86</v>
      </c>
      <c r="AH136">
        <v>0.87</v>
      </c>
      <c r="AI136">
        <v>0.86</v>
      </c>
      <c r="AJ136">
        <v>0.86</v>
      </c>
      <c r="AK136">
        <v>0.86</v>
      </c>
      <c r="AL136">
        <v>0.87</v>
      </c>
      <c r="AM136">
        <v>0.87</v>
      </c>
      <c r="AN136">
        <v>0.88</v>
      </c>
      <c r="AO136">
        <v>0.89</v>
      </c>
      <c r="AP136">
        <v>0.91</v>
      </c>
      <c r="AQ136">
        <v>0.87</v>
      </c>
      <c r="AR136">
        <v>0.9</v>
      </c>
      <c r="AS136">
        <v>0.83</v>
      </c>
      <c r="AT136">
        <v>0.82</v>
      </c>
      <c r="AU136">
        <v>0.81</v>
      </c>
      <c r="AV136">
        <v>0.81</v>
      </c>
      <c r="AW136">
        <v>0.82</v>
      </c>
      <c r="AX136">
        <v>0.82</v>
      </c>
      <c r="AY136">
        <v>0.81</v>
      </c>
      <c r="AZ136">
        <v>0.8</v>
      </c>
      <c r="BA136">
        <v>0.8</v>
      </c>
      <c r="BB136">
        <v>0.79</v>
      </c>
      <c r="BC136">
        <v>0.79</v>
      </c>
      <c r="BD136">
        <v>0.78</v>
      </c>
      <c r="BE136">
        <v>0.78</v>
      </c>
      <c r="BF136">
        <v>0.77</v>
      </c>
      <c r="BG136">
        <v>0.76</v>
      </c>
    </row>
    <row r="137" spans="2:59" x14ac:dyDescent="0.25">
      <c r="M137" t="s">
        <v>782</v>
      </c>
      <c r="N137">
        <v>0.02</v>
      </c>
      <c r="O137">
        <v>0.02</v>
      </c>
      <c r="P137">
        <v>0.03</v>
      </c>
      <c r="Q137">
        <v>0.04</v>
      </c>
      <c r="R137">
        <v>0.04</v>
      </c>
      <c r="S137">
        <v>0.04</v>
      </c>
      <c r="T137">
        <v>0.04</v>
      </c>
      <c r="U137">
        <v>0.04</v>
      </c>
      <c r="V137">
        <v>0.04</v>
      </c>
      <c r="W137">
        <v>0.03</v>
      </c>
      <c r="X137">
        <v>0.04</v>
      </c>
      <c r="Y137">
        <v>0.05</v>
      </c>
      <c r="Z137">
        <v>0.04</v>
      </c>
      <c r="AA137">
        <v>0.03</v>
      </c>
      <c r="AB137">
        <v>0.03</v>
      </c>
      <c r="AC137">
        <v>0.02</v>
      </c>
      <c r="AD137">
        <v>0.02</v>
      </c>
      <c r="AE137">
        <v>0.03</v>
      </c>
      <c r="AF137">
        <v>0.03</v>
      </c>
      <c r="AG137">
        <v>0.03</v>
      </c>
      <c r="AH137">
        <v>0.03</v>
      </c>
      <c r="AI137">
        <v>0.03</v>
      </c>
      <c r="AJ137">
        <v>0.03</v>
      </c>
      <c r="AK137">
        <v>0.04</v>
      </c>
      <c r="AL137">
        <v>0.04</v>
      </c>
      <c r="AM137">
        <v>0.04</v>
      </c>
      <c r="AN137">
        <v>0.04</v>
      </c>
      <c r="AO137">
        <v>0.04</v>
      </c>
      <c r="AP137">
        <v>0.03</v>
      </c>
      <c r="AQ137">
        <v>0.04</v>
      </c>
      <c r="AR137">
        <v>0.04</v>
      </c>
      <c r="AS137">
        <v>0.04</v>
      </c>
      <c r="AT137">
        <v>0.04</v>
      </c>
      <c r="AU137">
        <v>0.04</v>
      </c>
      <c r="AV137">
        <v>0.04</v>
      </c>
      <c r="AW137">
        <v>0.04</v>
      </c>
      <c r="AX137">
        <v>0.04</v>
      </c>
      <c r="AY137">
        <v>0.04</v>
      </c>
      <c r="AZ137">
        <v>0.04</v>
      </c>
      <c r="BA137">
        <v>0.04</v>
      </c>
      <c r="BB137">
        <v>0.04</v>
      </c>
      <c r="BC137">
        <v>0.04</v>
      </c>
      <c r="BD137">
        <v>0.04</v>
      </c>
      <c r="BE137">
        <v>0.04</v>
      </c>
      <c r="BF137">
        <v>0.04</v>
      </c>
      <c r="BG137">
        <v>0.04</v>
      </c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M152" s="2" t="s">
        <v>783</v>
      </c>
    </row>
    <row r="153" spans="1:54" x14ac:dyDescent="0.25">
      <c r="M153" s="2" t="s">
        <v>260</v>
      </c>
      <c r="N153" s="2" t="s">
        <v>296</v>
      </c>
      <c r="O153" s="2" t="s">
        <v>301</v>
      </c>
      <c r="P153" s="2" t="s">
        <v>306</v>
      </c>
    </row>
    <row r="154" spans="1:54" x14ac:dyDescent="0.25">
      <c r="B154" t="s">
        <v>372</v>
      </c>
      <c r="M154" t="s">
        <v>784</v>
      </c>
      <c r="N154">
        <v>469.96</v>
      </c>
      <c r="O154">
        <v>440.79</v>
      </c>
      <c r="P154">
        <v>412.62</v>
      </c>
    </row>
    <row r="155" spans="1:54" x14ac:dyDescent="0.25">
      <c r="B155" t="s">
        <v>785</v>
      </c>
      <c r="C155" t="s">
        <v>260</v>
      </c>
      <c r="M155" t="s">
        <v>786</v>
      </c>
      <c r="N155">
        <v>82.55</v>
      </c>
      <c r="O155">
        <v>82.21</v>
      </c>
      <c r="P155">
        <v>81.430000000000007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27" x14ac:dyDescent="0.25">
      <c r="M177" s="2" t="s">
        <v>787</v>
      </c>
    </row>
    <row r="178" spans="2:27" x14ac:dyDescent="0.25">
      <c r="M178" s="2" t="s">
        <v>260</v>
      </c>
      <c r="N178" s="2" t="s">
        <v>293</v>
      </c>
      <c r="O178" s="2" t="s">
        <v>294</v>
      </c>
      <c r="P178" s="2" t="s">
        <v>295</v>
      </c>
      <c r="Q178" s="2" t="s">
        <v>296</v>
      </c>
      <c r="R178" s="2" t="s">
        <v>297</v>
      </c>
      <c r="S178" s="2" t="s">
        <v>298</v>
      </c>
      <c r="T178" s="2" t="s">
        <v>299</v>
      </c>
      <c r="U178" s="2" t="s">
        <v>300</v>
      </c>
      <c r="V178" s="2" t="s">
        <v>301</v>
      </c>
      <c r="W178" s="2" t="s">
        <v>302</v>
      </c>
      <c r="X178" s="2" t="s">
        <v>303</v>
      </c>
      <c r="Y178" s="2" t="s">
        <v>304</v>
      </c>
      <c r="Z178" s="2" t="s">
        <v>305</v>
      </c>
      <c r="AA178" s="2" t="s">
        <v>306</v>
      </c>
    </row>
    <row r="179" spans="2:27" x14ac:dyDescent="0.25">
      <c r="B179" t="s">
        <v>318</v>
      </c>
      <c r="M179" t="s">
        <v>784</v>
      </c>
      <c r="N179">
        <v>162.78</v>
      </c>
      <c r="O179">
        <v>163.68</v>
      </c>
      <c r="P179">
        <v>164.79</v>
      </c>
      <c r="Q179">
        <v>155.6</v>
      </c>
      <c r="R179">
        <v>156.63999999999999</v>
      </c>
      <c r="S179">
        <v>157.96</v>
      </c>
      <c r="T179">
        <v>159</v>
      </c>
      <c r="U179">
        <v>160.32</v>
      </c>
      <c r="V179">
        <v>161.38999999999999</v>
      </c>
      <c r="W179">
        <v>162.43</v>
      </c>
      <c r="X179">
        <v>163.51</v>
      </c>
      <c r="Y179">
        <v>164.81</v>
      </c>
      <c r="Z179">
        <v>165.87</v>
      </c>
      <c r="AA179">
        <v>166.89</v>
      </c>
    </row>
    <row r="180" spans="2:27" x14ac:dyDescent="0.25">
      <c r="B180" t="s">
        <v>363</v>
      </c>
      <c r="C180" t="s">
        <v>260</v>
      </c>
      <c r="M180" t="s">
        <v>786</v>
      </c>
      <c r="N180">
        <v>157.65</v>
      </c>
      <c r="O180">
        <v>159.06</v>
      </c>
      <c r="P180">
        <v>160.31</v>
      </c>
      <c r="Q180">
        <v>161.5</v>
      </c>
      <c r="R180">
        <v>162.44</v>
      </c>
      <c r="S180">
        <v>163.16999999999999</v>
      </c>
      <c r="T180">
        <v>164.11</v>
      </c>
      <c r="U180">
        <v>164.83</v>
      </c>
      <c r="V180">
        <v>165.73</v>
      </c>
      <c r="W180">
        <v>166.47</v>
      </c>
      <c r="X180">
        <v>167.39</v>
      </c>
      <c r="Y180">
        <v>168.13</v>
      </c>
      <c r="Z180">
        <v>169.04</v>
      </c>
      <c r="AA180">
        <v>169.76</v>
      </c>
    </row>
    <row r="201" spans="1:5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x14ac:dyDescent="0.25">
      <c r="M202" s="2" t="s">
        <v>788</v>
      </c>
    </row>
    <row r="203" spans="1:54" x14ac:dyDescent="0.25">
      <c r="M203" s="2" t="s">
        <v>260</v>
      </c>
      <c r="N203" s="2" t="s">
        <v>292</v>
      </c>
      <c r="O203" s="2" t="s">
        <v>301</v>
      </c>
      <c r="P203" s="2" t="s">
        <v>306</v>
      </c>
    </row>
    <row r="204" spans="1:54" x14ac:dyDescent="0.25">
      <c r="B204" t="s">
        <v>372</v>
      </c>
      <c r="M204" t="s">
        <v>789</v>
      </c>
      <c r="N204">
        <v>2346</v>
      </c>
      <c r="O204">
        <v>2109</v>
      </c>
      <c r="P204">
        <v>2077</v>
      </c>
    </row>
    <row r="205" spans="1:54" x14ac:dyDescent="0.25">
      <c r="B205" t="s">
        <v>785</v>
      </c>
      <c r="C205" t="s">
        <v>260</v>
      </c>
      <c r="M205" t="s">
        <v>790</v>
      </c>
      <c r="N205">
        <v>272</v>
      </c>
      <c r="O205">
        <v>321</v>
      </c>
      <c r="P205">
        <v>341</v>
      </c>
    </row>
    <row r="226" spans="1:5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9" x14ac:dyDescent="0.25">
      <c r="M227" s="2" t="s">
        <v>791</v>
      </c>
    </row>
    <row r="228" spans="1:59" x14ac:dyDescent="0.25">
      <c r="M228" s="2" t="s">
        <v>260</v>
      </c>
      <c r="N228" s="2" t="s">
        <v>261</v>
      </c>
      <c r="O228" s="2" t="s">
        <v>262</v>
      </c>
      <c r="P228" s="2" t="s">
        <v>263</v>
      </c>
      <c r="Q228" s="2" t="s">
        <v>264</v>
      </c>
      <c r="R228" s="2" t="s">
        <v>265</v>
      </c>
      <c r="S228" s="2" t="s">
        <v>266</v>
      </c>
      <c r="T228" s="2" t="s">
        <v>267</v>
      </c>
      <c r="U228" s="2" t="s">
        <v>268</v>
      </c>
      <c r="V228" s="2" t="s">
        <v>269</v>
      </c>
      <c r="W228" s="2" t="s">
        <v>270</v>
      </c>
      <c r="X228" s="2" t="s">
        <v>271</v>
      </c>
      <c r="Y228" s="2" t="s">
        <v>272</v>
      </c>
      <c r="Z228" s="2" t="s">
        <v>273</v>
      </c>
      <c r="AA228" s="2" t="s">
        <v>274</v>
      </c>
      <c r="AB228" s="2" t="s">
        <v>275</v>
      </c>
      <c r="AC228" s="2" t="s">
        <v>276</v>
      </c>
      <c r="AD228" s="2" t="s">
        <v>277</v>
      </c>
      <c r="AE228" s="2" t="s">
        <v>278</v>
      </c>
      <c r="AF228" s="2" t="s">
        <v>279</v>
      </c>
      <c r="AG228" s="2" t="s">
        <v>280</v>
      </c>
      <c r="AH228" s="2" t="s">
        <v>281</v>
      </c>
      <c r="AI228" s="2" t="s">
        <v>282</v>
      </c>
      <c r="AJ228" s="2" t="s">
        <v>283</v>
      </c>
      <c r="AK228" s="2" t="s">
        <v>284</v>
      </c>
      <c r="AL228" s="2" t="s">
        <v>285</v>
      </c>
      <c r="AM228" s="2" t="s">
        <v>286</v>
      </c>
      <c r="AN228" s="2" t="s">
        <v>287</v>
      </c>
      <c r="AO228" s="2" t="s">
        <v>288</v>
      </c>
      <c r="AP228" s="2" t="s">
        <v>289</v>
      </c>
      <c r="AQ228" s="2" t="s">
        <v>290</v>
      </c>
      <c r="AR228" s="2" t="s">
        <v>291</v>
      </c>
      <c r="AS228" s="2" t="s">
        <v>292</v>
      </c>
      <c r="AT228" s="2" t="s">
        <v>293</v>
      </c>
      <c r="AU228" s="2" t="s">
        <v>294</v>
      </c>
      <c r="AV228" s="2" t="s">
        <v>295</v>
      </c>
      <c r="AW228" s="2" t="s">
        <v>296</v>
      </c>
      <c r="AX228" s="2" t="s">
        <v>297</v>
      </c>
      <c r="AY228" s="2" t="s">
        <v>298</v>
      </c>
      <c r="AZ228" s="2" t="s">
        <v>299</v>
      </c>
      <c r="BA228" s="2" t="s">
        <v>300</v>
      </c>
      <c r="BB228" s="2" t="s">
        <v>301</v>
      </c>
      <c r="BC228" s="2" t="s">
        <v>302</v>
      </c>
      <c r="BD228" s="2" t="s">
        <v>303</v>
      </c>
      <c r="BE228" s="2" t="s">
        <v>304</v>
      </c>
      <c r="BF228" s="2" t="s">
        <v>305</v>
      </c>
      <c r="BG228" s="2" t="s">
        <v>306</v>
      </c>
    </row>
    <row r="229" spans="1:59" x14ac:dyDescent="0.25">
      <c r="B229" t="s">
        <v>318</v>
      </c>
      <c r="M229" t="s">
        <v>392</v>
      </c>
      <c r="N229">
        <v>13.29</v>
      </c>
      <c r="O229">
        <v>13.15</v>
      </c>
      <c r="P229">
        <v>12.98</v>
      </c>
      <c r="Q229">
        <v>12.93</v>
      </c>
      <c r="R229">
        <v>12.74</v>
      </c>
      <c r="S229">
        <v>12.78</v>
      </c>
      <c r="T229">
        <v>12.4</v>
      </c>
      <c r="U229">
        <v>12.41</v>
      </c>
      <c r="V229">
        <v>12.39</v>
      </c>
      <c r="W229">
        <v>12</v>
      </c>
      <c r="X229">
        <v>11.97</v>
      </c>
      <c r="Y229">
        <v>12.01</v>
      </c>
      <c r="Z229">
        <v>12.06</v>
      </c>
      <c r="AA229">
        <v>11.86</v>
      </c>
      <c r="AB229">
        <v>11.78</v>
      </c>
      <c r="AC229">
        <v>11.59</v>
      </c>
      <c r="AD229">
        <v>11.31</v>
      </c>
      <c r="AE229">
        <v>11.5</v>
      </c>
      <c r="AF229">
        <v>11.49</v>
      </c>
      <c r="AG229">
        <v>11.31</v>
      </c>
      <c r="AH229">
        <v>11.24</v>
      </c>
      <c r="AI229">
        <v>11.22</v>
      </c>
      <c r="AJ229">
        <v>11.23</v>
      </c>
      <c r="AK229">
        <v>11.23</v>
      </c>
      <c r="AL229">
        <v>11.36</v>
      </c>
      <c r="AM229">
        <v>11.24</v>
      </c>
      <c r="AN229">
        <v>11.41</v>
      </c>
      <c r="AO229">
        <v>11.48</v>
      </c>
      <c r="AP229">
        <v>11.33</v>
      </c>
      <c r="AQ229">
        <v>11.31</v>
      </c>
      <c r="AR229">
        <v>11.41</v>
      </c>
      <c r="AS229">
        <v>11.15</v>
      </c>
      <c r="AT229">
        <v>11.11</v>
      </c>
      <c r="AU229">
        <v>10.72</v>
      </c>
      <c r="AV229">
        <v>10.69</v>
      </c>
      <c r="AW229">
        <v>10.59</v>
      </c>
      <c r="AX229">
        <v>10.52</v>
      </c>
      <c r="AY229">
        <v>10.49</v>
      </c>
      <c r="AZ229">
        <v>10.45</v>
      </c>
      <c r="BA229">
        <v>10.39</v>
      </c>
      <c r="BB229">
        <v>10.34</v>
      </c>
      <c r="BC229">
        <v>10.29</v>
      </c>
      <c r="BD229">
        <v>10.25</v>
      </c>
      <c r="BE229">
        <v>10.220000000000001</v>
      </c>
      <c r="BF229">
        <v>10.18</v>
      </c>
      <c r="BG229">
        <v>10.130000000000001</v>
      </c>
    </row>
    <row r="230" spans="1:59" x14ac:dyDescent="0.25">
      <c r="B230" t="s">
        <v>363</v>
      </c>
      <c r="C230" t="s">
        <v>260</v>
      </c>
      <c r="M230" t="s">
        <v>393</v>
      </c>
      <c r="N230">
        <v>13.9</v>
      </c>
      <c r="O230">
        <v>13.77</v>
      </c>
      <c r="P230">
        <v>13.62</v>
      </c>
      <c r="Q230">
        <v>13.6</v>
      </c>
      <c r="R230">
        <v>13.41</v>
      </c>
      <c r="S230">
        <v>13.45</v>
      </c>
      <c r="T230">
        <v>13.06</v>
      </c>
      <c r="U230">
        <v>13.1</v>
      </c>
      <c r="V230">
        <v>13.1</v>
      </c>
      <c r="W230">
        <v>12.7</v>
      </c>
      <c r="X230">
        <v>12.67</v>
      </c>
      <c r="Y230">
        <v>12.74</v>
      </c>
      <c r="Z230">
        <v>12.82</v>
      </c>
      <c r="AA230">
        <v>12.66</v>
      </c>
      <c r="AB230">
        <v>12.63</v>
      </c>
      <c r="AC230">
        <v>12.43</v>
      </c>
      <c r="AD230">
        <v>12.14</v>
      </c>
      <c r="AE230">
        <v>12.34</v>
      </c>
      <c r="AF230">
        <v>12.33</v>
      </c>
      <c r="AG230">
        <v>12.16</v>
      </c>
      <c r="AH230">
        <v>12.08</v>
      </c>
      <c r="AI230">
        <v>12.08</v>
      </c>
      <c r="AJ230">
        <v>12.06</v>
      </c>
      <c r="AK230">
        <v>12.06</v>
      </c>
      <c r="AL230">
        <v>12.19</v>
      </c>
      <c r="AM230">
        <v>12.03</v>
      </c>
      <c r="AN230">
        <v>12.24</v>
      </c>
      <c r="AO230">
        <v>12.28</v>
      </c>
      <c r="AP230">
        <v>12.15</v>
      </c>
      <c r="AQ230">
        <v>12.08</v>
      </c>
      <c r="AR230">
        <v>12.39</v>
      </c>
      <c r="AS230">
        <v>12.07</v>
      </c>
      <c r="AT230">
        <v>11.78</v>
      </c>
      <c r="AU230">
        <v>11.37</v>
      </c>
      <c r="AV230">
        <v>11.3</v>
      </c>
      <c r="AW230">
        <v>11.1</v>
      </c>
      <c r="AX230">
        <v>10.97</v>
      </c>
      <c r="AY230">
        <v>10.79</v>
      </c>
      <c r="AZ230">
        <v>10.68</v>
      </c>
      <c r="BA230">
        <v>10.53</v>
      </c>
      <c r="BB230">
        <v>10.39</v>
      </c>
      <c r="BC230">
        <v>10.33</v>
      </c>
      <c r="BD230">
        <v>10.28</v>
      </c>
      <c r="BE230">
        <v>10.26</v>
      </c>
      <c r="BF230">
        <v>10.210000000000001</v>
      </c>
      <c r="BG230">
        <v>10.18</v>
      </c>
    </row>
    <row r="251" spans="1:5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9" x14ac:dyDescent="0.25">
      <c r="M252" s="2" t="s">
        <v>792</v>
      </c>
    </row>
    <row r="253" spans="1:59" x14ac:dyDescent="0.25">
      <c r="M253" s="2" t="s">
        <v>260</v>
      </c>
      <c r="N253" s="2" t="s">
        <v>261</v>
      </c>
      <c r="O253" s="2" t="s">
        <v>262</v>
      </c>
      <c r="P253" s="2" t="s">
        <v>263</v>
      </c>
      <c r="Q253" s="2" t="s">
        <v>264</v>
      </c>
      <c r="R253" s="2" t="s">
        <v>265</v>
      </c>
      <c r="S253" s="2" t="s">
        <v>266</v>
      </c>
      <c r="T253" s="2" t="s">
        <v>267</v>
      </c>
      <c r="U253" s="2" t="s">
        <v>268</v>
      </c>
      <c r="V253" s="2" t="s">
        <v>269</v>
      </c>
      <c r="W253" s="2" t="s">
        <v>270</v>
      </c>
      <c r="X253" s="2" t="s">
        <v>271</v>
      </c>
      <c r="Y253" s="2" t="s">
        <v>272</v>
      </c>
      <c r="Z253" s="2" t="s">
        <v>273</v>
      </c>
      <c r="AA253" s="2" t="s">
        <v>274</v>
      </c>
      <c r="AB253" s="2" t="s">
        <v>275</v>
      </c>
      <c r="AC253" s="2" t="s">
        <v>276</v>
      </c>
      <c r="AD253" s="2" t="s">
        <v>277</v>
      </c>
      <c r="AE253" s="2" t="s">
        <v>278</v>
      </c>
      <c r="AF253" s="2" t="s">
        <v>279</v>
      </c>
      <c r="AG253" s="2" t="s">
        <v>280</v>
      </c>
      <c r="AH253" s="2" t="s">
        <v>281</v>
      </c>
      <c r="AI253" s="2" t="s">
        <v>282</v>
      </c>
      <c r="AJ253" s="2" t="s">
        <v>283</v>
      </c>
      <c r="AK253" s="2" t="s">
        <v>284</v>
      </c>
      <c r="AL253" s="2" t="s">
        <v>285</v>
      </c>
      <c r="AM253" s="2" t="s">
        <v>286</v>
      </c>
      <c r="AN253" s="2" t="s">
        <v>287</v>
      </c>
      <c r="AO253" s="2" t="s">
        <v>288</v>
      </c>
      <c r="AP253" s="2" t="s">
        <v>289</v>
      </c>
      <c r="AQ253" s="2" t="s">
        <v>290</v>
      </c>
      <c r="AR253" s="2" t="s">
        <v>291</v>
      </c>
      <c r="AS253" s="2" t="s">
        <v>292</v>
      </c>
      <c r="AT253" s="2" t="s">
        <v>293</v>
      </c>
      <c r="AU253" s="2" t="s">
        <v>294</v>
      </c>
      <c r="AV253" s="2" t="s">
        <v>295</v>
      </c>
      <c r="AW253" s="2" t="s">
        <v>296</v>
      </c>
      <c r="AX253" s="2" t="s">
        <v>297</v>
      </c>
      <c r="AY253" s="2" t="s">
        <v>298</v>
      </c>
      <c r="AZ253" s="2" t="s">
        <v>299</v>
      </c>
      <c r="BA253" s="2" t="s">
        <v>300</v>
      </c>
      <c r="BB253" s="2" t="s">
        <v>301</v>
      </c>
      <c r="BC253" s="2" t="s">
        <v>302</v>
      </c>
      <c r="BD253" s="2" t="s">
        <v>303</v>
      </c>
      <c r="BE253" s="2" t="s">
        <v>304</v>
      </c>
      <c r="BF253" s="2" t="s">
        <v>305</v>
      </c>
      <c r="BG253" s="2" t="s">
        <v>306</v>
      </c>
    </row>
    <row r="254" spans="1:59" x14ac:dyDescent="0.25">
      <c r="B254" t="s">
        <v>332</v>
      </c>
      <c r="M254" t="s">
        <v>758</v>
      </c>
      <c r="N254">
        <v>0.23</v>
      </c>
      <c r="O254">
        <v>0.24</v>
      </c>
      <c r="P254">
        <v>0.24</v>
      </c>
      <c r="Q254">
        <v>0.22</v>
      </c>
      <c r="R254">
        <v>0.23</v>
      </c>
      <c r="S254">
        <v>0.23</v>
      </c>
      <c r="T254">
        <v>0.24</v>
      </c>
      <c r="U254">
        <v>0.24</v>
      </c>
      <c r="V254">
        <v>0.25</v>
      </c>
      <c r="W254">
        <v>0.25</v>
      </c>
      <c r="X254">
        <v>0.26</v>
      </c>
      <c r="Y254">
        <v>0.27</v>
      </c>
      <c r="Z254">
        <v>0.27</v>
      </c>
      <c r="AA254">
        <v>0.28000000000000003</v>
      </c>
      <c r="AB254">
        <v>0.28999999999999998</v>
      </c>
      <c r="AC254">
        <v>0.3</v>
      </c>
      <c r="AD254">
        <v>0.31</v>
      </c>
      <c r="AE254">
        <v>0.31</v>
      </c>
      <c r="AF254">
        <v>0.32</v>
      </c>
      <c r="AG254">
        <v>0.31</v>
      </c>
      <c r="AH254">
        <v>0.3</v>
      </c>
      <c r="AI254">
        <v>0.28000000000000003</v>
      </c>
      <c r="AJ254">
        <v>0.28000000000000003</v>
      </c>
      <c r="AK254">
        <v>0.28000000000000003</v>
      </c>
      <c r="AL254">
        <v>0.28000000000000003</v>
      </c>
      <c r="AM254">
        <v>0.28999999999999998</v>
      </c>
      <c r="AN254">
        <v>0.28999999999999998</v>
      </c>
      <c r="AO254">
        <v>0.3</v>
      </c>
      <c r="AP254">
        <v>0.28999999999999998</v>
      </c>
      <c r="AQ254">
        <v>0.28000000000000003</v>
      </c>
      <c r="AR254">
        <v>0.28999999999999998</v>
      </c>
      <c r="AS254">
        <v>0.23</v>
      </c>
      <c r="AT254">
        <v>0.24</v>
      </c>
      <c r="AU254">
        <v>0.24</v>
      </c>
      <c r="AV254">
        <v>0.24</v>
      </c>
      <c r="AW254">
        <v>0.24</v>
      </c>
      <c r="AX254">
        <v>0.24</v>
      </c>
      <c r="AY254">
        <v>0.24</v>
      </c>
      <c r="AZ254">
        <v>0.24</v>
      </c>
      <c r="BA254">
        <v>0.24</v>
      </c>
      <c r="BB254">
        <v>0.24</v>
      </c>
      <c r="BC254">
        <v>0.24</v>
      </c>
      <c r="BD254">
        <v>0.24</v>
      </c>
      <c r="BE254">
        <v>0.24</v>
      </c>
      <c r="BF254">
        <v>0.24</v>
      </c>
      <c r="BG254">
        <v>0.24</v>
      </c>
    </row>
    <row r="255" spans="1:59" x14ac:dyDescent="0.25">
      <c r="B255" t="s">
        <v>425</v>
      </c>
      <c r="C255" t="s">
        <v>260</v>
      </c>
      <c r="M255" t="s">
        <v>761</v>
      </c>
      <c r="N255">
        <v>2.12</v>
      </c>
      <c r="O255">
        <v>2.2200000000000002</v>
      </c>
      <c r="P255">
        <v>2.42</v>
      </c>
      <c r="Q255">
        <v>2.58</v>
      </c>
      <c r="R255">
        <v>2.5299999999999998</v>
      </c>
      <c r="S255">
        <v>2.52</v>
      </c>
      <c r="T255">
        <v>2.54</v>
      </c>
      <c r="U255">
        <v>2.65</v>
      </c>
      <c r="V255">
        <v>2.82</v>
      </c>
      <c r="W255">
        <v>2.81</v>
      </c>
      <c r="X255">
        <v>2.82</v>
      </c>
      <c r="Y255">
        <v>2.97</v>
      </c>
      <c r="Z255">
        <v>3.1</v>
      </c>
      <c r="AA255">
        <v>3.13</v>
      </c>
      <c r="AB255">
        <v>3.23</v>
      </c>
      <c r="AC255">
        <v>3</v>
      </c>
      <c r="AD255">
        <v>2.8</v>
      </c>
      <c r="AE255">
        <v>2.8</v>
      </c>
      <c r="AF255">
        <v>2.59</v>
      </c>
      <c r="AG255">
        <v>2.5099999999999998</v>
      </c>
      <c r="AH255">
        <v>2.56</v>
      </c>
      <c r="AI255">
        <v>2.54</v>
      </c>
      <c r="AJ255">
        <v>2.4</v>
      </c>
      <c r="AK255">
        <v>2.35</v>
      </c>
      <c r="AL255">
        <v>2.41</v>
      </c>
      <c r="AM255">
        <v>2.38</v>
      </c>
      <c r="AN255">
        <v>2.33</v>
      </c>
      <c r="AO255">
        <v>2.2999999999999998</v>
      </c>
      <c r="AP255">
        <v>2.38</v>
      </c>
      <c r="AQ255">
        <v>2.2400000000000002</v>
      </c>
      <c r="AR255">
        <v>2.4700000000000002</v>
      </c>
      <c r="AS255">
        <v>2.41</v>
      </c>
      <c r="AT255">
        <v>2.3199999999999998</v>
      </c>
      <c r="AU255">
        <v>1.97</v>
      </c>
      <c r="AV255">
        <v>1.91</v>
      </c>
      <c r="AW255">
        <v>1.92</v>
      </c>
      <c r="AX255">
        <v>1.9</v>
      </c>
      <c r="AY255">
        <v>1.85</v>
      </c>
      <c r="AZ255">
        <v>1.81</v>
      </c>
      <c r="BA255">
        <v>1.75</v>
      </c>
      <c r="BB255">
        <v>1.71</v>
      </c>
      <c r="BC255">
        <v>1.68</v>
      </c>
      <c r="BD255">
        <v>1.66</v>
      </c>
      <c r="BE255">
        <v>1.64</v>
      </c>
      <c r="BF255">
        <v>1.62</v>
      </c>
      <c r="BG255">
        <v>1.6</v>
      </c>
    </row>
    <row r="256" spans="1:59" x14ac:dyDescent="0.25">
      <c r="M256" t="s">
        <v>793</v>
      </c>
      <c r="N256">
        <v>5.52</v>
      </c>
      <c r="O256">
        <v>5.57</v>
      </c>
      <c r="P256">
        <v>5.5</v>
      </c>
      <c r="Q256">
        <v>5.56</v>
      </c>
      <c r="R256">
        <v>5.43</v>
      </c>
      <c r="S256">
        <v>5.44</v>
      </c>
      <c r="T256">
        <v>5.45</v>
      </c>
      <c r="U256">
        <v>5.29</v>
      </c>
      <c r="V256">
        <v>5.29</v>
      </c>
      <c r="W256">
        <v>5.07</v>
      </c>
      <c r="X256">
        <v>5.0999999999999996</v>
      </c>
      <c r="Y256">
        <v>5.18</v>
      </c>
      <c r="Z256">
        <v>5.12</v>
      </c>
      <c r="AA256">
        <v>5.09</v>
      </c>
      <c r="AB256">
        <v>4.97</v>
      </c>
      <c r="AC256">
        <v>4.95</v>
      </c>
      <c r="AD256">
        <v>4.91</v>
      </c>
      <c r="AE256">
        <v>4.97</v>
      </c>
      <c r="AF256">
        <v>5.0599999999999996</v>
      </c>
      <c r="AG256">
        <v>5.07</v>
      </c>
      <c r="AH256">
        <v>5.13</v>
      </c>
      <c r="AI256">
        <v>5.09</v>
      </c>
      <c r="AJ256">
        <v>5.24</v>
      </c>
      <c r="AK256">
        <v>5.23</v>
      </c>
      <c r="AL256">
        <v>5.2</v>
      </c>
      <c r="AM256">
        <v>5.16</v>
      </c>
      <c r="AN256">
        <v>5.24</v>
      </c>
      <c r="AO256">
        <v>5.25</v>
      </c>
      <c r="AP256">
        <v>5.25</v>
      </c>
      <c r="AQ256">
        <v>5.17</v>
      </c>
      <c r="AR256">
        <v>5.12</v>
      </c>
      <c r="AS256">
        <v>5.16</v>
      </c>
      <c r="AT256">
        <v>5.04</v>
      </c>
      <c r="AU256">
        <v>5.0599999999999996</v>
      </c>
      <c r="AV256">
        <v>5.03</v>
      </c>
      <c r="AW256">
        <v>4.8499999999999996</v>
      </c>
      <c r="AX256">
        <v>4.8</v>
      </c>
      <c r="AY256">
        <v>4.7300000000000004</v>
      </c>
      <c r="AZ256">
        <v>4.66</v>
      </c>
      <c r="BA256">
        <v>4.59</v>
      </c>
      <c r="BB256">
        <v>4.5199999999999996</v>
      </c>
      <c r="BC256">
        <v>4.49</v>
      </c>
      <c r="BD256">
        <v>4.47</v>
      </c>
      <c r="BE256">
        <v>4.46</v>
      </c>
      <c r="BF256">
        <v>4.4400000000000004</v>
      </c>
      <c r="BG256">
        <v>4.42</v>
      </c>
    </row>
    <row r="257" spans="13:59" x14ac:dyDescent="0.25">
      <c r="M257" t="s">
        <v>756</v>
      </c>
      <c r="N257">
        <v>6.03</v>
      </c>
      <c r="O257">
        <v>5.74</v>
      </c>
      <c r="P257">
        <v>5.46</v>
      </c>
      <c r="Q257">
        <v>5.23</v>
      </c>
      <c r="R257">
        <v>5.23</v>
      </c>
      <c r="S257">
        <v>5.27</v>
      </c>
      <c r="T257">
        <v>4.84</v>
      </c>
      <c r="U257">
        <v>4.91</v>
      </c>
      <c r="V257">
        <v>4.7300000000000004</v>
      </c>
      <c r="W257">
        <v>4.5599999999999996</v>
      </c>
      <c r="X257">
        <v>4.5</v>
      </c>
      <c r="Y257">
        <v>4.32</v>
      </c>
      <c r="Z257">
        <v>4.33</v>
      </c>
      <c r="AA257">
        <v>4.16</v>
      </c>
      <c r="AB257">
        <v>4.1399999999999997</v>
      </c>
      <c r="AC257">
        <v>4.1900000000000004</v>
      </c>
      <c r="AD257">
        <v>4.12</v>
      </c>
      <c r="AE257">
        <v>4.25</v>
      </c>
      <c r="AF257">
        <v>4.37</v>
      </c>
      <c r="AG257">
        <v>4.2699999999999996</v>
      </c>
      <c r="AH257">
        <v>4.0999999999999996</v>
      </c>
      <c r="AI257">
        <v>4.17</v>
      </c>
      <c r="AJ257">
        <v>4.1500000000000004</v>
      </c>
      <c r="AK257">
        <v>4.1900000000000004</v>
      </c>
      <c r="AL257">
        <v>4.3</v>
      </c>
      <c r="AM257">
        <v>4.21</v>
      </c>
      <c r="AN257">
        <v>4.38</v>
      </c>
      <c r="AO257">
        <v>4.43</v>
      </c>
      <c r="AP257">
        <v>4.22</v>
      </c>
      <c r="AQ257">
        <v>4.38</v>
      </c>
      <c r="AR257">
        <v>4.51</v>
      </c>
      <c r="AS257">
        <v>4.2699999999999996</v>
      </c>
      <c r="AT257">
        <v>4.18</v>
      </c>
      <c r="AU257">
        <v>4.1100000000000003</v>
      </c>
      <c r="AV257">
        <v>4.1100000000000003</v>
      </c>
      <c r="AW257">
        <v>4.09</v>
      </c>
      <c r="AX257">
        <v>4.03</v>
      </c>
      <c r="AY257">
        <v>3.97</v>
      </c>
      <c r="AZ257">
        <v>3.97</v>
      </c>
      <c r="BA257">
        <v>3.94</v>
      </c>
      <c r="BB257">
        <v>3.92</v>
      </c>
      <c r="BC257">
        <v>3.92</v>
      </c>
      <c r="BD257">
        <v>3.9</v>
      </c>
      <c r="BE257">
        <v>3.91</v>
      </c>
      <c r="BF257">
        <v>3.91</v>
      </c>
      <c r="BG257">
        <v>3.91</v>
      </c>
    </row>
  </sheetData>
  <pageMargins left="0.7" right="0.7" top="0.75" bottom="0.75" header="0.3" footer="0.3"/>
  <pageSetup paperSize="9" orientation="portrait" horizontalDpi="300" verticalDpi="300"/>
  <drawing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G235"/>
  <sheetViews>
    <sheetView showGridLines="0" topLeftCell="A227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52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487</v>
      </c>
      <c r="N4">
        <v>0.47</v>
      </c>
      <c r="O4">
        <v>0.46</v>
      </c>
      <c r="P4">
        <v>0.46</v>
      </c>
      <c r="Q4">
        <v>0.46</v>
      </c>
      <c r="R4">
        <v>0.45</v>
      </c>
      <c r="S4">
        <v>0.44</v>
      </c>
      <c r="T4">
        <v>0.42</v>
      </c>
      <c r="U4">
        <v>0.4</v>
      </c>
      <c r="V4">
        <v>0.38</v>
      </c>
      <c r="W4">
        <v>0.36</v>
      </c>
      <c r="X4">
        <v>0.34</v>
      </c>
      <c r="Y4">
        <v>0.33</v>
      </c>
      <c r="Z4">
        <v>0.31</v>
      </c>
      <c r="AA4">
        <v>0.28999999999999998</v>
      </c>
      <c r="AB4">
        <v>0.27</v>
      </c>
      <c r="AC4">
        <v>0.27</v>
      </c>
      <c r="AD4">
        <v>0.27</v>
      </c>
      <c r="AE4">
        <v>0.26</v>
      </c>
      <c r="AF4">
        <v>0.25</v>
      </c>
      <c r="AG4">
        <v>0.25</v>
      </c>
      <c r="AH4">
        <v>0.24</v>
      </c>
      <c r="AI4">
        <v>0.23</v>
      </c>
      <c r="AJ4">
        <v>0.3</v>
      </c>
      <c r="AK4">
        <v>0.25</v>
      </c>
      <c r="AL4">
        <v>0.26</v>
      </c>
      <c r="AM4">
        <v>0.22</v>
      </c>
      <c r="AN4">
        <v>0.3</v>
      </c>
      <c r="AO4">
        <v>0.22</v>
      </c>
      <c r="AP4">
        <v>0.23</v>
      </c>
      <c r="AQ4">
        <v>0.21</v>
      </c>
      <c r="AR4">
        <v>0.24</v>
      </c>
      <c r="AS4">
        <v>0.23</v>
      </c>
      <c r="AT4">
        <v>0.24</v>
      </c>
      <c r="AU4">
        <v>0.24</v>
      </c>
      <c r="AV4">
        <v>0.25</v>
      </c>
      <c r="AW4">
        <v>0.26</v>
      </c>
      <c r="AX4">
        <v>0.26</v>
      </c>
      <c r="AY4">
        <v>0.27</v>
      </c>
      <c r="AZ4">
        <v>0.28000000000000003</v>
      </c>
      <c r="BA4">
        <v>0.28000000000000003</v>
      </c>
      <c r="BB4">
        <v>0.28999999999999998</v>
      </c>
      <c r="BC4">
        <v>0.3</v>
      </c>
      <c r="BD4">
        <v>0.3</v>
      </c>
      <c r="BE4">
        <v>0.31</v>
      </c>
      <c r="BF4">
        <v>0.32</v>
      </c>
      <c r="BG4">
        <v>0.32</v>
      </c>
    </row>
    <row r="5" spans="1:59" x14ac:dyDescent="0.25">
      <c r="B5" t="s">
        <v>425</v>
      </c>
      <c r="C5" t="s">
        <v>260</v>
      </c>
      <c r="M5" t="s">
        <v>488</v>
      </c>
      <c r="N5">
        <v>0.1</v>
      </c>
      <c r="O5">
        <v>0.1</v>
      </c>
      <c r="P5">
        <v>0.1</v>
      </c>
      <c r="Q5">
        <v>0.09</v>
      </c>
      <c r="R5">
        <v>0.08</v>
      </c>
      <c r="S5">
        <v>0.08</v>
      </c>
      <c r="T5">
        <v>0.09</v>
      </c>
      <c r="U5">
        <v>0.12</v>
      </c>
      <c r="V5">
        <v>0.1</v>
      </c>
      <c r="W5">
        <v>0.08</v>
      </c>
      <c r="X5">
        <v>0.08</v>
      </c>
      <c r="Y5">
        <v>0.09</v>
      </c>
      <c r="Z5">
        <v>0.1</v>
      </c>
      <c r="AA5">
        <v>0.09</v>
      </c>
      <c r="AB5">
        <v>0.1</v>
      </c>
      <c r="AC5">
        <v>0.11</v>
      </c>
      <c r="AD5">
        <v>0.11</v>
      </c>
      <c r="AE5">
        <v>0.09</v>
      </c>
      <c r="AF5">
        <v>7.0000000000000007E-2</v>
      </c>
      <c r="AG5">
        <v>0.09</v>
      </c>
      <c r="AH5">
        <v>0.08</v>
      </c>
      <c r="AI5">
        <v>0.09</v>
      </c>
      <c r="AJ5">
        <v>0.08</v>
      </c>
      <c r="AK5">
        <v>0.06</v>
      </c>
      <c r="AL5">
        <v>7.0000000000000007E-2</v>
      </c>
      <c r="AM5">
        <v>7.0000000000000007E-2</v>
      </c>
      <c r="AN5">
        <v>7.0000000000000007E-2</v>
      </c>
      <c r="AO5">
        <v>0.05</v>
      </c>
      <c r="AP5">
        <v>0.08</v>
      </c>
      <c r="AQ5">
        <v>7.0000000000000007E-2</v>
      </c>
      <c r="AR5">
        <v>0.11</v>
      </c>
      <c r="AS5">
        <v>0.09</v>
      </c>
      <c r="AT5">
        <v>0.08</v>
      </c>
      <c r="AU5">
        <v>0.09</v>
      </c>
      <c r="AV5">
        <v>0.1</v>
      </c>
      <c r="AW5">
        <v>0.13</v>
      </c>
      <c r="AX5">
        <v>0.18</v>
      </c>
      <c r="AY5">
        <v>0.25</v>
      </c>
      <c r="AZ5">
        <v>0.3</v>
      </c>
      <c r="BA5">
        <v>0.28000000000000003</v>
      </c>
      <c r="BB5">
        <v>0.31</v>
      </c>
      <c r="BC5">
        <v>0.33</v>
      </c>
      <c r="BD5">
        <v>0.34</v>
      </c>
      <c r="BE5">
        <v>0.34</v>
      </c>
      <c r="BF5">
        <v>0.34</v>
      </c>
      <c r="BG5">
        <v>0.34</v>
      </c>
    </row>
    <row r="6" spans="1:59" x14ac:dyDescent="0.25">
      <c r="M6" t="s">
        <v>489</v>
      </c>
      <c r="N6">
        <v>2.2400000000000002</v>
      </c>
      <c r="O6">
        <v>2.2200000000000002</v>
      </c>
      <c r="P6">
        <v>2.2000000000000002</v>
      </c>
      <c r="Q6">
        <v>2.19</v>
      </c>
      <c r="R6">
        <v>2.16</v>
      </c>
      <c r="S6">
        <v>2.1</v>
      </c>
      <c r="T6">
        <v>2.12</v>
      </c>
      <c r="U6">
        <v>2.11</v>
      </c>
      <c r="V6">
        <v>2.0699999999999998</v>
      </c>
      <c r="W6">
        <v>2.02</v>
      </c>
      <c r="X6">
        <v>1.99</v>
      </c>
      <c r="Y6">
        <v>1.97</v>
      </c>
      <c r="Z6">
        <v>1.95</v>
      </c>
      <c r="AA6">
        <v>1.93</v>
      </c>
      <c r="AB6">
        <v>1.92</v>
      </c>
      <c r="AC6">
        <v>1.92</v>
      </c>
      <c r="AD6">
        <v>1.91</v>
      </c>
      <c r="AE6">
        <v>1.87</v>
      </c>
      <c r="AF6">
        <v>1.86</v>
      </c>
      <c r="AG6">
        <v>1.83</v>
      </c>
      <c r="AH6">
        <v>1.89</v>
      </c>
      <c r="AI6">
        <v>1.86</v>
      </c>
      <c r="AJ6">
        <v>1.85</v>
      </c>
      <c r="AK6">
        <v>1.86</v>
      </c>
      <c r="AL6">
        <v>2.04</v>
      </c>
      <c r="AM6">
        <v>2.13</v>
      </c>
      <c r="AN6">
        <v>2.16</v>
      </c>
      <c r="AO6">
        <v>2.0699999999999998</v>
      </c>
      <c r="AP6">
        <v>2.25</v>
      </c>
      <c r="AQ6">
        <v>2.17</v>
      </c>
      <c r="AR6">
        <v>2.19</v>
      </c>
      <c r="AS6">
        <v>2.3199999999999998</v>
      </c>
      <c r="AT6">
        <v>2.17</v>
      </c>
      <c r="AU6">
        <v>2.17</v>
      </c>
      <c r="AV6">
        <v>2.14</v>
      </c>
      <c r="AW6">
        <v>2.09</v>
      </c>
      <c r="AX6">
        <v>2.0299999999999998</v>
      </c>
      <c r="AY6">
        <v>1.92</v>
      </c>
      <c r="AZ6">
        <v>1.83</v>
      </c>
      <c r="BA6">
        <v>1.78</v>
      </c>
      <c r="BB6">
        <v>1.74</v>
      </c>
      <c r="BC6">
        <v>1.71</v>
      </c>
      <c r="BD6">
        <v>1.69</v>
      </c>
      <c r="BE6">
        <v>1.68</v>
      </c>
      <c r="BF6">
        <v>1.68</v>
      </c>
      <c r="BG6">
        <v>1.65</v>
      </c>
    </row>
    <row r="7" spans="1:59" x14ac:dyDescent="0.25">
      <c r="M7" t="s">
        <v>490</v>
      </c>
      <c r="N7">
        <v>5.31</v>
      </c>
      <c r="O7">
        <v>4.53</v>
      </c>
      <c r="P7">
        <v>5.66</v>
      </c>
      <c r="Q7">
        <v>4.5599999999999996</v>
      </c>
      <c r="R7">
        <v>4.03</v>
      </c>
      <c r="S7">
        <v>4.16</v>
      </c>
      <c r="T7">
        <v>3.52</v>
      </c>
      <c r="U7">
        <v>3.88</v>
      </c>
      <c r="V7">
        <v>3.73</v>
      </c>
      <c r="W7">
        <v>3.97</v>
      </c>
      <c r="X7">
        <v>4.05</v>
      </c>
      <c r="Y7">
        <v>3.37</v>
      </c>
      <c r="Z7">
        <v>4.32</v>
      </c>
      <c r="AA7">
        <v>4.09</v>
      </c>
      <c r="AB7">
        <v>3.81</v>
      </c>
      <c r="AC7">
        <v>3.61</v>
      </c>
      <c r="AD7">
        <v>4.0199999999999996</v>
      </c>
      <c r="AE7">
        <v>4.6500000000000004</v>
      </c>
      <c r="AF7">
        <v>4.0599999999999996</v>
      </c>
      <c r="AG7">
        <v>3.36</v>
      </c>
      <c r="AH7">
        <v>2.57</v>
      </c>
      <c r="AI7">
        <v>3.06</v>
      </c>
      <c r="AJ7">
        <v>2.94</v>
      </c>
      <c r="AK7">
        <v>2.4700000000000002</v>
      </c>
      <c r="AL7">
        <v>3.59</v>
      </c>
      <c r="AM7">
        <v>2.59</v>
      </c>
      <c r="AN7">
        <v>2.68</v>
      </c>
      <c r="AO7">
        <v>2.25</v>
      </c>
      <c r="AP7">
        <v>3.38</v>
      </c>
      <c r="AQ7">
        <v>3.06</v>
      </c>
      <c r="AR7">
        <v>2.83</v>
      </c>
      <c r="AS7">
        <v>2.76</v>
      </c>
      <c r="AT7">
        <v>1.92</v>
      </c>
      <c r="AU7">
        <v>2.39</v>
      </c>
      <c r="AV7">
        <v>2.67</v>
      </c>
      <c r="AW7">
        <v>2.63</v>
      </c>
      <c r="AX7">
        <v>2.4500000000000002</v>
      </c>
      <c r="AY7">
        <v>2.12</v>
      </c>
      <c r="AZ7">
        <v>2.04</v>
      </c>
      <c r="BA7">
        <v>2.0099999999999998</v>
      </c>
      <c r="BB7">
        <v>1.93</v>
      </c>
      <c r="BC7">
        <v>1.82</v>
      </c>
      <c r="BD7">
        <v>1.84</v>
      </c>
      <c r="BE7">
        <v>1.78</v>
      </c>
      <c r="BF7">
        <v>1.91</v>
      </c>
      <c r="BG7">
        <v>1.86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53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372</v>
      </c>
      <c r="M29" t="s">
        <v>491</v>
      </c>
      <c r="N29">
        <v>7.66</v>
      </c>
      <c r="O29">
        <v>6.85</v>
      </c>
      <c r="P29">
        <v>7.95</v>
      </c>
      <c r="Q29">
        <v>6.83</v>
      </c>
      <c r="R29">
        <v>6.26</v>
      </c>
      <c r="S29">
        <v>6.33</v>
      </c>
      <c r="T29">
        <v>5.72</v>
      </c>
      <c r="U29">
        <v>6.1</v>
      </c>
      <c r="V29">
        <v>5.88</v>
      </c>
      <c r="W29">
        <v>6.07</v>
      </c>
      <c r="X29">
        <v>6.11</v>
      </c>
      <c r="Y29">
        <v>5.42</v>
      </c>
      <c r="Z29">
        <v>6.36</v>
      </c>
      <c r="AA29">
        <v>6.1</v>
      </c>
      <c r="AB29">
        <v>5.81</v>
      </c>
      <c r="AC29">
        <v>5.62</v>
      </c>
      <c r="AD29">
        <v>6.01</v>
      </c>
      <c r="AE29">
        <v>6.59</v>
      </c>
      <c r="AF29">
        <v>5.97</v>
      </c>
      <c r="AG29">
        <v>5.25</v>
      </c>
      <c r="AH29">
        <v>4.53</v>
      </c>
      <c r="AI29">
        <v>4.9800000000000004</v>
      </c>
      <c r="AJ29">
        <v>4.8499999999999996</v>
      </c>
      <c r="AK29">
        <v>4.3600000000000003</v>
      </c>
      <c r="AL29">
        <v>5.65</v>
      </c>
      <c r="AM29">
        <v>4.63</v>
      </c>
      <c r="AN29">
        <v>4.82</v>
      </c>
      <c r="AO29">
        <v>4.34</v>
      </c>
      <c r="AP29">
        <v>5.62</v>
      </c>
      <c r="AQ29">
        <v>5.25</v>
      </c>
      <c r="AR29">
        <v>5.04</v>
      </c>
      <c r="AS29">
        <v>5.08</v>
      </c>
      <c r="AT29">
        <v>4.1100000000000003</v>
      </c>
      <c r="AU29">
        <v>4.58</v>
      </c>
      <c r="AV29">
        <v>4.8099999999999996</v>
      </c>
      <c r="AW29">
        <v>4.72</v>
      </c>
      <c r="AX29">
        <v>4.45</v>
      </c>
      <c r="AY29">
        <v>4.0199999999999996</v>
      </c>
      <c r="AZ29">
        <v>3.88</v>
      </c>
      <c r="BA29">
        <v>3.76</v>
      </c>
      <c r="BB29">
        <v>3.64</v>
      </c>
      <c r="BC29">
        <v>3.51</v>
      </c>
      <c r="BD29">
        <v>3.51</v>
      </c>
      <c r="BE29">
        <v>3.45</v>
      </c>
      <c r="BF29">
        <v>3.58</v>
      </c>
      <c r="BG29">
        <v>3.5</v>
      </c>
    </row>
    <row r="30" spans="1:59" x14ac:dyDescent="0.25">
      <c r="B30" t="s">
        <v>494</v>
      </c>
      <c r="C30" t="s">
        <v>260</v>
      </c>
      <c r="M30" t="s">
        <v>354</v>
      </c>
      <c r="N30">
        <v>0.19</v>
      </c>
      <c r="O30">
        <v>0.21</v>
      </c>
      <c r="P30">
        <v>0.19</v>
      </c>
      <c r="Q30">
        <v>0.19</v>
      </c>
      <c r="R30">
        <v>0.15</v>
      </c>
      <c r="S30">
        <v>0.03</v>
      </c>
      <c r="T30">
        <v>7.0000000000000007E-2</v>
      </c>
      <c r="U30">
        <v>0.14000000000000001</v>
      </c>
      <c r="V30">
        <v>0.08</v>
      </c>
      <c r="W30">
        <v>0.04</v>
      </c>
      <c r="X30">
        <v>0.04</v>
      </c>
      <c r="Y30">
        <v>0.05</v>
      </c>
      <c r="Z30">
        <v>0.02</v>
      </c>
      <c r="AA30">
        <v>0.04</v>
      </c>
      <c r="AB30">
        <v>0.04</v>
      </c>
      <c r="AC30">
        <v>0.14000000000000001</v>
      </c>
      <c r="AD30">
        <v>0.06</v>
      </c>
      <c r="AE30">
        <v>0.1</v>
      </c>
      <c r="AF30">
        <v>0.13</v>
      </c>
      <c r="AG30">
        <v>0.09</v>
      </c>
      <c r="AH30">
        <v>0.08</v>
      </c>
      <c r="AI30">
        <v>0.13</v>
      </c>
      <c r="AJ30">
        <v>0.19</v>
      </c>
      <c r="AK30">
        <v>-0.02</v>
      </c>
      <c r="AL30">
        <v>0.6</v>
      </c>
      <c r="AM30">
        <v>0.39</v>
      </c>
      <c r="AN30">
        <v>0.35</v>
      </c>
      <c r="AO30">
        <v>0.13</v>
      </c>
      <c r="AP30">
        <v>0.2</v>
      </c>
      <c r="AQ30">
        <v>0.18</v>
      </c>
      <c r="AR30">
        <v>0.36</v>
      </c>
      <c r="AS30">
        <v>0.82</v>
      </c>
      <c r="AT30">
        <v>0.23</v>
      </c>
      <c r="AU30">
        <v>0.24</v>
      </c>
      <c r="AV30">
        <v>0.28000000000000003</v>
      </c>
      <c r="AW30">
        <v>0.34</v>
      </c>
      <c r="AX30">
        <v>0.42</v>
      </c>
      <c r="AY30">
        <v>0.42</v>
      </c>
      <c r="AZ30">
        <v>0.31</v>
      </c>
      <c r="BA30">
        <v>0.28000000000000003</v>
      </c>
      <c r="BB30">
        <v>0.24</v>
      </c>
      <c r="BC30">
        <v>0.21</v>
      </c>
      <c r="BD30">
        <v>0.18</v>
      </c>
      <c r="BE30">
        <v>0.14000000000000001</v>
      </c>
      <c r="BF30">
        <v>0.15</v>
      </c>
      <c r="BG30">
        <v>0.09</v>
      </c>
    </row>
    <row r="31" spans="1:59" x14ac:dyDescent="0.25">
      <c r="M31" t="s">
        <v>492</v>
      </c>
      <c r="N31">
        <v>1.07</v>
      </c>
      <c r="O31">
        <v>0.3</v>
      </c>
      <c r="P31">
        <v>1.48</v>
      </c>
      <c r="Q31">
        <v>0.42</v>
      </c>
      <c r="R31">
        <v>-0.04</v>
      </c>
      <c r="S31">
        <v>0.21</v>
      </c>
      <c r="T31">
        <v>-0.39</v>
      </c>
      <c r="U31">
        <v>-0.02</v>
      </c>
      <c r="V31">
        <v>-0.11</v>
      </c>
      <c r="W31">
        <v>0.17</v>
      </c>
      <c r="X31">
        <v>0.28000000000000003</v>
      </c>
      <c r="Y31">
        <v>-0.37</v>
      </c>
      <c r="Z31">
        <v>0.67</v>
      </c>
      <c r="AA31">
        <v>0.45</v>
      </c>
      <c r="AB31">
        <v>0.22</v>
      </c>
      <c r="AC31">
        <v>-0.01</v>
      </c>
      <c r="AD31">
        <v>0.52</v>
      </c>
      <c r="AE31">
        <v>1.1200000000000001</v>
      </c>
      <c r="AF31">
        <v>0.53</v>
      </c>
      <c r="AG31">
        <v>-0.09</v>
      </c>
      <c r="AH31">
        <v>-0.78</v>
      </c>
      <c r="AI31">
        <v>-0.31</v>
      </c>
      <c r="AJ31">
        <v>-0.41</v>
      </c>
      <c r="AK31">
        <v>-0.63</v>
      </c>
      <c r="AL31">
        <v>0.11</v>
      </c>
      <c r="AM31">
        <v>-0.66</v>
      </c>
      <c r="AN31">
        <v>-0.41</v>
      </c>
      <c r="AO31">
        <v>-0.66</v>
      </c>
      <c r="AP31">
        <v>0.57999999999999996</v>
      </c>
      <c r="AQ31">
        <v>0.23</v>
      </c>
      <c r="AR31">
        <v>-0.13</v>
      </c>
      <c r="AS31">
        <v>-0.53</v>
      </c>
      <c r="AT31">
        <v>-0.87</v>
      </c>
      <c r="AU31">
        <v>-0.38</v>
      </c>
      <c r="AV31">
        <v>-0.1</v>
      </c>
      <c r="AW31">
        <v>-0.1</v>
      </c>
      <c r="AX31">
        <v>-0.2</v>
      </c>
      <c r="AY31">
        <v>-0.39</v>
      </c>
      <c r="AZ31">
        <v>-0.33</v>
      </c>
      <c r="BA31">
        <v>-0.32</v>
      </c>
      <c r="BB31">
        <v>-0.31</v>
      </c>
      <c r="BC31">
        <v>-0.39</v>
      </c>
      <c r="BD31">
        <v>-0.33</v>
      </c>
      <c r="BE31">
        <v>-0.36</v>
      </c>
      <c r="BF31">
        <v>-0.23</v>
      </c>
      <c r="BG31">
        <v>-0.26</v>
      </c>
    </row>
    <row r="32" spans="1:59" x14ac:dyDescent="0.25">
      <c r="M32" t="s">
        <v>493</v>
      </c>
      <c r="N32">
        <v>6.4</v>
      </c>
      <c r="O32">
        <v>6.34</v>
      </c>
      <c r="P32">
        <v>6.28</v>
      </c>
      <c r="Q32">
        <v>6.22</v>
      </c>
      <c r="R32">
        <v>6.16</v>
      </c>
      <c r="S32">
        <v>6.1</v>
      </c>
      <c r="T32">
        <v>6.04</v>
      </c>
      <c r="U32">
        <v>5.98</v>
      </c>
      <c r="V32">
        <v>5.92</v>
      </c>
      <c r="W32">
        <v>5.86</v>
      </c>
      <c r="X32">
        <v>5.79</v>
      </c>
      <c r="Y32">
        <v>5.73</v>
      </c>
      <c r="Z32">
        <v>5.67</v>
      </c>
      <c r="AA32">
        <v>5.61</v>
      </c>
      <c r="AB32">
        <v>5.55</v>
      </c>
      <c r="AC32">
        <v>5.49</v>
      </c>
      <c r="AD32">
        <v>5.43</v>
      </c>
      <c r="AE32">
        <v>5.37</v>
      </c>
      <c r="AF32">
        <v>5.31</v>
      </c>
      <c r="AG32">
        <v>5.25</v>
      </c>
      <c r="AH32">
        <v>5.23</v>
      </c>
      <c r="AI32">
        <v>5.17</v>
      </c>
      <c r="AJ32">
        <v>5.07</v>
      </c>
      <c r="AK32">
        <v>5.01</v>
      </c>
      <c r="AL32">
        <v>4.95</v>
      </c>
      <c r="AM32">
        <v>4.9000000000000004</v>
      </c>
      <c r="AN32">
        <v>4.87</v>
      </c>
      <c r="AO32">
        <v>4.87</v>
      </c>
      <c r="AP32">
        <v>4.84</v>
      </c>
      <c r="AQ32">
        <v>4.84</v>
      </c>
      <c r="AR32">
        <v>4.8</v>
      </c>
      <c r="AS32">
        <v>4.79</v>
      </c>
      <c r="AT32">
        <v>4.75</v>
      </c>
      <c r="AU32">
        <v>4.72</v>
      </c>
      <c r="AV32">
        <v>4.63</v>
      </c>
      <c r="AW32">
        <v>4.49</v>
      </c>
      <c r="AX32">
        <v>4.2300000000000004</v>
      </c>
      <c r="AY32">
        <v>3.99</v>
      </c>
      <c r="AZ32">
        <v>3.89</v>
      </c>
      <c r="BA32">
        <v>3.8</v>
      </c>
      <c r="BB32">
        <v>3.71</v>
      </c>
      <c r="BC32">
        <v>3.69</v>
      </c>
      <c r="BD32">
        <v>3.66</v>
      </c>
      <c r="BE32">
        <v>3.66</v>
      </c>
      <c r="BF32">
        <v>3.66</v>
      </c>
      <c r="BG32">
        <v>3.66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54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318</v>
      </c>
      <c r="M54" t="s">
        <v>495</v>
      </c>
      <c r="N54">
        <v>215.29</v>
      </c>
      <c r="O54">
        <v>213.44</v>
      </c>
      <c r="P54">
        <v>211.6</v>
      </c>
      <c r="Q54">
        <v>209.75</v>
      </c>
      <c r="R54">
        <v>207.9</v>
      </c>
      <c r="S54">
        <v>206.05</v>
      </c>
      <c r="T54">
        <v>204.21</v>
      </c>
      <c r="U54">
        <v>202.36</v>
      </c>
      <c r="V54">
        <v>200.51</v>
      </c>
      <c r="W54">
        <v>198.66</v>
      </c>
      <c r="X54">
        <v>196.82</v>
      </c>
      <c r="Y54">
        <v>194.97</v>
      </c>
      <c r="Z54">
        <v>193.12</v>
      </c>
      <c r="AA54">
        <v>191.28</v>
      </c>
      <c r="AB54">
        <v>189.43</v>
      </c>
      <c r="AC54">
        <v>187.58</v>
      </c>
      <c r="AD54">
        <v>185.73</v>
      </c>
      <c r="AE54">
        <v>183.89</v>
      </c>
      <c r="AF54">
        <v>182.04</v>
      </c>
      <c r="AG54">
        <v>180.19</v>
      </c>
      <c r="AH54">
        <v>180.44</v>
      </c>
      <c r="AI54">
        <v>176.88</v>
      </c>
      <c r="AJ54">
        <v>175.36</v>
      </c>
      <c r="AK54">
        <v>173.99</v>
      </c>
      <c r="AL54">
        <v>171.9</v>
      </c>
      <c r="AM54">
        <v>172.39</v>
      </c>
      <c r="AN54">
        <v>171.86</v>
      </c>
      <c r="AO54">
        <v>171.82</v>
      </c>
      <c r="AP54">
        <v>171.47</v>
      </c>
      <c r="AQ54">
        <v>171.26</v>
      </c>
      <c r="AR54">
        <v>170.43</v>
      </c>
      <c r="AS54">
        <v>170.09</v>
      </c>
      <c r="AT54">
        <v>168.49</v>
      </c>
      <c r="AU54">
        <v>167.51</v>
      </c>
      <c r="AV54">
        <v>164.42</v>
      </c>
      <c r="AW54">
        <v>159.6</v>
      </c>
      <c r="AX54">
        <v>155.04</v>
      </c>
      <c r="AY54">
        <v>150.72</v>
      </c>
      <c r="AZ54">
        <v>147.08000000000001</v>
      </c>
      <c r="BA54">
        <v>140.28</v>
      </c>
      <c r="BB54">
        <v>133.49</v>
      </c>
      <c r="BC54">
        <v>132.59</v>
      </c>
      <c r="BD54">
        <v>131.69</v>
      </c>
      <c r="BE54">
        <v>131.69</v>
      </c>
      <c r="BF54">
        <v>131.69</v>
      </c>
      <c r="BG54">
        <v>131.69</v>
      </c>
    </row>
    <row r="55" spans="1:59" x14ac:dyDescent="0.25">
      <c r="B55" t="s">
        <v>363</v>
      </c>
      <c r="C55" t="s">
        <v>260</v>
      </c>
      <c r="M55" t="s">
        <v>496</v>
      </c>
      <c r="N55">
        <v>7.0000000000000007E-2</v>
      </c>
      <c r="O55">
        <v>0.14000000000000001</v>
      </c>
      <c r="P55">
        <v>0.22</v>
      </c>
      <c r="Q55">
        <v>0.28999999999999998</v>
      </c>
      <c r="R55">
        <v>0.36</v>
      </c>
      <c r="S55">
        <v>0.43</v>
      </c>
      <c r="T55">
        <v>0.51</v>
      </c>
      <c r="U55">
        <v>0.57999999999999996</v>
      </c>
      <c r="V55">
        <v>0.65</v>
      </c>
      <c r="W55">
        <v>0.72</v>
      </c>
      <c r="X55">
        <v>0.79</v>
      </c>
      <c r="Y55">
        <v>0.87</v>
      </c>
      <c r="Z55">
        <v>0.94</v>
      </c>
      <c r="AA55">
        <v>1.01</v>
      </c>
      <c r="AB55">
        <v>1.08</v>
      </c>
      <c r="AC55">
        <v>1.1499999999999999</v>
      </c>
      <c r="AD55">
        <v>1.34</v>
      </c>
      <c r="AE55">
        <v>1.52</v>
      </c>
      <c r="AF55">
        <v>1.71</v>
      </c>
      <c r="AG55">
        <v>1.89</v>
      </c>
      <c r="AH55">
        <v>2.08</v>
      </c>
      <c r="AI55">
        <v>2.2599999999999998</v>
      </c>
      <c r="AJ55">
        <v>2.66</v>
      </c>
      <c r="AK55">
        <v>2.77</v>
      </c>
      <c r="AL55">
        <v>2.99</v>
      </c>
      <c r="AM55">
        <v>3.13</v>
      </c>
      <c r="AN55">
        <v>3.42</v>
      </c>
      <c r="AO55">
        <v>3.76</v>
      </c>
      <c r="AP55">
        <v>3.87</v>
      </c>
      <c r="AQ55">
        <v>4.04</v>
      </c>
      <c r="AR55">
        <v>4.3600000000000003</v>
      </c>
      <c r="AS55">
        <v>4.7</v>
      </c>
      <c r="AT55">
        <v>6.3</v>
      </c>
      <c r="AU55">
        <v>7.28</v>
      </c>
      <c r="AV55">
        <v>10.37</v>
      </c>
      <c r="AW55">
        <v>15.19</v>
      </c>
      <c r="AX55">
        <v>19.75</v>
      </c>
      <c r="AY55">
        <v>24.07</v>
      </c>
      <c r="AZ55">
        <v>27.71</v>
      </c>
      <c r="BA55">
        <v>34.51</v>
      </c>
      <c r="BB55">
        <v>41.3</v>
      </c>
      <c r="BC55">
        <v>42.2</v>
      </c>
      <c r="BD55">
        <v>43.1</v>
      </c>
      <c r="BE55">
        <v>43.1</v>
      </c>
      <c r="BF55">
        <v>43.1</v>
      </c>
      <c r="BG55">
        <v>43.1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55</v>
      </c>
    </row>
    <row r="78" spans="1:54" x14ac:dyDescent="0.25">
      <c r="M78" s="2" t="s">
        <v>260</v>
      </c>
      <c r="N78" s="2" t="s">
        <v>292</v>
      </c>
      <c r="O78" s="2" t="s">
        <v>293</v>
      </c>
      <c r="P78" s="2" t="s">
        <v>294</v>
      </c>
      <c r="Q78" s="2" t="s">
        <v>295</v>
      </c>
      <c r="R78" s="2" t="s">
        <v>296</v>
      </c>
      <c r="S78" s="2" t="s">
        <v>297</v>
      </c>
      <c r="T78" s="2" t="s">
        <v>298</v>
      </c>
      <c r="U78" s="2" t="s">
        <v>299</v>
      </c>
      <c r="V78" s="2" t="s">
        <v>300</v>
      </c>
      <c r="W78" s="2" t="s">
        <v>301</v>
      </c>
      <c r="X78" s="2" t="s">
        <v>302</v>
      </c>
      <c r="Y78" s="2" t="s">
        <v>303</v>
      </c>
      <c r="Z78" s="2" t="s">
        <v>304</v>
      </c>
      <c r="AA78" s="2" t="s">
        <v>305</v>
      </c>
      <c r="AB78" s="2" t="s">
        <v>306</v>
      </c>
    </row>
    <row r="79" spans="1:54" x14ac:dyDescent="0.25">
      <c r="B79" t="s">
        <v>332</v>
      </c>
      <c r="M79" t="s">
        <v>497</v>
      </c>
      <c r="N79">
        <v>0.34</v>
      </c>
      <c r="O79">
        <v>1.94</v>
      </c>
      <c r="P79">
        <v>2.92</v>
      </c>
      <c r="Q79">
        <v>6.01</v>
      </c>
      <c r="R79">
        <v>10.83</v>
      </c>
      <c r="S79">
        <v>15.39</v>
      </c>
      <c r="T79">
        <v>19.71</v>
      </c>
      <c r="U79">
        <v>23.35</v>
      </c>
      <c r="V79">
        <v>30.14</v>
      </c>
      <c r="W79">
        <v>36.94</v>
      </c>
      <c r="X79">
        <v>37.840000000000003</v>
      </c>
      <c r="Y79">
        <v>38.74</v>
      </c>
      <c r="Z79">
        <v>38.74</v>
      </c>
      <c r="AA79">
        <v>38.74</v>
      </c>
      <c r="AB79">
        <v>38.74</v>
      </c>
    </row>
    <row r="80" spans="1:54" x14ac:dyDescent="0.25">
      <c r="B80" t="s">
        <v>376</v>
      </c>
      <c r="C80" t="s">
        <v>260</v>
      </c>
      <c r="M80" t="s">
        <v>498</v>
      </c>
      <c r="N80">
        <v>0.27</v>
      </c>
      <c r="O80">
        <v>1.57</v>
      </c>
      <c r="P80">
        <v>2.16</v>
      </c>
      <c r="Q80">
        <v>4.32</v>
      </c>
      <c r="R80">
        <v>7.08</v>
      </c>
      <c r="S80">
        <v>9.7200000000000006</v>
      </c>
      <c r="T80">
        <v>12.21</v>
      </c>
      <c r="U80">
        <v>14.23</v>
      </c>
      <c r="V80">
        <v>17.3</v>
      </c>
      <c r="W80">
        <v>20.37</v>
      </c>
      <c r="X80">
        <v>20.97</v>
      </c>
      <c r="Y80">
        <v>21.57</v>
      </c>
      <c r="Z80">
        <v>21.57</v>
      </c>
      <c r="AA80">
        <v>21.57</v>
      </c>
      <c r="AB80">
        <v>21.57</v>
      </c>
    </row>
    <row r="101" spans="1:5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9" x14ac:dyDescent="0.25">
      <c r="M102" s="2" t="s">
        <v>56</v>
      </c>
    </row>
    <row r="103" spans="1:59" x14ac:dyDescent="0.25">
      <c r="M103" s="2" t="s">
        <v>260</v>
      </c>
      <c r="N103" s="2" t="s">
        <v>261</v>
      </c>
      <c r="O103" s="2" t="s">
        <v>262</v>
      </c>
      <c r="P103" s="2" t="s">
        <v>263</v>
      </c>
      <c r="Q103" s="2" t="s">
        <v>264</v>
      </c>
      <c r="R103" s="2" t="s">
        <v>265</v>
      </c>
      <c r="S103" s="2" t="s">
        <v>266</v>
      </c>
      <c r="T103" s="2" t="s">
        <v>267</v>
      </c>
      <c r="U103" s="2" t="s">
        <v>268</v>
      </c>
      <c r="V103" s="2" t="s">
        <v>269</v>
      </c>
      <c r="W103" s="2" t="s">
        <v>270</v>
      </c>
      <c r="X103" s="2" t="s">
        <v>271</v>
      </c>
      <c r="Y103" s="2" t="s">
        <v>272</v>
      </c>
      <c r="Z103" s="2" t="s">
        <v>273</v>
      </c>
      <c r="AA103" s="2" t="s">
        <v>274</v>
      </c>
      <c r="AB103" s="2" t="s">
        <v>275</v>
      </c>
      <c r="AC103" s="2" t="s">
        <v>276</v>
      </c>
      <c r="AD103" s="2" t="s">
        <v>277</v>
      </c>
      <c r="AE103" s="2" t="s">
        <v>278</v>
      </c>
      <c r="AF103" s="2" t="s">
        <v>279</v>
      </c>
      <c r="AG103" s="2" t="s">
        <v>280</v>
      </c>
      <c r="AH103" s="2" t="s">
        <v>281</v>
      </c>
      <c r="AI103" s="2" t="s">
        <v>282</v>
      </c>
      <c r="AJ103" s="2" t="s">
        <v>283</v>
      </c>
      <c r="AK103" s="2" t="s">
        <v>284</v>
      </c>
      <c r="AL103" s="2" t="s">
        <v>285</v>
      </c>
      <c r="AM103" s="2" t="s">
        <v>286</v>
      </c>
      <c r="AN103" s="2" t="s">
        <v>287</v>
      </c>
      <c r="AO103" s="2" t="s">
        <v>288</v>
      </c>
      <c r="AP103" s="2" t="s">
        <v>289</v>
      </c>
      <c r="AQ103" s="2" t="s">
        <v>290</v>
      </c>
      <c r="AR103" s="2" t="s">
        <v>291</v>
      </c>
      <c r="AS103" s="2" t="s">
        <v>292</v>
      </c>
      <c r="AT103" s="2" t="s">
        <v>293</v>
      </c>
      <c r="AU103" s="2" t="s">
        <v>294</v>
      </c>
      <c r="AV103" s="2" t="s">
        <v>295</v>
      </c>
      <c r="AW103" s="2" t="s">
        <v>296</v>
      </c>
      <c r="AX103" s="2" t="s">
        <v>297</v>
      </c>
      <c r="AY103" s="2" t="s">
        <v>298</v>
      </c>
      <c r="AZ103" s="2" t="s">
        <v>299</v>
      </c>
      <c r="BA103" s="2" t="s">
        <v>300</v>
      </c>
      <c r="BB103" s="2" t="s">
        <v>301</v>
      </c>
      <c r="BC103" s="2" t="s">
        <v>302</v>
      </c>
      <c r="BD103" s="2" t="s">
        <v>303</v>
      </c>
      <c r="BE103" s="2" t="s">
        <v>304</v>
      </c>
      <c r="BF103" s="2" t="s">
        <v>305</v>
      </c>
      <c r="BG103" s="2" t="s">
        <v>306</v>
      </c>
    </row>
    <row r="104" spans="1:59" x14ac:dyDescent="0.25">
      <c r="B104" t="s">
        <v>318</v>
      </c>
      <c r="M104" t="s">
        <v>499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46.26</v>
      </c>
      <c r="Y104">
        <v>86.1</v>
      </c>
      <c r="Z104">
        <v>125.96</v>
      </c>
      <c r="AA104">
        <v>124.79</v>
      </c>
      <c r="AB104">
        <v>138.65</v>
      </c>
      <c r="AC104">
        <v>145.06</v>
      </c>
      <c r="AD104">
        <v>193.54</v>
      </c>
      <c r="AE104">
        <v>122.29</v>
      </c>
      <c r="AF104">
        <v>185.1</v>
      </c>
      <c r="AG104">
        <v>185.17</v>
      </c>
      <c r="AH104">
        <v>212.05</v>
      </c>
      <c r="AI104">
        <v>212.55</v>
      </c>
      <c r="AJ104">
        <v>224.46</v>
      </c>
      <c r="AK104">
        <v>295.7</v>
      </c>
      <c r="AL104">
        <v>321.08999999999997</v>
      </c>
      <c r="AM104">
        <v>395.84</v>
      </c>
      <c r="AN104">
        <v>332.41</v>
      </c>
      <c r="AO104">
        <v>334.43</v>
      </c>
      <c r="AP104">
        <v>384.96</v>
      </c>
      <c r="AQ104">
        <v>405.22</v>
      </c>
      <c r="AR104">
        <v>505</v>
      </c>
      <c r="AS104">
        <v>567</v>
      </c>
      <c r="AT104">
        <v>569</v>
      </c>
      <c r="AU104">
        <v>537</v>
      </c>
      <c r="AV104">
        <v>537</v>
      </c>
      <c r="AW104">
        <v>537</v>
      </c>
      <c r="AX104">
        <v>651</v>
      </c>
      <c r="AY104">
        <v>770</v>
      </c>
      <c r="AZ104">
        <v>770</v>
      </c>
      <c r="BA104">
        <v>770</v>
      </c>
      <c r="BB104">
        <v>770</v>
      </c>
      <c r="BC104">
        <v>770</v>
      </c>
      <c r="BD104">
        <v>770</v>
      </c>
      <c r="BE104">
        <v>770</v>
      </c>
      <c r="BF104">
        <v>770</v>
      </c>
      <c r="BG104">
        <v>770</v>
      </c>
    </row>
    <row r="105" spans="1:59" x14ac:dyDescent="0.25">
      <c r="B105" t="s">
        <v>318</v>
      </c>
      <c r="C105" t="s">
        <v>260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57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372</v>
      </c>
      <c r="M129" t="s">
        <v>500</v>
      </c>
      <c r="N129">
        <v>0.08</v>
      </c>
      <c r="O129">
        <v>0.12</v>
      </c>
      <c r="P129">
        <v>0.09</v>
      </c>
      <c r="Q129">
        <v>0.11</v>
      </c>
      <c r="R129">
        <v>7.0000000000000007E-2</v>
      </c>
      <c r="S129">
        <v>-0.05</v>
      </c>
      <c r="T129">
        <v>-0.02</v>
      </c>
      <c r="U129">
        <v>0.03</v>
      </c>
      <c r="V129">
        <v>-0.01</v>
      </c>
      <c r="W129">
        <v>-0.03</v>
      </c>
      <c r="X129">
        <v>-0.03</v>
      </c>
      <c r="Y129">
        <v>-0.03</v>
      </c>
      <c r="Z129">
        <v>-7.0000000000000007E-2</v>
      </c>
      <c r="AA129">
        <v>-0.05</v>
      </c>
      <c r="AB129">
        <v>-0.06</v>
      </c>
      <c r="AC129">
        <v>0.04</v>
      </c>
      <c r="AD129">
        <v>-0.04</v>
      </c>
      <c r="AE129">
        <v>0.01</v>
      </c>
      <c r="AF129">
        <v>0.06</v>
      </c>
      <c r="AG129">
        <v>0</v>
      </c>
      <c r="AH129">
        <v>0</v>
      </c>
      <c r="AI129">
        <v>0.04</v>
      </c>
      <c r="AJ129">
        <v>0.11</v>
      </c>
      <c r="AK129">
        <v>-7.0000000000000007E-2</v>
      </c>
      <c r="AL129">
        <v>0.54</v>
      </c>
      <c r="AM129">
        <v>0.33</v>
      </c>
      <c r="AN129">
        <v>0.3</v>
      </c>
      <c r="AO129">
        <v>0.11</v>
      </c>
      <c r="AP129">
        <v>0.13</v>
      </c>
      <c r="AQ129">
        <v>0.11</v>
      </c>
      <c r="AR129">
        <v>0.34</v>
      </c>
      <c r="AS129">
        <v>0.14000000000000001</v>
      </c>
      <c r="AT129">
        <v>0.18</v>
      </c>
      <c r="AU129">
        <v>0.18</v>
      </c>
      <c r="AV129">
        <v>0.28999999999999998</v>
      </c>
      <c r="AW129">
        <v>0.34</v>
      </c>
      <c r="AX129">
        <v>0.33</v>
      </c>
      <c r="AY129">
        <v>0.33</v>
      </c>
      <c r="AZ129">
        <v>0.31</v>
      </c>
      <c r="BA129">
        <v>0.39</v>
      </c>
      <c r="BB129">
        <v>0.36</v>
      </c>
      <c r="BC129">
        <v>0.22</v>
      </c>
      <c r="BD129">
        <v>0.19</v>
      </c>
      <c r="BE129">
        <v>0.15</v>
      </c>
      <c r="BF129">
        <v>0.15</v>
      </c>
      <c r="BG129">
        <v>0.09</v>
      </c>
    </row>
    <row r="130" spans="2:59" x14ac:dyDescent="0.25">
      <c r="B130" t="s">
        <v>476</v>
      </c>
      <c r="C130" t="s">
        <v>260</v>
      </c>
      <c r="M130" t="s">
        <v>501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0.01</v>
      </c>
      <c r="AD130">
        <v>0.01</v>
      </c>
      <c r="AE130">
        <v>0.01</v>
      </c>
      <c r="AF130">
        <v>0.01</v>
      </c>
      <c r="AG130">
        <v>0.01</v>
      </c>
      <c r="AH130">
        <v>0.01</v>
      </c>
      <c r="AI130">
        <v>0.01</v>
      </c>
      <c r="AJ130">
        <v>0</v>
      </c>
      <c r="AK130">
        <v>0</v>
      </c>
      <c r="AL130">
        <v>0.02</v>
      </c>
      <c r="AM130">
        <v>0.13</v>
      </c>
      <c r="AN130">
        <v>0.06</v>
      </c>
      <c r="AO130">
        <v>0</v>
      </c>
      <c r="AP130">
        <v>0.06</v>
      </c>
      <c r="AQ130">
        <v>0.02</v>
      </c>
      <c r="AR130">
        <v>0.06</v>
      </c>
      <c r="AS130">
        <v>0.01</v>
      </c>
      <c r="AT130">
        <v>0.01</v>
      </c>
      <c r="AU130">
        <v>0.01</v>
      </c>
      <c r="AV130">
        <v>0.01</v>
      </c>
      <c r="AW130">
        <v>0.01</v>
      </c>
      <c r="AX130">
        <v>0.01</v>
      </c>
      <c r="AY130">
        <v>0.01</v>
      </c>
      <c r="AZ130">
        <v>0.01</v>
      </c>
      <c r="BA130">
        <v>0.01</v>
      </c>
      <c r="BB130">
        <v>0.01</v>
      </c>
      <c r="BC130">
        <v>0.01</v>
      </c>
      <c r="BD130">
        <v>0.01</v>
      </c>
      <c r="BE130">
        <v>0.01</v>
      </c>
      <c r="BF130">
        <v>0.01</v>
      </c>
      <c r="BG130">
        <v>0.01</v>
      </c>
    </row>
    <row r="131" spans="2:59" x14ac:dyDescent="0.25">
      <c r="M131" t="s">
        <v>502</v>
      </c>
      <c r="N131">
        <v>0.08</v>
      </c>
      <c r="O131">
        <v>0.12</v>
      </c>
      <c r="P131">
        <v>0.09</v>
      </c>
      <c r="Q131">
        <v>0.11</v>
      </c>
      <c r="R131">
        <v>7.0000000000000007E-2</v>
      </c>
      <c r="S131">
        <v>-0.05</v>
      </c>
      <c r="T131">
        <v>-0.02</v>
      </c>
      <c r="U131">
        <v>0.03</v>
      </c>
      <c r="V131">
        <v>-0.01</v>
      </c>
      <c r="W131">
        <v>-0.03</v>
      </c>
      <c r="X131">
        <v>-0.03</v>
      </c>
      <c r="Y131">
        <v>-0.03</v>
      </c>
      <c r="Z131">
        <v>-7.0000000000000007E-2</v>
      </c>
      <c r="AA131">
        <v>-0.05</v>
      </c>
      <c r="AB131">
        <v>-0.05</v>
      </c>
      <c r="AC131">
        <v>0.05</v>
      </c>
      <c r="AD131">
        <v>-0.03</v>
      </c>
      <c r="AE131">
        <v>0.01</v>
      </c>
      <c r="AF131">
        <v>7.0000000000000007E-2</v>
      </c>
      <c r="AG131">
        <v>0.01</v>
      </c>
      <c r="AH131">
        <v>0.01</v>
      </c>
      <c r="AI131">
        <v>0.05</v>
      </c>
      <c r="AJ131">
        <v>0.11</v>
      </c>
      <c r="AK131">
        <v>-7.0000000000000007E-2</v>
      </c>
      <c r="AL131">
        <v>0.56000000000000005</v>
      </c>
      <c r="AM131">
        <v>0.45</v>
      </c>
      <c r="AN131">
        <v>0.37</v>
      </c>
      <c r="AO131">
        <v>0.11</v>
      </c>
      <c r="AP131">
        <v>0.18</v>
      </c>
      <c r="AQ131">
        <v>0.13</v>
      </c>
      <c r="AR131">
        <v>0.4</v>
      </c>
      <c r="AS131">
        <v>0.15</v>
      </c>
      <c r="AT131">
        <v>0.19</v>
      </c>
      <c r="AU131">
        <v>0.19</v>
      </c>
      <c r="AV131">
        <v>0.3</v>
      </c>
      <c r="AW131">
        <v>0.35</v>
      </c>
      <c r="AX131">
        <v>0.34</v>
      </c>
      <c r="AY131">
        <v>0.34</v>
      </c>
      <c r="AZ131">
        <v>0.32</v>
      </c>
      <c r="BA131">
        <v>0.4</v>
      </c>
      <c r="BB131">
        <v>0.37</v>
      </c>
      <c r="BC131">
        <v>0.23</v>
      </c>
      <c r="BD131">
        <v>0.2</v>
      </c>
      <c r="BE131">
        <v>0.16</v>
      </c>
      <c r="BF131">
        <v>0.16</v>
      </c>
      <c r="BG131">
        <v>0.11</v>
      </c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M152" s="2" t="s">
        <v>58</v>
      </c>
    </row>
    <row r="153" spans="1:54" x14ac:dyDescent="0.25">
      <c r="M153" s="2" t="s">
        <v>260</v>
      </c>
      <c r="N153" s="2" t="s">
        <v>296</v>
      </c>
      <c r="O153" s="2" t="s">
        <v>301</v>
      </c>
    </row>
    <row r="154" spans="1:54" x14ac:dyDescent="0.25">
      <c r="B154" t="s">
        <v>372</v>
      </c>
      <c r="M154" t="s">
        <v>491</v>
      </c>
      <c r="N154">
        <v>4.72</v>
      </c>
      <c r="O154">
        <v>3.64</v>
      </c>
    </row>
    <row r="155" spans="1:54" x14ac:dyDescent="0.25">
      <c r="B155" t="s">
        <v>494</v>
      </c>
      <c r="C155" t="s">
        <v>260</v>
      </c>
      <c r="M155" t="s">
        <v>354</v>
      </c>
      <c r="N155">
        <v>0.34</v>
      </c>
      <c r="O155">
        <v>0.24</v>
      </c>
    </row>
    <row r="156" spans="1:54" x14ac:dyDescent="0.25">
      <c r="M156" t="s">
        <v>492</v>
      </c>
      <c r="N156">
        <v>-0.1</v>
      </c>
      <c r="O156">
        <v>-0.31</v>
      </c>
    </row>
    <row r="157" spans="1:54" x14ac:dyDescent="0.25">
      <c r="M157" t="s">
        <v>493</v>
      </c>
      <c r="N157">
        <v>4.49</v>
      </c>
      <c r="O157">
        <v>3.71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59" x14ac:dyDescent="0.25">
      <c r="M177" s="2" t="s">
        <v>59</v>
      </c>
    </row>
    <row r="178" spans="2:59" x14ac:dyDescent="0.25">
      <c r="M178" s="2" t="s">
        <v>260</v>
      </c>
      <c r="N178" s="2" t="s">
        <v>261</v>
      </c>
      <c r="O178" s="2" t="s">
        <v>262</v>
      </c>
      <c r="P178" s="2" t="s">
        <v>263</v>
      </c>
      <c r="Q178" s="2" t="s">
        <v>264</v>
      </c>
      <c r="R178" s="2" t="s">
        <v>265</v>
      </c>
      <c r="S178" s="2" t="s">
        <v>266</v>
      </c>
      <c r="T178" s="2" t="s">
        <v>267</v>
      </c>
      <c r="U178" s="2" t="s">
        <v>268</v>
      </c>
      <c r="V178" s="2" t="s">
        <v>269</v>
      </c>
      <c r="W178" s="2" t="s">
        <v>270</v>
      </c>
      <c r="X178" s="2" t="s">
        <v>271</v>
      </c>
      <c r="Y178" s="2" t="s">
        <v>272</v>
      </c>
      <c r="Z178" s="2" t="s">
        <v>273</v>
      </c>
      <c r="AA178" s="2" t="s">
        <v>274</v>
      </c>
      <c r="AB178" s="2" t="s">
        <v>275</v>
      </c>
      <c r="AC178" s="2" t="s">
        <v>276</v>
      </c>
      <c r="AD178" s="2" t="s">
        <v>277</v>
      </c>
      <c r="AE178" s="2" t="s">
        <v>278</v>
      </c>
      <c r="AF178" s="2" t="s">
        <v>279</v>
      </c>
      <c r="AG178" s="2" t="s">
        <v>280</v>
      </c>
      <c r="AH178" s="2" t="s">
        <v>281</v>
      </c>
      <c r="AI178" s="2" t="s">
        <v>282</v>
      </c>
      <c r="AJ178" s="2" t="s">
        <v>283</v>
      </c>
      <c r="AK178" s="2" t="s">
        <v>284</v>
      </c>
      <c r="AL178" s="2" t="s">
        <v>285</v>
      </c>
      <c r="AM178" s="2" t="s">
        <v>286</v>
      </c>
      <c r="AN178" s="2" t="s">
        <v>287</v>
      </c>
      <c r="AO178" s="2" t="s">
        <v>288</v>
      </c>
      <c r="AP178" s="2" t="s">
        <v>289</v>
      </c>
      <c r="AQ178" s="2" t="s">
        <v>290</v>
      </c>
      <c r="AR178" s="2" t="s">
        <v>291</v>
      </c>
      <c r="AS178" s="2" t="s">
        <v>292</v>
      </c>
      <c r="AT178" s="2" t="s">
        <v>293</v>
      </c>
      <c r="AU178" s="2" t="s">
        <v>294</v>
      </c>
      <c r="AV178" s="2" t="s">
        <v>295</v>
      </c>
      <c r="AW178" s="2" t="s">
        <v>296</v>
      </c>
      <c r="AX178" s="2" t="s">
        <v>297</v>
      </c>
      <c r="AY178" s="2" t="s">
        <v>298</v>
      </c>
      <c r="AZ178" s="2" t="s">
        <v>299</v>
      </c>
      <c r="BA178" s="2" t="s">
        <v>300</v>
      </c>
      <c r="BB178" s="2" t="s">
        <v>301</v>
      </c>
      <c r="BC178" s="2" t="s">
        <v>302</v>
      </c>
      <c r="BD178" s="2" t="s">
        <v>303</v>
      </c>
      <c r="BE178" s="2" t="s">
        <v>304</v>
      </c>
      <c r="BF178" s="2" t="s">
        <v>305</v>
      </c>
      <c r="BG178" s="2" t="s">
        <v>306</v>
      </c>
    </row>
    <row r="179" spans="2:59" x14ac:dyDescent="0.25">
      <c r="B179" t="s">
        <v>318</v>
      </c>
      <c r="M179" t="s">
        <v>393</v>
      </c>
      <c r="N179">
        <v>7.56</v>
      </c>
      <c r="O179">
        <v>6.76</v>
      </c>
      <c r="P179">
        <v>7.86</v>
      </c>
      <c r="Q179">
        <v>6.75</v>
      </c>
      <c r="R179">
        <v>6.19</v>
      </c>
      <c r="S179">
        <v>6.26</v>
      </c>
      <c r="T179">
        <v>5.63</v>
      </c>
      <c r="U179">
        <v>5.99</v>
      </c>
      <c r="V179">
        <v>5.79</v>
      </c>
      <c r="W179">
        <v>5.99</v>
      </c>
      <c r="X179">
        <v>6.04</v>
      </c>
      <c r="Y179">
        <v>5.34</v>
      </c>
      <c r="Z179">
        <v>6.27</v>
      </c>
      <c r="AA179">
        <v>6.02</v>
      </c>
      <c r="AB179">
        <v>5.72</v>
      </c>
      <c r="AC179">
        <v>5.53</v>
      </c>
      <c r="AD179">
        <v>5.92</v>
      </c>
      <c r="AE179">
        <v>6.52</v>
      </c>
      <c r="AF179">
        <v>5.92</v>
      </c>
      <c r="AG179">
        <v>5.18</v>
      </c>
      <c r="AH179">
        <v>4.47</v>
      </c>
      <c r="AI179">
        <v>4.92</v>
      </c>
      <c r="AJ179">
        <v>4.79</v>
      </c>
      <c r="AK179">
        <v>4.32</v>
      </c>
      <c r="AL179">
        <v>5.63</v>
      </c>
      <c r="AM179">
        <v>4.72</v>
      </c>
      <c r="AN179">
        <v>4.84</v>
      </c>
      <c r="AO179">
        <v>4.32</v>
      </c>
      <c r="AP179">
        <v>5.63</v>
      </c>
      <c r="AQ179">
        <v>5.22</v>
      </c>
      <c r="AR179">
        <v>5.0199999999999996</v>
      </c>
      <c r="AS179">
        <v>5.07</v>
      </c>
      <c r="AT179">
        <v>4.09</v>
      </c>
      <c r="AU179">
        <v>4.5599999999999996</v>
      </c>
      <c r="AV179">
        <v>4.8099999999999996</v>
      </c>
      <c r="AW179">
        <v>4.72</v>
      </c>
      <c r="AX179">
        <v>4.47</v>
      </c>
      <c r="AY179">
        <v>4.04</v>
      </c>
      <c r="AZ179">
        <v>3.87</v>
      </c>
      <c r="BA179">
        <v>3.8</v>
      </c>
      <c r="BB179">
        <v>3.67</v>
      </c>
      <c r="BC179">
        <v>3.53</v>
      </c>
      <c r="BD179">
        <v>3.53</v>
      </c>
      <c r="BE179">
        <v>3.46</v>
      </c>
      <c r="BF179">
        <v>3.59</v>
      </c>
      <c r="BG179">
        <v>3.51</v>
      </c>
    </row>
    <row r="180" spans="2:59" x14ac:dyDescent="0.25">
      <c r="B180" t="s">
        <v>363</v>
      </c>
      <c r="C180" t="s">
        <v>260</v>
      </c>
      <c r="M180" t="s">
        <v>392</v>
      </c>
      <c r="N180">
        <v>7.56</v>
      </c>
      <c r="O180">
        <v>6.76</v>
      </c>
      <c r="P180">
        <v>7.86</v>
      </c>
      <c r="Q180">
        <v>6.75</v>
      </c>
      <c r="R180">
        <v>6.19</v>
      </c>
      <c r="S180">
        <v>6.26</v>
      </c>
      <c r="T180">
        <v>5.63</v>
      </c>
      <c r="U180">
        <v>5.99</v>
      </c>
      <c r="V180">
        <v>5.79</v>
      </c>
      <c r="W180">
        <v>5.99</v>
      </c>
      <c r="X180">
        <v>6.04</v>
      </c>
      <c r="Y180">
        <v>5.34</v>
      </c>
      <c r="Z180">
        <v>6.27</v>
      </c>
      <c r="AA180">
        <v>6.02</v>
      </c>
      <c r="AB180">
        <v>5.72</v>
      </c>
      <c r="AC180">
        <v>5.53</v>
      </c>
      <c r="AD180">
        <v>5.92</v>
      </c>
      <c r="AE180">
        <v>6.51</v>
      </c>
      <c r="AF180">
        <v>5.91</v>
      </c>
      <c r="AG180">
        <v>5.17</v>
      </c>
      <c r="AH180">
        <v>4.45</v>
      </c>
      <c r="AI180">
        <v>5.0199999999999996</v>
      </c>
      <c r="AJ180">
        <v>4.7699999999999996</v>
      </c>
      <c r="AK180">
        <v>4.3099999999999996</v>
      </c>
      <c r="AL180">
        <v>5.62</v>
      </c>
      <c r="AM180">
        <v>4.7</v>
      </c>
      <c r="AN180">
        <v>4.84</v>
      </c>
      <c r="AO180">
        <v>4.3099999999999996</v>
      </c>
      <c r="AP180">
        <v>5.62</v>
      </c>
      <c r="AQ180">
        <v>5.21</v>
      </c>
      <c r="AR180">
        <v>5.1100000000000003</v>
      </c>
      <c r="AS180">
        <v>4.3600000000000003</v>
      </c>
      <c r="AT180">
        <v>4.62</v>
      </c>
      <c r="AU180">
        <v>4.5999999999999996</v>
      </c>
      <c r="AV180">
        <v>4.6100000000000003</v>
      </c>
      <c r="AW180">
        <v>4.47</v>
      </c>
      <c r="AX180">
        <v>4.24</v>
      </c>
      <c r="AY180">
        <v>3.95</v>
      </c>
      <c r="AZ180">
        <v>3.77</v>
      </c>
      <c r="BA180">
        <v>3.62</v>
      </c>
      <c r="BB180">
        <v>3.41</v>
      </c>
      <c r="BC180">
        <v>3.18</v>
      </c>
      <c r="BD180">
        <v>3.16</v>
      </c>
      <c r="BE180">
        <v>3.06</v>
      </c>
      <c r="BF180">
        <v>3.18</v>
      </c>
      <c r="BG180">
        <v>3.1</v>
      </c>
    </row>
    <row r="201" spans="1:5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x14ac:dyDescent="0.25">
      <c r="M202" s="2" t="s">
        <v>800</v>
      </c>
    </row>
    <row r="203" spans="1:54" x14ac:dyDescent="0.25">
      <c r="M203" s="2" t="s">
        <v>260</v>
      </c>
      <c r="N203" s="2" t="s">
        <v>293</v>
      </c>
      <c r="O203" s="2" t="s">
        <v>294</v>
      </c>
      <c r="P203" s="2" t="s">
        <v>295</v>
      </c>
      <c r="Q203" s="2" t="s">
        <v>296</v>
      </c>
      <c r="R203" s="2" t="s">
        <v>297</v>
      </c>
      <c r="S203" s="2" t="s">
        <v>298</v>
      </c>
      <c r="T203" s="2" t="s">
        <v>299</v>
      </c>
      <c r="U203" s="2" t="s">
        <v>300</v>
      </c>
      <c r="V203" s="2" t="s">
        <v>301</v>
      </c>
      <c r="W203" s="2" t="s">
        <v>302</v>
      </c>
      <c r="X203" s="2" t="s">
        <v>303</v>
      </c>
      <c r="Y203" s="2" t="s">
        <v>304</v>
      </c>
      <c r="Z203" s="2" t="s">
        <v>305</v>
      </c>
      <c r="AA203" s="2" t="s">
        <v>306</v>
      </c>
    </row>
    <row r="204" spans="1:54" x14ac:dyDescent="0.25">
      <c r="B204" t="s">
        <v>318</v>
      </c>
      <c r="M204" t="s">
        <v>503</v>
      </c>
      <c r="N204">
        <v>4.41</v>
      </c>
      <c r="O204">
        <v>4.8899999999999997</v>
      </c>
      <c r="P204">
        <v>5.16</v>
      </c>
      <c r="Q204">
        <v>5.1100000000000003</v>
      </c>
      <c r="R204">
        <v>4.92</v>
      </c>
      <c r="S204">
        <v>4.5599999999999996</v>
      </c>
      <c r="T204">
        <v>4.45</v>
      </c>
      <c r="U204">
        <v>4.3600000000000003</v>
      </c>
      <c r="V204">
        <v>4.2699999999999996</v>
      </c>
      <c r="W204">
        <v>4.16</v>
      </c>
      <c r="X204">
        <v>4.17</v>
      </c>
      <c r="Y204">
        <v>4.1100000000000003</v>
      </c>
      <c r="Z204">
        <v>4.25</v>
      </c>
      <c r="AA204">
        <v>4.17</v>
      </c>
    </row>
    <row r="205" spans="1:54" x14ac:dyDescent="0.25">
      <c r="B205" t="s">
        <v>317</v>
      </c>
      <c r="C205" t="s">
        <v>260</v>
      </c>
      <c r="M205" t="s">
        <v>504</v>
      </c>
      <c r="N205">
        <v>4.4400000000000004</v>
      </c>
      <c r="O205">
        <v>4.95</v>
      </c>
      <c r="P205">
        <v>5.24</v>
      </c>
      <c r="Q205">
        <v>5.28</v>
      </c>
      <c r="R205">
        <v>5.21</v>
      </c>
      <c r="S205">
        <v>4.92</v>
      </c>
      <c r="T205">
        <v>4.6900000000000004</v>
      </c>
      <c r="U205">
        <v>4.5</v>
      </c>
      <c r="V205">
        <v>4.41</v>
      </c>
      <c r="W205">
        <v>4.24</v>
      </c>
      <c r="X205">
        <v>4.21</v>
      </c>
      <c r="Y205">
        <v>4.13</v>
      </c>
      <c r="Z205">
        <v>4.25</v>
      </c>
      <c r="AA205">
        <v>4.17</v>
      </c>
    </row>
    <row r="206" spans="1:54" x14ac:dyDescent="0.25">
      <c r="M206" t="s">
        <v>505</v>
      </c>
      <c r="N206">
        <v>4.4400000000000004</v>
      </c>
      <c r="O206">
        <v>4.95</v>
      </c>
      <c r="P206">
        <v>5.28</v>
      </c>
      <c r="Q206">
        <v>5.34</v>
      </c>
      <c r="R206">
        <v>5.29</v>
      </c>
      <c r="S206">
        <v>5.09</v>
      </c>
      <c r="T206">
        <v>4.9800000000000004</v>
      </c>
      <c r="U206">
        <v>4.8600000000000003</v>
      </c>
      <c r="V206">
        <v>4.6500000000000004</v>
      </c>
      <c r="W206">
        <v>4.37</v>
      </c>
      <c r="X206">
        <v>4.34</v>
      </c>
      <c r="Y206">
        <v>4.22</v>
      </c>
      <c r="Z206">
        <v>4.29</v>
      </c>
      <c r="AA206">
        <v>4.1900000000000004</v>
      </c>
    </row>
    <row r="226" spans="1:5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4" x14ac:dyDescent="0.25">
      <c r="M227" s="2" t="s">
        <v>801</v>
      </c>
    </row>
    <row r="228" spans="1:54" x14ac:dyDescent="0.25">
      <c r="M228" s="2" t="s">
        <v>260</v>
      </c>
      <c r="N228" s="2" t="s">
        <v>293</v>
      </c>
      <c r="O228" s="2" t="s">
        <v>294</v>
      </c>
      <c r="P228" s="2" t="s">
        <v>295</v>
      </c>
      <c r="Q228" s="2" t="s">
        <v>296</v>
      </c>
      <c r="R228" s="2" t="s">
        <v>297</v>
      </c>
      <c r="S228" s="2" t="s">
        <v>298</v>
      </c>
      <c r="T228" s="2" t="s">
        <v>299</v>
      </c>
      <c r="U228" s="2" t="s">
        <v>300</v>
      </c>
      <c r="V228" s="2" t="s">
        <v>301</v>
      </c>
      <c r="W228" s="2" t="s">
        <v>302</v>
      </c>
      <c r="X228" s="2" t="s">
        <v>303</v>
      </c>
      <c r="Y228" s="2" t="s">
        <v>304</v>
      </c>
      <c r="Z228" s="2" t="s">
        <v>305</v>
      </c>
      <c r="AA228" s="2" t="s">
        <v>306</v>
      </c>
    </row>
    <row r="229" spans="1:54" x14ac:dyDescent="0.25">
      <c r="B229" t="s">
        <v>318</v>
      </c>
      <c r="M229" t="s">
        <v>506</v>
      </c>
      <c r="N229">
        <v>0.94</v>
      </c>
      <c r="O229">
        <v>0.73</v>
      </c>
      <c r="P229">
        <v>0.57999999999999996</v>
      </c>
      <c r="Q229">
        <v>0.56000000000000005</v>
      </c>
      <c r="R229">
        <v>0.57999999999999996</v>
      </c>
      <c r="S229">
        <v>0.61</v>
      </c>
      <c r="T229">
        <v>0.64</v>
      </c>
      <c r="U229">
        <v>0.67</v>
      </c>
      <c r="V229">
        <v>0.69</v>
      </c>
      <c r="W229">
        <v>0.72</v>
      </c>
      <c r="X229">
        <v>0.72</v>
      </c>
      <c r="Y229">
        <v>0.73</v>
      </c>
      <c r="Z229">
        <v>0.74</v>
      </c>
      <c r="AA229">
        <v>0.74</v>
      </c>
    </row>
    <row r="230" spans="1:54" x14ac:dyDescent="0.25">
      <c r="B230" t="s">
        <v>513</v>
      </c>
      <c r="C230" t="s">
        <v>260</v>
      </c>
      <c r="M230" t="s">
        <v>507</v>
      </c>
      <c r="N230">
        <v>0</v>
      </c>
      <c r="O230">
        <v>0.49</v>
      </c>
      <c r="P230">
        <v>0.68</v>
      </c>
      <c r="Q230">
        <v>0.71</v>
      </c>
      <c r="R230">
        <v>0.8</v>
      </c>
      <c r="S230">
        <v>0.94</v>
      </c>
      <c r="T230">
        <v>0.96</v>
      </c>
      <c r="U230">
        <v>0.96</v>
      </c>
      <c r="V230">
        <v>0.93</v>
      </c>
      <c r="W230">
        <v>0.92</v>
      </c>
      <c r="X230">
        <v>0.9</v>
      </c>
      <c r="Y230">
        <v>0.87</v>
      </c>
      <c r="Z230">
        <v>0.86</v>
      </c>
      <c r="AA230">
        <v>0.82</v>
      </c>
    </row>
    <row r="231" spans="1:54" x14ac:dyDescent="0.25">
      <c r="M231" t="s">
        <v>508</v>
      </c>
      <c r="N231">
        <v>0</v>
      </c>
      <c r="O231">
        <v>1.95</v>
      </c>
      <c r="P231">
        <v>2.08</v>
      </c>
      <c r="Q231">
        <v>2.08</v>
      </c>
      <c r="R231">
        <v>2.04</v>
      </c>
      <c r="S231">
        <v>1.98</v>
      </c>
      <c r="T231">
        <v>1.89</v>
      </c>
      <c r="U231">
        <v>1.83</v>
      </c>
      <c r="V231">
        <v>1.77</v>
      </c>
      <c r="W231">
        <v>1.73</v>
      </c>
      <c r="X231">
        <v>1.67</v>
      </c>
      <c r="Y231">
        <v>1.62</v>
      </c>
      <c r="Z231">
        <v>1.57</v>
      </c>
      <c r="AA231">
        <v>1.51</v>
      </c>
    </row>
    <row r="232" spans="1:54" x14ac:dyDescent="0.25">
      <c r="M232" t="s">
        <v>509</v>
      </c>
      <c r="N232">
        <v>0.91</v>
      </c>
      <c r="O232">
        <v>0.69</v>
      </c>
      <c r="P232">
        <v>0.52</v>
      </c>
      <c r="Q232">
        <v>0.49</v>
      </c>
      <c r="R232">
        <v>0.49</v>
      </c>
      <c r="S232">
        <v>0.51</v>
      </c>
      <c r="T232">
        <v>0.52</v>
      </c>
      <c r="U232">
        <v>0.54</v>
      </c>
      <c r="V232">
        <v>0.55000000000000004</v>
      </c>
      <c r="W232">
        <v>0.56999999999999995</v>
      </c>
      <c r="X232">
        <v>0.56000000000000005</v>
      </c>
      <c r="Y232">
        <v>0.55000000000000004</v>
      </c>
      <c r="Z232">
        <v>0.55000000000000004</v>
      </c>
      <c r="AA232">
        <v>0.54</v>
      </c>
    </row>
    <row r="233" spans="1:54" x14ac:dyDescent="0.25">
      <c r="M233" t="s">
        <v>510</v>
      </c>
      <c r="N233">
        <v>0.08</v>
      </c>
      <c r="O233">
        <v>0.1</v>
      </c>
      <c r="P233">
        <v>0.11</v>
      </c>
      <c r="Q233">
        <v>0.13</v>
      </c>
      <c r="R233">
        <v>0.15</v>
      </c>
      <c r="S233">
        <v>0.16</v>
      </c>
      <c r="T233">
        <v>0.09</v>
      </c>
      <c r="U233">
        <v>0.08</v>
      </c>
      <c r="V233">
        <v>0.09</v>
      </c>
      <c r="W233">
        <v>0.11</v>
      </c>
      <c r="X233">
        <v>0.1</v>
      </c>
      <c r="Y233">
        <v>0.1</v>
      </c>
      <c r="Z233">
        <v>0.09</v>
      </c>
      <c r="AA233">
        <v>0.09</v>
      </c>
    </row>
    <row r="234" spans="1:54" x14ac:dyDescent="0.25">
      <c r="M234" t="s">
        <v>511</v>
      </c>
      <c r="N234">
        <v>0.49</v>
      </c>
      <c r="O234">
        <v>0.34</v>
      </c>
      <c r="P234">
        <v>0.23</v>
      </c>
      <c r="Q234">
        <v>0.24</v>
      </c>
      <c r="R234">
        <v>0.24</v>
      </c>
      <c r="S234">
        <v>0.25</v>
      </c>
      <c r="T234">
        <v>7.0000000000000007E-2</v>
      </c>
      <c r="U234">
        <v>-0.09</v>
      </c>
      <c r="V234">
        <v>-0.19</v>
      </c>
      <c r="W234">
        <v>-0.26</v>
      </c>
      <c r="X234">
        <v>-0.35</v>
      </c>
      <c r="Y234">
        <v>-0.43</v>
      </c>
      <c r="Z234">
        <v>-0.59</v>
      </c>
      <c r="AA234">
        <v>-0.57999999999999996</v>
      </c>
    </row>
    <row r="235" spans="1:54" x14ac:dyDescent="0.25">
      <c r="M235" t="s">
        <v>512</v>
      </c>
      <c r="N235">
        <v>0</v>
      </c>
      <c r="O235">
        <v>6.54</v>
      </c>
      <c r="P235">
        <v>8.4700000000000006</v>
      </c>
      <c r="Q235">
        <v>8.6999999999999993</v>
      </c>
      <c r="R235">
        <v>8.6999999999999993</v>
      </c>
      <c r="S235">
        <v>8.65</v>
      </c>
      <c r="T235">
        <v>8.32</v>
      </c>
      <c r="U235">
        <v>8.19</v>
      </c>
      <c r="V235">
        <v>7.87</v>
      </c>
      <c r="W235">
        <v>7.81</v>
      </c>
      <c r="X235">
        <v>7.58</v>
      </c>
      <c r="Y235">
        <v>7.36</v>
      </c>
      <c r="Z235">
        <v>7.26</v>
      </c>
      <c r="AA235">
        <v>6.97</v>
      </c>
    </row>
  </sheetData>
  <pageMargins left="0.7" right="0.7" top="0.75" bottom="0.75" header="0.3" footer="0.3"/>
  <pageSetup paperSize="9" orientation="portrait" horizontalDpi="300" verticalDpi="300"/>
  <drawing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G30"/>
  <sheetViews>
    <sheetView showGridLines="0" topLeftCell="A27" workbookViewId="0">
      <selection activeCell="K41" sqref="K41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60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372</v>
      </c>
      <c r="M4" t="s">
        <v>514</v>
      </c>
      <c r="N4">
        <v>0</v>
      </c>
      <c r="O4">
        <v>0.12</v>
      </c>
      <c r="P4">
        <v>-0.05</v>
      </c>
      <c r="Q4">
        <v>-0.27</v>
      </c>
      <c r="R4">
        <v>-0.15</v>
      </c>
      <c r="S4">
        <v>-0.12</v>
      </c>
      <c r="T4">
        <v>-0.13</v>
      </c>
      <c r="U4">
        <v>-0.03</v>
      </c>
      <c r="V4">
        <v>0.11</v>
      </c>
      <c r="W4">
        <v>0.24</v>
      </c>
      <c r="X4">
        <v>0.03</v>
      </c>
      <c r="Y4">
        <v>0.15</v>
      </c>
      <c r="Z4">
        <v>0.21</v>
      </c>
      <c r="AA4">
        <v>0.18</v>
      </c>
      <c r="AB4">
        <v>0.19</v>
      </c>
      <c r="AC4">
        <v>0.11</v>
      </c>
      <c r="AD4">
        <v>0.08</v>
      </c>
      <c r="AE4">
        <v>0.03</v>
      </c>
      <c r="AF4">
        <v>-7.0000000000000007E-2</v>
      </c>
      <c r="AG4">
        <v>-0.02</v>
      </c>
      <c r="AH4">
        <v>-0.03</v>
      </c>
      <c r="AI4">
        <v>-0.1</v>
      </c>
      <c r="AJ4">
        <v>-7.0000000000000007E-2</v>
      </c>
      <c r="AK4">
        <v>-0.09</v>
      </c>
      <c r="AL4">
        <v>-0.15</v>
      </c>
      <c r="AM4">
        <v>-0.17</v>
      </c>
      <c r="AN4">
        <v>-0.17</v>
      </c>
      <c r="AO4">
        <v>-0.16</v>
      </c>
      <c r="AP4">
        <v>-0.05</v>
      </c>
      <c r="AQ4">
        <v>-0.08</v>
      </c>
      <c r="AR4">
        <v>-0.12</v>
      </c>
      <c r="AS4">
        <v>-0.06</v>
      </c>
      <c r="AT4">
        <v>-0.3</v>
      </c>
      <c r="AU4">
        <v>-0.3</v>
      </c>
      <c r="AV4">
        <v>-0.3</v>
      </c>
      <c r="AW4">
        <v>-0.3</v>
      </c>
      <c r="AX4">
        <v>-0.23</v>
      </c>
      <c r="AY4">
        <v>-0.23</v>
      </c>
      <c r="AZ4">
        <v>-0.23</v>
      </c>
      <c r="BA4">
        <v>-0.23</v>
      </c>
      <c r="BB4">
        <v>-0.23</v>
      </c>
      <c r="BC4">
        <v>-0.18</v>
      </c>
      <c r="BD4">
        <v>-0.18</v>
      </c>
      <c r="BE4">
        <v>-0.18</v>
      </c>
      <c r="BF4">
        <v>-0.18</v>
      </c>
      <c r="BG4">
        <v>-0.18</v>
      </c>
    </row>
    <row r="5" spans="1:59" x14ac:dyDescent="0.25">
      <c r="B5" t="s">
        <v>476</v>
      </c>
      <c r="C5" t="s">
        <v>260</v>
      </c>
      <c r="M5" t="s">
        <v>515</v>
      </c>
      <c r="N5">
        <v>-1.23</v>
      </c>
      <c r="O5">
        <v>-1.23</v>
      </c>
      <c r="P5">
        <v>-1.23</v>
      </c>
      <c r="Q5">
        <v>-1.22</v>
      </c>
      <c r="R5">
        <v>-1.22</v>
      </c>
      <c r="S5">
        <v>-1.23</v>
      </c>
      <c r="T5">
        <v>-1.24</v>
      </c>
      <c r="U5">
        <v>-1.25</v>
      </c>
      <c r="V5">
        <v>-1.26</v>
      </c>
      <c r="W5">
        <v>-1.27</v>
      </c>
      <c r="X5">
        <v>-1.32</v>
      </c>
      <c r="Y5">
        <v>-1.23</v>
      </c>
      <c r="Z5">
        <v>-1.19</v>
      </c>
      <c r="AA5">
        <v>-1.1399999999999999</v>
      </c>
      <c r="AB5">
        <v>-1.1000000000000001</v>
      </c>
      <c r="AC5">
        <v>-0.88</v>
      </c>
      <c r="AD5">
        <v>-1.07</v>
      </c>
      <c r="AE5">
        <v>-1.3</v>
      </c>
      <c r="AF5">
        <v>-2.02</v>
      </c>
      <c r="AG5">
        <v>-2.0499999999999998</v>
      </c>
      <c r="AH5">
        <v>-2.25</v>
      </c>
      <c r="AI5">
        <v>-3.17</v>
      </c>
      <c r="AJ5">
        <v>-3.57</v>
      </c>
      <c r="AK5">
        <v>-3.37</v>
      </c>
      <c r="AL5">
        <v>-3.94</v>
      </c>
      <c r="AM5">
        <v>-3.99</v>
      </c>
      <c r="AN5">
        <v>-3.1</v>
      </c>
      <c r="AO5">
        <v>-2.5499999999999998</v>
      </c>
      <c r="AP5">
        <v>-2.11</v>
      </c>
      <c r="AQ5">
        <v>-2.4700000000000002</v>
      </c>
      <c r="AR5">
        <v>-2.15</v>
      </c>
      <c r="AS5">
        <v>-2.92</v>
      </c>
      <c r="AT5">
        <v>-1.58</v>
      </c>
      <c r="AU5">
        <v>-1.1499999999999999</v>
      </c>
      <c r="AV5">
        <v>-0.01</v>
      </c>
      <c r="AW5">
        <v>0.28999999999999998</v>
      </c>
      <c r="AX5">
        <v>0.24</v>
      </c>
      <c r="AY5">
        <v>0.19</v>
      </c>
      <c r="AZ5">
        <v>0.14000000000000001</v>
      </c>
      <c r="BA5">
        <v>0.09</v>
      </c>
      <c r="BB5">
        <v>0</v>
      </c>
      <c r="BC5">
        <v>0</v>
      </c>
      <c r="BD5">
        <v>-0.06</v>
      </c>
      <c r="BE5">
        <v>-0.1</v>
      </c>
      <c r="BF5">
        <v>-0.12</v>
      </c>
      <c r="BG5">
        <v>-0.15</v>
      </c>
    </row>
    <row r="6" spans="1:59" x14ac:dyDescent="0.25">
      <c r="M6" t="s">
        <v>516</v>
      </c>
      <c r="N6">
        <v>-1.23</v>
      </c>
      <c r="O6">
        <v>-1.1100000000000001</v>
      </c>
      <c r="P6">
        <v>-1.28</v>
      </c>
      <c r="Q6">
        <v>-1.49</v>
      </c>
      <c r="R6">
        <v>-1.38</v>
      </c>
      <c r="S6">
        <v>-1.35</v>
      </c>
      <c r="T6">
        <v>-1.37</v>
      </c>
      <c r="U6">
        <v>-1.27</v>
      </c>
      <c r="V6">
        <v>-1.1499999999999999</v>
      </c>
      <c r="W6">
        <v>-1.02</v>
      </c>
      <c r="X6">
        <v>-1.29</v>
      </c>
      <c r="Y6">
        <v>-1.07</v>
      </c>
      <c r="Z6">
        <v>-0.98</v>
      </c>
      <c r="AA6">
        <v>-0.97</v>
      </c>
      <c r="AB6">
        <v>-0.91</v>
      </c>
      <c r="AC6">
        <v>-0.77</v>
      </c>
      <c r="AD6">
        <v>-0.99</v>
      </c>
      <c r="AE6">
        <v>-1.27</v>
      </c>
      <c r="AF6">
        <v>-2.08</v>
      </c>
      <c r="AG6">
        <v>-2.0699999999999998</v>
      </c>
      <c r="AH6">
        <v>-2.27</v>
      </c>
      <c r="AI6">
        <v>-3.28</v>
      </c>
      <c r="AJ6">
        <v>-3.64</v>
      </c>
      <c r="AK6">
        <v>-3.47</v>
      </c>
      <c r="AL6">
        <v>-4.08</v>
      </c>
      <c r="AM6">
        <v>-4.16</v>
      </c>
      <c r="AN6">
        <v>-3.28</v>
      </c>
      <c r="AO6">
        <v>-2.71</v>
      </c>
      <c r="AP6">
        <v>-2.15</v>
      </c>
      <c r="AQ6">
        <v>-2.56</v>
      </c>
      <c r="AR6">
        <v>-2.27</v>
      </c>
      <c r="AS6">
        <v>-2.98</v>
      </c>
      <c r="AT6">
        <v>-1.88</v>
      </c>
      <c r="AU6">
        <v>-1.45</v>
      </c>
      <c r="AV6">
        <v>-0.31</v>
      </c>
      <c r="AW6">
        <v>-0.01</v>
      </c>
      <c r="AX6">
        <v>0.01</v>
      </c>
      <c r="AY6">
        <v>-0.04</v>
      </c>
      <c r="AZ6">
        <v>-0.1</v>
      </c>
      <c r="BA6">
        <v>-0.15</v>
      </c>
      <c r="BB6">
        <v>-0.23</v>
      </c>
      <c r="BC6">
        <v>-0.18</v>
      </c>
      <c r="BD6">
        <v>-0.24</v>
      </c>
      <c r="BE6">
        <v>-0.28000000000000003</v>
      </c>
      <c r="BF6">
        <v>-0.3</v>
      </c>
      <c r="BG6">
        <v>-0.33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547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318</v>
      </c>
      <c r="M29" t="s">
        <v>392</v>
      </c>
      <c r="N29">
        <v>-1.23</v>
      </c>
      <c r="O29">
        <v>-1.1000000000000001</v>
      </c>
      <c r="P29">
        <v>-1.28</v>
      </c>
      <c r="Q29">
        <v>-1.49</v>
      </c>
      <c r="R29">
        <v>-1.38</v>
      </c>
      <c r="S29">
        <v>-1.35</v>
      </c>
      <c r="T29">
        <v>-1.38</v>
      </c>
      <c r="U29">
        <v>-1.28</v>
      </c>
      <c r="V29">
        <v>-1.1599999999999999</v>
      </c>
      <c r="W29">
        <v>-1.03</v>
      </c>
      <c r="X29">
        <v>-1.31</v>
      </c>
      <c r="Y29">
        <v>-1.0900000000000001</v>
      </c>
      <c r="Z29">
        <v>-0.99</v>
      </c>
      <c r="AA29">
        <v>-0.98</v>
      </c>
      <c r="AB29">
        <v>-0.93</v>
      </c>
      <c r="AC29">
        <v>-0.79</v>
      </c>
      <c r="AD29">
        <v>-1.01</v>
      </c>
      <c r="AE29">
        <v>-1.29</v>
      </c>
      <c r="AF29">
        <v>-2.11</v>
      </c>
      <c r="AG29">
        <v>-2.1</v>
      </c>
      <c r="AH29">
        <v>-2.2999999999999998</v>
      </c>
      <c r="AI29">
        <v>-3.3</v>
      </c>
      <c r="AJ29">
        <v>-3.67</v>
      </c>
      <c r="AK29">
        <v>-3.49</v>
      </c>
      <c r="AL29">
        <v>-4.1100000000000003</v>
      </c>
      <c r="AM29">
        <v>-4.18</v>
      </c>
      <c r="AN29">
        <v>-3.3</v>
      </c>
      <c r="AO29">
        <v>-2.73</v>
      </c>
      <c r="AP29">
        <v>-2.17</v>
      </c>
      <c r="AQ29">
        <v>-2.58</v>
      </c>
      <c r="AR29">
        <v>-2.29</v>
      </c>
      <c r="AS29">
        <v>-2.21</v>
      </c>
      <c r="AT29">
        <v>-1.9</v>
      </c>
      <c r="AU29">
        <v>-1.46</v>
      </c>
      <c r="AV29">
        <v>-0.33</v>
      </c>
      <c r="AW29">
        <v>-0.04</v>
      </c>
      <c r="AX29">
        <v>-0.02</v>
      </c>
      <c r="AY29">
        <v>-7.0000000000000007E-2</v>
      </c>
      <c r="AZ29">
        <v>-0.12</v>
      </c>
      <c r="BA29">
        <v>-0.17</v>
      </c>
      <c r="BB29">
        <v>-0.26</v>
      </c>
      <c r="BC29">
        <v>-0.22</v>
      </c>
      <c r="BD29">
        <v>-0.27</v>
      </c>
      <c r="BE29">
        <v>-0.31</v>
      </c>
      <c r="BF29">
        <v>-0.34</v>
      </c>
      <c r="BG29">
        <v>-0.36</v>
      </c>
    </row>
    <row r="30" spans="1:59" x14ac:dyDescent="0.25">
      <c r="B30" t="s">
        <v>363</v>
      </c>
      <c r="C30" t="s">
        <v>260</v>
      </c>
      <c r="M30" t="s">
        <v>393</v>
      </c>
      <c r="N30">
        <v>-1.23</v>
      </c>
      <c r="O30">
        <v>-1.1100000000000001</v>
      </c>
      <c r="P30">
        <v>-1.28</v>
      </c>
      <c r="Q30">
        <v>-1.49</v>
      </c>
      <c r="R30">
        <v>-1.38</v>
      </c>
      <c r="S30">
        <v>-1.35</v>
      </c>
      <c r="T30">
        <v>-1.37</v>
      </c>
      <c r="U30">
        <v>-1.27</v>
      </c>
      <c r="V30">
        <v>-1.1499999999999999</v>
      </c>
      <c r="W30">
        <v>-1.02</v>
      </c>
      <c r="X30">
        <v>-1.29</v>
      </c>
      <c r="Y30">
        <v>-1.07</v>
      </c>
      <c r="Z30">
        <v>-0.98</v>
      </c>
      <c r="AA30">
        <v>-0.97</v>
      </c>
      <c r="AB30">
        <v>-0.91</v>
      </c>
      <c r="AC30">
        <v>-0.77</v>
      </c>
      <c r="AD30">
        <v>-0.99</v>
      </c>
      <c r="AE30">
        <v>-1.27</v>
      </c>
      <c r="AF30">
        <v>-2.08</v>
      </c>
      <c r="AG30">
        <v>-2.0699999999999998</v>
      </c>
      <c r="AH30">
        <v>-2.27</v>
      </c>
      <c r="AI30">
        <v>-3.28</v>
      </c>
      <c r="AJ30">
        <v>-3.64</v>
      </c>
      <c r="AK30">
        <v>-3.47</v>
      </c>
      <c r="AL30">
        <v>-4.08</v>
      </c>
      <c r="AM30">
        <v>-4.16</v>
      </c>
      <c r="AN30">
        <v>-3.28</v>
      </c>
      <c r="AO30">
        <v>-2.71</v>
      </c>
      <c r="AP30">
        <v>-2.15</v>
      </c>
      <c r="AQ30">
        <v>-2.56</v>
      </c>
      <c r="AR30">
        <v>-2.27</v>
      </c>
      <c r="AS30">
        <v>-2.98</v>
      </c>
      <c r="AT30">
        <v>-1.88</v>
      </c>
      <c r="AU30">
        <v>-1.45</v>
      </c>
      <c r="AV30">
        <v>-0.31</v>
      </c>
      <c r="AW30">
        <v>-0.01</v>
      </c>
      <c r="AX30">
        <v>0.01</v>
      </c>
      <c r="AY30">
        <v>-0.04</v>
      </c>
      <c r="AZ30">
        <v>-0.1</v>
      </c>
      <c r="BA30">
        <v>-0.15</v>
      </c>
      <c r="BB30">
        <v>-0.23</v>
      </c>
      <c r="BC30">
        <v>-0.18</v>
      </c>
      <c r="BD30">
        <v>-0.24</v>
      </c>
      <c r="BE30">
        <v>-0.28000000000000003</v>
      </c>
      <c r="BF30">
        <v>-0.3</v>
      </c>
      <c r="BG30">
        <v>-0.33</v>
      </c>
    </row>
  </sheetData>
  <pageMargins left="0.7" right="0.7" top="0.75" bottom="0.75" header="0.3" footer="0.3"/>
  <pageSetup paperSize="9" orientation="portrait" horizontalDpi="300" verticalDpi="300"/>
  <drawing r:id="rId1"/>
  <tableParts count="2">
    <tablePart r:id="rId2"/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B133"/>
  <sheetViews>
    <sheetView showGridLines="0" topLeftCell="A74" zoomScale="70" zoomScaleNormal="70" workbookViewId="0">
      <selection activeCell="A54" sqref="A54"/>
    </sheetView>
  </sheetViews>
  <sheetFormatPr defaultColWidth="11.42578125" defaultRowHeight="15" x14ac:dyDescent="0.25"/>
  <cols>
    <col min="13" max="13" width="70.7109375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M2" s="2" t="s">
        <v>61</v>
      </c>
    </row>
    <row r="3" spans="1:54" x14ac:dyDescent="0.25">
      <c r="M3" s="2" t="s">
        <v>260</v>
      </c>
      <c r="N3" s="2" t="s">
        <v>261</v>
      </c>
      <c r="O3" s="2" t="s">
        <v>290</v>
      </c>
      <c r="P3" s="2" t="s">
        <v>301</v>
      </c>
    </row>
    <row r="4" spans="1:54" x14ac:dyDescent="0.25">
      <c r="B4" t="s">
        <v>372</v>
      </c>
      <c r="M4" t="s">
        <v>522</v>
      </c>
      <c r="N4">
        <v>0</v>
      </c>
      <c r="O4">
        <v>1224</v>
      </c>
      <c r="P4">
        <v>809</v>
      </c>
    </row>
    <row r="5" spans="1:54" x14ac:dyDescent="0.25">
      <c r="B5" t="s">
        <v>417</v>
      </c>
      <c r="C5" t="s">
        <v>260</v>
      </c>
      <c r="M5" t="s">
        <v>523</v>
      </c>
      <c r="N5">
        <v>0</v>
      </c>
      <c r="O5">
        <v>2216.88</v>
      </c>
      <c r="P5">
        <v>1474.2</v>
      </c>
    </row>
    <row r="6" spans="1:54" x14ac:dyDescent="0.25">
      <c r="M6" t="s">
        <v>524</v>
      </c>
      <c r="N6">
        <v>0</v>
      </c>
      <c r="O6">
        <v>-249.07</v>
      </c>
      <c r="P6">
        <v>-310</v>
      </c>
    </row>
    <row r="7" spans="1:54" x14ac:dyDescent="0.25">
      <c r="M7" t="s">
        <v>525</v>
      </c>
      <c r="N7">
        <v>4714</v>
      </c>
      <c r="O7">
        <v>0</v>
      </c>
      <c r="P7">
        <v>0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62</v>
      </c>
    </row>
    <row r="28" spans="1:54" x14ac:dyDescent="0.25">
      <c r="M28" s="2" t="s">
        <v>260</v>
      </c>
      <c r="N28" s="2" t="s">
        <v>292</v>
      </c>
      <c r="O28" s="2" t="s">
        <v>293</v>
      </c>
      <c r="P28" s="2" t="s">
        <v>294</v>
      </c>
      <c r="Q28" s="2" t="s">
        <v>295</v>
      </c>
      <c r="R28" s="2" t="s">
        <v>296</v>
      </c>
      <c r="S28" s="2" t="s">
        <v>297</v>
      </c>
      <c r="T28" s="2" t="s">
        <v>298</v>
      </c>
      <c r="U28" s="2" t="s">
        <v>299</v>
      </c>
      <c r="V28" s="2" t="s">
        <v>300</v>
      </c>
      <c r="W28" s="2" t="s">
        <v>301</v>
      </c>
    </row>
    <row r="29" spans="1:54" x14ac:dyDescent="0.25">
      <c r="B29" t="s">
        <v>332</v>
      </c>
      <c r="M29" t="s">
        <v>320</v>
      </c>
      <c r="N29">
        <v>13.42</v>
      </c>
      <c r="O29">
        <v>13.05</v>
      </c>
      <c r="P29">
        <v>12.61</v>
      </c>
      <c r="Q29">
        <v>12.49</v>
      </c>
      <c r="R29">
        <v>12.23</v>
      </c>
      <c r="S29">
        <v>12.05</v>
      </c>
      <c r="T29">
        <v>11.81</v>
      </c>
      <c r="U29">
        <v>11.66</v>
      </c>
      <c r="V29">
        <v>11.46</v>
      </c>
      <c r="W29">
        <v>11.29</v>
      </c>
    </row>
    <row r="30" spans="1:54" x14ac:dyDescent="0.25">
      <c r="B30" t="s">
        <v>527</v>
      </c>
      <c r="C30" t="s">
        <v>260</v>
      </c>
      <c r="M30" t="s">
        <v>326</v>
      </c>
      <c r="N30">
        <v>12.53</v>
      </c>
      <c r="O30">
        <v>12.67</v>
      </c>
      <c r="P30">
        <v>12.58</v>
      </c>
      <c r="Q30">
        <v>12.48</v>
      </c>
      <c r="R30">
        <v>12.07</v>
      </c>
      <c r="S30">
        <v>11.87</v>
      </c>
      <c r="T30">
        <v>11.53</v>
      </c>
      <c r="U30">
        <v>11.13</v>
      </c>
      <c r="V30">
        <v>10.81</v>
      </c>
      <c r="W30">
        <v>10.33</v>
      </c>
    </row>
    <row r="31" spans="1:54" x14ac:dyDescent="0.25">
      <c r="M31" t="s">
        <v>324</v>
      </c>
      <c r="N31">
        <v>1.7</v>
      </c>
      <c r="O31">
        <v>1.99</v>
      </c>
      <c r="P31">
        <v>1.89</v>
      </c>
      <c r="Q31">
        <v>1.72</v>
      </c>
      <c r="R31">
        <v>1.6</v>
      </c>
      <c r="S31">
        <v>1.47</v>
      </c>
      <c r="T31">
        <v>1.32</v>
      </c>
      <c r="U31">
        <v>1.2</v>
      </c>
      <c r="V31">
        <v>1.06</v>
      </c>
      <c r="W31">
        <v>0.96</v>
      </c>
    </row>
    <row r="32" spans="1:54" x14ac:dyDescent="0.25">
      <c r="M32" t="s">
        <v>325</v>
      </c>
      <c r="N32">
        <v>0.81</v>
      </c>
      <c r="O32">
        <v>0.63</v>
      </c>
      <c r="P32">
        <v>0.55000000000000004</v>
      </c>
      <c r="Q32">
        <v>0.47</v>
      </c>
      <c r="R32">
        <v>0.44</v>
      </c>
      <c r="S32">
        <v>0.4</v>
      </c>
      <c r="T32">
        <v>0.34</v>
      </c>
      <c r="U32">
        <v>0.28999999999999998</v>
      </c>
      <c r="V32">
        <v>0.22</v>
      </c>
      <c r="W32">
        <v>0.18</v>
      </c>
    </row>
    <row r="33" spans="13:23" x14ac:dyDescent="0.25">
      <c r="M33" t="s">
        <v>327</v>
      </c>
      <c r="N33">
        <v>1.74</v>
      </c>
      <c r="O33">
        <v>1.42</v>
      </c>
      <c r="P33">
        <v>1.18</v>
      </c>
      <c r="Q33">
        <v>0.96</v>
      </c>
      <c r="R33">
        <v>0.89</v>
      </c>
      <c r="S33">
        <v>0.78</v>
      </c>
      <c r="T33">
        <v>0.64</v>
      </c>
      <c r="U33">
        <v>0.52</v>
      </c>
      <c r="V33">
        <v>0.42</v>
      </c>
      <c r="W33">
        <v>0.35</v>
      </c>
    </row>
    <row r="34" spans="13:23" x14ac:dyDescent="0.25">
      <c r="M34" t="s">
        <v>322</v>
      </c>
      <c r="N34">
        <v>0.5</v>
      </c>
      <c r="O34">
        <v>0.38</v>
      </c>
      <c r="P34">
        <v>0.4</v>
      </c>
      <c r="Q34">
        <v>0.33</v>
      </c>
      <c r="R34">
        <v>0.35</v>
      </c>
      <c r="S34">
        <v>0.33</v>
      </c>
      <c r="T34">
        <v>0.24</v>
      </c>
      <c r="U34">
        <v>0.19</v>
      </c>
      <c r="V34">
        <v>0.15</v>
      </c>
      <c r="W34">
        <v>0.12</v>
      </c>
    </row>
    <row r="35" spans="13:23" x14ac:dyDescent="0.25">
      <c r="M35" t="s">
        <v>526</v>
      </c>
      <c r="N35">
        <v>0.77</v>
      </c>
      <c r="O35">
        <v>0.93</v>
      </c>
      <c r="P35">
        <v>0.89</v>
      </c>
      <c r="Q35">
        <v>0.89</v>
      </c>
      <c r="R35">
        <v>0.85</v>
      </c>
      <c r="S35">
        <v>0.84</v>
      </c>
      <c r="T35">
        <v>0.83</v>
      </c>
      <c r="U35">
        <v>0.82</v>
      </c>
      <c r="V35">
        <v>0.8</v>
      </c>
      <c r="W35">
        <v>0.79</v>
      </c>
    </row>
    <row r="36" spans="13:23" x14ac:dyDescent="0.25">
      <c r="M36" t="s">
        <v>477</v>
      </c>
      <c r="N36">
        <v>0.51</v>
      </c>
      <c r="O36">
        <v>0.64</v>
      </c>
      <c r="P36">
        <v>0.68</v>
      </c>
      <c r="Q36">
        <v>0.34</v>
      </c>
      <c r="R36">
        <v>0.33</v>
      </c>
      <c r="S36">
        <v>0.34</v>
      </c>
      <c r="T36">
        <v>0.36</v>
      </c>
      <c r="U36">
        <v>0.37</v>
      </c>
      <c r="V36">
        <v>0.38</v>
      </c>
      <c r="W36">
        <v>0.39</v>
      </c>
    </row>
    <row r="37" spans="13:23" x14ac:dyDescent="0.25">
      <c r="M37" t="s">
        <v>328</v>
      </c>
      <c r="N37">
        <v>0</v>
      </c>
      <c r="O37">
        <v>0</v>
      </c>
      <c r="P37">
        <v>0</v>
      </c>
      <c r="Q37">
        <v>0.42</v>
      </c>
      <c r="R37">
        <v>0.45</v>
      </c>
      <c r="S37">
        <v>0.46</v>
      </c>
      <c r="T37">
        <v>0.48</v>
      </c>
      <c r="U37">
        <v>0.51</v>
      </c>
      <c r="V37">
        <v>0.53</v>
      </c>
      <c r="W37">
        <v>0.56000000000000005</v>
      </c>
    </row>
    <row r="38" spans="13:23" x14ac:dyDescent="0.25">
      <c r="M38" t="s">
        <v>329</v>
      </c>
      <c r="N38">
        <v>0.04</v>
      </c>
      <c r="O38">
        <v>0.04</v>
      </c>
      <c r="P38">
        <v>0.04</v>
      </c>
      <c r="Q38">
        <v>0.04</v>
      </c>
      <c r="R38">
        <v>0.04</v>
      </c>
      <c r="S38">
        <v>0.04</v>
      </c>
      <c r="T38">
        <v>0.03</v>
      </c>
      <c r="U38">
        <v>0.03</v>
      </c>
      <c r="V38">
        <v>0.03</v>
      </c>
      <c r="W38">
        <v>0.03</v>
      </c>
    </row>
    <row r="39" spans="13:23" x14ac:dyDescent="0.25">
      <c r="M39" t="s">
        <v>330</v>
      </c>
      <c r="N39">
        <v>0.14000000000000001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63</v>
      </c>
    </row>
    <row r="53" spans="1:54" x14ac:dyDescent="0.25">
      <c r="M53" s="2" t="s">
        <v>260</v>
      </c>
      <c r="N53" s="2" t="s">
        <v>292</v>
      </c>
      <c r="O53" s="2" t="s">
        <v>293</v>
      </c>
      <c r="P53" s="2" t="s">
        <v>294</v>
      </c>
      <c r="Q53" s="2" t="s">
        <v>295</v>
      </c>
      <c r="R53" s="2" t="s">
        <v>296</v>
      </c>
      <c r="S53" s="2" t="s">
        <v>297</v>
      </c>
      <c r="T53" s="2" t="s">
        <v>298</v>
      </c>
      <c r="U53" s="2" t="s">
        <v>299</v>
      </c>
      <c r="V53" s="2" t="s">
        <v>300</v>
      </c>
      <c r="W53" s="2" t="s">
        <v>301</v>
      </c>
    </row>
    <row r="54" spans="1:54" x14ac:dyDescent="0.25">
      <c r="B54" t="s">
        <v>318</v>
      </c>
      <c r="M54" t="s">
        <v>528</v>
      </c>
      <c r="N54">
        <v>32.15</v>
      </c>
      <c r="O54">
        <v>31.76</v>
      </c>
      <c r="P54">
        <v>30.82</v>
      </c>
      <c r="Q54">
        <v>30.14</v>
      </c>
      <c r="R54">
        <v>29.26</v>
      </c>
      <c r="S54">
        <v>28.58</v>
      </c>
      <c r="T54">
        <v>27.6</v>
      </c>
      <c r="U54">
        <v>26.72</v>
      </c>
      <c r="V54">
        <v>25.86</v>
      </c>
      <c r="W54">
        <v>25.01</v>
      </c>
    </row>
    <row r="55" spans="1:54" x14ac:dyDescent="0.25">
      <c r="B55" t="s">
        <v>533</v>
      </c>
      <c r="C55" t="s">
        <v>260</v>
      </c>
      <c r="M55" t="s">
        <v>529</v>
      </c>
      <c r="N55">
        <v>32.11</v>
      </c>
      <c r="O55">
        <v>31.72</v>
      </c>
      <c r="P55">
        <v>30.78</v>
      </c>
      <c r="Q55">
        <v>29.68</v>
      </c>
      <c r="R55">
        <v>28.78</v>
      </c>
      <c r="S55">
        <v>28.08</v>
      </c>
      <c r="T55">
        <v>27.09</v>
      </c>
      <c r="U55">
        <v>26.18</v>
      </c>
      <c r="V55">
        <v>25.3</v>
      </c>
      <c r="W55">
        <v>24.42</v>
      </c>
    </row>
    <row r="56" spans="1:54" x14ac:dyDescent="0.25">
      <c r="M56" t="s">
        <v>530</v>
      </c>
      <c r="N56">
        <v>32.130000000000003</v>
      </c>
      <c r="O56">
        <v>31.29</v>
      </c>
      <c r="P56">
        <v>29.91</v>
      </c>
      <c r="Q56">
        <v>28.52</v>
      </c>
      <c r="R56">
        <v>27.13</v>
      </c>
      <c r="S56">
        <v>27.48</v>
      </c>
      <c r="T56">
        <v>25.65</v>
      </c>
      <c r="U56">
        <v>23.83</v>
      </c>
      <c r="V56">
        <v>22.01</v>
      </c>
      <c r="W56">
        <v>20.18</v>
      </c>
    </row>
    <row r="57" spans="1:54" x14ac:dyDescent="0.25">
      <c r="M57" t="s">
        <v>531</v>
      </c>
      <c r="N57">
        <v>-0.02</v>
      </c>
      <c r="O57">
        <v>0.41</v>
      </c>
      <c r="P57">
        <v>1.29</v>
      </c>
      <c r="Q57">
        <v>2.4500000000000002</v>
      </c>
      <c r="R57">
        <v>4.0999999999999996</v>
      </c>
      <c r="S57">
        <v>4.71</v>
      </c>
      <c r="T57">
        <v>6.14</v>
      </c>
      <c r="U57">
        <v>8.49</v>
      </c>
      <c r="V57">
        <v>11.78</v>
      </c>
      <c r="W57">
        <v>16.02</v>
      </c>
    </row>
    <row r="58" spans="1:54" x14ac:dyDescent="0.25">
      <c r="M58" t="s">
        <v>532</v>
      </c>
      <c r="N58">
        <v>0.04</v>
      </c>
      <c r="O58">
        <v>0.08</v>
      </c>
      <c r="P58">
        <v>0.11</v>
      </c>
      <c r="Q58">
        <v>0.56999999999999995</v>
      </c>
      <c r="R58">
        <v>1.06</v>
      </c>
      <c r="S58">
        <v>1.56</v>
      </c>
      <c r="T58">
        <v>2.0699999999999998</v>
      </c>
      <c r="U58">
        <v>2.61</v>
      </c>
      <c r="V58">
        <v>3.18</v>
      </c>
      <c r="W58">
        <v>3.77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64</v>
      </c>
    </row>
    <row r="78" spans="1:54" x14ac:dyDescent="0.25">
      <c r="M78" s="2" t="s">
        <v>260</v>
      </c>
      <c r="N78" s="2" t="s">
        <v>292</v>
      </c>
      <c r="O78" s="2" t="s">
        <v>293</v>
      </c>
      <c r="P78" s="2" t="s">
        <v>294</v>
      </c>
      <c r="Q78" s="2" t="s">
        <v>295</v>
      </c>
      <c r="R78" s="2" t="s">
        <v>296</v>
      </c>
      <c r="S78" s="2" t="s">
        <v>297</v>
      </c>
      <c r="T78" s="2" t="s">
        <v>298</v>
      </c>
      <c r="U78" s="2" t="s">
        <v>299</v>
      </c>
      <c r="V78" s="2" t="s">
        <v>300</v>
      </c>
      <c r="W78" s="2" t="s">
        <v>301</v>
      </c>
    </row>
    <row r="79" spans="1:54" x14ac:dyDescent="0.25">
      <c r="B79" t="s">
        <v>372</v>
      </c>
      <c r="M79" t="s">
        <v>515</v>
      </c>
      <c r="N79">
        <v>-2.98</v>
      </c>
      <c r="O79">
        <v>-1.88</v>
      </c>
      <c r="P79">
        <v>-1.45</v>
      </c>
      <c r="Q79">
        <v>-0.31</v>
      </c>
      <c r="R79">
        <v>-0.01</v>
      </c>
      <c r="S79">
        <v>0.01</v>
      </c>
      <c r="T79">
        <v>-0.04</v>
      </c>
      <c r="U79">
        <v>-0.1</v>
      </c>
      <c r="V79">
        <v>-0.15</v>
      </c>
      <c r="W79">
        <v>-0.23</v>
      </c>
    </row>
    <row r="80" spans="1:54" x14ac:dyDescent="0.25">
      <c r="B80" t="s">
        <v>536</v>
      </c>
      <c r="C80" t="s">
        <v>260</v>
      </c>
      <c r="M80" t="s">
        <v>534</v>
      </c>
      <c r="N80">
        <v>5.07</v>
      </c>
      <c r="O80">
        <v>4.09</v>
      </c>
      <c r="P80">
        <v>4.5599999999999996</v>
      </c>
      <c r="Q80">
        <v>4.8099999999999996</v>
      </c>
      <c r="R80">
        <v>4.72</v>
      </c>
      <c r="S80">
        <v>4.47</v>
      </c>
      <c r="T80">
        <v>4.04</v>
      </c>
      <c r="U80">
        <v>3.87</v>
      </c>
      <c r="V80">
        <v>3.8</v>
      </c>
      <c r="W80">
        <v>3.67</v>
      </c>
    </row>
    <row r="81" spans="13:23" x14ac:dyDescent="0.25">
      <c r="M81" t="s">
        <v>535</v>
      </c>
      <c r="N81">
        <v>0</v>
      </c>
      <c r="O81">
        <v>0</v>
      </c>
      <c r="P81">
        <v>0</v>
      </c>
      <c r="Q81">
        <v>0</v>
      </c>
      <c r="R81">
        <v>0</v>
      </c>
      <c r="S81">
        <v>0.44</v>
      </c>
      <c r="T81">
        <v>0.52</v>
      </c>
      <c r="U81">
        <v>0.57999999999999996</v>
      </c>
      <c r="V81">
        <v>0.56999999999999995</v>
      </c>
      <c r="W81">
        <v>0.6</v>
      </c>
    </row>
    <row r="82" spans="13:23" x14ac:dyDescent="0.25">
      <c r="M82" t="s">
        <v>516</v>
      </c>
      <c r="N82">
        <v>2.1</v>
      </c>
      <c r="O82">
        <v>2.21</v>
      </c>
      <c r="P82">
        <v>3.11</v>
      </c>
      <c r="Q82">
        <v>4.5</v>
      </c>
      <c r="R82">
        <v>4.72</v>
      </c>
      <c r="S82">
        <v>4.92</v>
      </c>
      <c r="T82">
        <v>4.51</v>
      </c>
      <c r="U82">
        <v>4.3499999999999996</v>
      </c>
      <c r="V82">
        <v>4.22</v>
      </c>
      <c r="W82">
        <v>4.04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65</v>
      </c>
    </row>
    <row r="103" spans="1:54" x14ac:dyDescent="0.25">
      <c r="M103" s="2" t="s">
        <v>260</v>
      </c>
      <c r="N103" s="2" t="s">
        <v>297</v>
      </c>
      <c r="O103" s="2" t="s">
        <v>298</v>
      </c>
      <c r="P103" s="2" t="s">
        <v>299</v>
      </c>
      <c r="Q103" s="2" t="s">
        <v>300</v>
      </c>
      <c r="R103" s="2" t="s">
        <v>301</v>
      </c>
    </row>
    <row r="104" spans="1:54" x14ac:dyDescent="0.25">
      <c r="B104" t="s">
        <v>332</v>
      </c>
      <c r="M104" t="s">
        <v>537</v>
      </c>
      <c r="N104">
        <v>4.92</v>
      </c>
      <c r="O104">
        <v>4.51</v>
      </c>
      <c r="P104">
        <v>4.3499999999999996</v>
      </c>
      <c r="Q104">
        <v>4.22</v>
      </c>
      <c r="R104">
        <v>4.04</v>
      </c>
    </row>
    <row r="105" spans="1:54" x14ac:dyDescent="0.25">
      <c r="B105" t="s">
        <v>318</v>
      </c>
      <c r="C105" t="s">
        <v>260</v>
      </c>
      <c r="M105" t="s">
        <v>538</v>
      </c>
      <c r="N105">
        <v>2.44</v>
      </c>
      <c r="O105">
        <v>2.36</v>
      </c>
      <c r="P105">
        <v>2.27</v>
      </c>
      <c r="Q105">
        <v>2.1800000000000002</v>
      </c>
      <c r="R105">
        <v>2.09</v>
      </c>
    </row>
    <row r="106" spans="1:54" x14ac:dyDescent="0.25">
      <c r="M106" t="s">
        <v>531</v>
      </c>
      <c r="N106">
        <v>2.48</v>
      </c>
      <c r="O106">
        <v>4.6399999999999997</v>
      </c>
      <c r="P106">
        <v>6.72</v>
      </c>
      <c r="Q106">
        <v>8.76</v>
      </c>
      <c r="R106">
        <v>10.71</v>
      </c>
    </row>
    <row r="107" spans="1:54" x14ac:dyDescent="0.25">
      <c r="M107" t="s">
        <v>539</v>
      </c>
      <c r="N107">
        <v>0.2</v>
      </c>
      <c r="O107">
        <v>0.37</v>
      </c>
      <c r="P107">
        <v>0.54</v>
      </c>
      <c r="Q107">
        <v>0.7</v>
      </c>
      <c r="R107">
        <v>0.7</v>
      </c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M127" s="2" t="s">
        <v>66</v>
      </c>
    </row>
    <row r="128" spans="1:54" x14ac:dyDescent="0.25">
      <c r="M128" s="2" t="s">
        <v>260</v>
      </c>
      <c r="N128" s="2" t="s">
        <v>292</v>
      </c>
      <c r="O128" s="2" t="s">
        <v>293</v>
      </c>
      <c r="P128" s="2" t="s">
        <v>294</v>
      </c>
      <c r="Q128" s="2" t="s">
        <v>295</v>
      </c>
      <c r="R128" s="2" t="s">
        <v>296</v>
      </c>
      <c r="S128" s="2" t="s">
        <v>297</v>
      </c>
      <c r="T128" s="2" t="s">
        <v>298</v>
      </c>
      <c r="U128" s="2" t="s">
        <v>299</v>
      </c>
      <c r="V128" s="2" t="s">
        <v>300</v>
      </c>
      <c r="W128" s="2" t="s">
        <v>301</v>
      </c>
    </row>
    <row r="129" spans="2:23" x14ac:dyDescent="0.25">
      <c r="B129" t="s">
        <v>318</v>
      </c>
      <c r="M129" t="s">
        <v>540</v>
      </c>
      <c r="N129">
        <v>31.7</v>
      </c>
      <c r="O129">
        <v>31.16</v>
      </c>
      <c r="P129">
        <v>30.44</v>
      </c>
      <c r="Q129">
        <v>30.27</v>
      </c>
      <c r="R129">
        <v>29.6</v>
      </c>
      <c r="S129">
        <v>28.88</v>
      </c>
      <c r="T129">
        <v>28.09</v>
      </c>
      <c r="U129">
        <v>27.29</v>
      </c>
      <c r="V129">
        <v>26.53</v>
      </c>
      <c r="W129">
        <v>25.71</v>
      </c>
    </row>
    <row r="130" spans="2:23" x14ac:dyDescent="0.25">
      <c r="B130" t="s">
        <v>410</v>
      </c>
      <c r="C130" t="s">
        <v>260</v>
      </c>
      <c r="M130" t="s">
        <v>541</v>
      </c>
      <c r="N130">
        <v>32.15</v>
      </c>
      <c r="O130">
        <v>31.76</v>
      </c>
      <c r="P130">
        <v>30.82</v>
      </c>
      <c r="Q130">
        <v>30.14</v>
      </c>
      <c r="R130">
        <v>29.26</v>
      </c>
      <c r="S130">
        <v>28.58</v>
      </c>
      <c r="T130">
        <v>27.6</v>
      </c>
      <c r="U130">
        <v>26.72</v>
      </c>
      <c r="V130">
        <v>25.86</v>
      </c>
      <c r="W130">
        <v>25.01</v>
      </c>
    </row>
    <row r="131" spans="2:23" x14ac:dyDescent="0.25">
      <c r="M131" t="s">
        <v>542</v>
      </c>
      <c r="N131">
        <v>32.11</v>
      </c>
      <c r="O131">
        <v>31.72</v>
      </c>
      <c r="P131">
        <v>30.78</v>
      </c>
      <c r="Q131">
        <v>29.68</v>
      </c>
      <c r="R131">
        <v>28.78</v>
      </c>
      <c r="S131">
        <v>28.08</v>
      </c>
      <c r="T131">
        <v>27.09</v>
      </c>
      <c r="U131">
        <v>26.18</v>
      </c>
      <c r="V131">
        <v>25.3</v>
      </c>
      <c r="W131">
        <v>24.42</v>
      </c>
    </row>
    <row r="132" spans="2:23" x14ac:dyDescent="0.25">
      <c r="M132" t="s">
        <v>543</v>
      </c>
      <c r="N132">
        <v>2.15</v>
      </c>
      <c r="O132">
        <v>2.72</v>
      </c>
      <c r="P132">
        <v>3.13</v>
      </c>
      <c r="Q132">
        <v>4.28</v>
      </c>
      <c r="R132">
        <v>4.43</v>
      </c>
      <c r="S132">
        <v>4.6500000000000004</v>
      </c>
      <c r="T132">
        <v>4.3499999999999996</v>
      </c>
      <c r="U132">
        <v>4.16</v>
      </c>
      <c r="V132">
        <v>3.97</v>
      </c>
      <c r="W132">
        <v>3.72</v>
      </c>
    </row>
    <row r="133" spans="2:23" x14ac:dyDescent="0.25">
      <c r="M133" t="s">
        <v>544</v>
      </c>
      <c r="N133">
        <v>2.1</v>
      </c>
      <c r="O133">
        <v>2.21</v>
      </c>
      <c r="P133">
        <v>3.11</v>
      </c>
      <c r="Q133">
        <v>4.5</v>
      </c>
      <c r="R133">
        <v>4.72</v>
      </c>
      <c r="S133">
        <v>4.92</v>
      </c>
      <c r="T133">
        <v>4.51</v>
      </c>
      <c r="U133">
        <v>4.3499999999999996</v>
      </c>
      <c r="V133">
        <v>4.22</v>
      </c>
      <c r="W133">
        <v>4.04</v>
      </c>
    </row>
  </sheetData>
  <pageMargins left="0.7" right="0.7" top="0.75" bottom="0.75" header="0.3" footer="0.3"/>
  <pageSetup paperSize="9" orientation="portrait" horizontalDpi="300" verticalDpi="300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B7"/>
  <sheetViews>
    <sheetView showGridLines="0" workbookViewId="0">
      <selection activeCell="M26" sqref="M26"/>
    </sheetView>
  </sheetViews>
  <sheetFormatPr defaultColWidth="11.42578125" defaultRowHeight="15" x14ac:dyDescent="0.25"/>
  <cols>
    <col min="13" max="13" width="70.7109375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M2" s="2" t="s">
        <v>794</v>
      </c>
    </row>
    <row r="3" spans="1:54" x14ac:dyDescent="0.25">
      <c r="M3" s="2" t="s">
        <v>260</v>
      </c>
      <c r="N3" s="2" t="s">
        <v>290</v>
      </c>
      <c r="O3" s="2" t="s">
        <v>291</v>
      </c>
      <c r="P3" s="2" t="s">
        <v>292</v>
      </c>
      <c r="Q3" s="2" t="s">
        <v>293</v>
      </c>
      <c r="R3" s="2" t="s">
        <v>294</v>
      </c>
      <c r="S3" s="2" t="s">
        <v>295</v>
      </c>
      <c r="T3" s="2" t="s">
        <v>296</v>
      </c>
      <c r="U3" s="2" t="s">
        <v>297</v>
      </c>
      <c r="V3" s="2" t="s">
        <v>298</v>
      </c>
      <c r="W3" s="2" t="s">
        <v>299</v>
      </c>
      <c r="X3" s="2" t="s">
        <v>300</v>
      </c>
      <c r="Y3" s="2" t="s">
        <v>301</v>
      </c>
      <c r="Z3" s="2" t="s">
        <v>302</v>
      </c>
      <c r="AA3" s="2" t="s">
        <v>303</v>
      </c>
      <c r="AB3" s="2" t="s">
        <v>304</v>
      </c>
      <c r="AC3" s="2" t="s">
        <v>305</v>
      </c>
      <c r="AD3" s="2" t="s">
        <v>306</v>
      </c>
    </row>
    <row r="4" spans="1:54" x14ac:dyDescent="0.25">
      <c r="B4" t="s">
        <v>318</v>
      </c>
      <c r="M4" t="s">
        <v>795</v>
      </c>
      <c r="N4" s="8">
        <v>0.65</v>
      </c>
      <c r="O4" s="8">
        <v>0.65</v>
      </c>
      <c r="P4" s="8">
        <v>0.73</v>
      </c>
      <c r="Q4" s="8">
        <v>0.84</v>
      </c>
      <c r="R4" s="8">
        <v>0.79</v>
      </c>
      <c r="S4" s="8">
        <v>0.85</v>
      </c>
      <c r="T4" s="8">
        <v>0.85</v>
      </c>
      <c r="U4" s="8">
        <v>0.9</v>
      </c>
      <c r="V4" s="8">
        <v>0.95</v>
      </c>
      <c r="W4" s="8">
        <v>0.95</v>
      </c>
      <c r="X4" s="8">
        <v>0.97</v>
      </c>
      <c r="Y4" s="8">
        <v>1.17</v>
      </c>
      <c r="Z4" s="8">
        <v>1.28</v>
      </c>
      <c r="AA4" s="8">
        <v>1.26</v>
      </c>
      <c r="AB4" s="8">
        <v>1.24</v>
      </c>
      <c r="AC4" s="8">
        <v>1.22</v>
      </c>
      <c r="AD4" s="8">
        <v>1.18</v>
      </c>
    </row>
    <row r="5" spans="1:54" x14ac:dyDescent="0.25">
      <c r="B5" t="s">
        <v>551</v>
      </c>
      <c r="C5" t="s">
        <v>260</v>
      </c>
      <c r="M5" t="s">
        <v>796</v>
      </c>
      <c r="N5" s="8">
        <v>0.47</v>
      </c>
      <c r="O5" s="8">
        <v>0.51</v>
      </c>
      <c r="P5" s="8">
        <v>0.52</v>
      </c>
      <c r="Q5" s="8">
        <v>0.61</v>
      </c>
      <c r="R5" s="8">
        <v>0.64</v>
      </c>
      <c r="S5" s="8">
        <v>0.68</v>
      </c>
      <c r="T5" s="8">
        <v>0.71</v>
      </c>
      <c r="U5" s="8">
        <v>0.72</v>
      </c>
      <c r="V5" s="8">
        <v>0.74</v>
      </c>
      <c r="W5" s="8">
        <v>0.75</v>
      </c>
      <c r="X5" s="8">
        <v>0.77</v>
      </c>
      <c r="Y5" s="8">
        <v>0.77</v>
      </c>
      <c r="Z5" s="8">
        <v>0.77</v>
      </c>
      <c r="AA5" s="8">
        <v>0.77</v>
      </c>
      <c r="AB5" s="8">
        <v>0.76</v>
      </c>
      <c r="AC5" s="8">
        <v>0.76</v>
      </c>
      <c r="AD5" s="8">
        <v>0.76</v>
      </c>
    </row>
    <row r="6" spans="1:54" x14ac:dyDescent="0.25">
      <c r="M6" t="s">
        <v>797</v>
      </c>
      <c r="N6" s="8">
        <v>0.37</v>
      </c>
      <c r="O6" s="8">
        <v>0.42</v>
      </c>
      <c r="P6" s="8">
        <v>0.42</v>
      </c>
      <c r="Q6" s="8">
        <v>0.46</v>
      </c>
      <c r="R6" s="8">
        <v>0.46</v>
      </c>
      <c r="S6" s="8">
        <v>0.5</v>
      </c>
      <c r="T6" s="8">
        <v>0.53</v>
      </c>
      <c r="U6" s="8">
        <v>0.56000000000000005</v>
      </c>
      <c r="V6" s="8">
        <v>0.59</v>
      </c>
      <c r="W6" s="8">
        <v>0.61</v>
      </c>
      <c r="X6" s="8">
        <v>0.63</v>
      </c>
      <c r="Y6" s="8">
        <v>0.71</v>
      </c>
      <c r="Z6" s="8">
        <v>0.76</v>
      </c>
      <c r="AA6" s="8">
        <v>0.77</v>
      </c>
      <c r="AB6" s="8">
        <v>0.78</v>
      </c>
      <c r="AC6" s="8">
        <v>0.79</v>
      </c>
      <c r="AD6" s="8">
        <v>0.79</v>
      </c>
    </row>
    <row r="7" spans="1:54" x14ac:dyDescent="0.25">
      <c r="M7" t="s">
        <v>798</v>
      </c>
      <c r="N7" s="8">
        <v>7.0000000000000007E-2</v>
      </c>
      <c r="O7" s="8">
        <v>0.1</v>
      </c>
      <c r="P7" s="8">
        <v>0.11</v>
      </c>
      <c r="Q7" s="8">
        <v>0.06</v>
      </c>
      <c r="R7" s="8">
        <v>0.06</v>
      </c>
      <c r="S7" s="8">
        <v>0.15</v>
      </c>
      <c r="T7" s="8">
        <v>0.17</v>
      </c>
      <c r="U7" s="8">
        <v>0.2</v>
      </c>
      <c r="V7" s="8">
        <v>0.24</v>
      </c>
      <c r="W7" s="8">
        <v>0.28999999999999998</v>
      </c>
      <c r="X7" s="8">
        <v>0.35</v>
      </c>
      <c r="Y7" s="8">
        <v>0.41</v>
      </c>
      <c r="Z7" s="8">
        <v>0.49</v>
      </c>
      <c r="AA7" s="8">
        <v>0.56999999999999995</v>
      </c>
      <c r="AB7" s="8">
        <v>0.66</v>
      </c>
      <c r="AC7" s="8">
        <v>0.76</v>
      </c>
      <c r="AD7" s="8">
        <v>0.88</v>
      </c>
    </row>
  </sheetData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G37"/>
  <sheetViews>
    <sheetView showGridLines="0" topLeftCell="A21" workbookViewId="0">
      <selection activeCell="J37" sqref="J37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806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320</v>
      </c>
      <c r="N4">
        <v>0.35</v>
      </c>
      <c r="O4">
        <v>0.35</v>
      </c>
      <c r="P4">
        <v>0.35</v>
      </c>
      <c r="Q4">
        <v>0.32</v>
      </c>
      <c r="R4">
        <v>0.3</v>
      </c>
      <c r="S4">
        <v>0.28000000000000003</v>
      </c>
      <c r="T4">
        <v>0.26</v>
      </c>
      <c r="U4">
        <v>0.27</v>
      </c>
      <c r="V4">
        <v>0.28000000000000003</v>
      </c>
      <c r="W4">
        <v>0.27</v>
      </c>
      <c r="X4">
        <v>0.24</v>
      </c>
      <c r="Y4">
        <v>0.22</v>
      </c>
      <c r="Z4">
        <v>0.23</v>
      </c>
      <c r="AA4">
        <v>0.25</v>
      </c>
      <c r="AB4">
        <v>0.25</v>
      </c>
      <c r="AC4">
        <v>0.25</v>
      </c>
      <c r="AD4">
        <v>0.26</v>
      </c>
      <c r="AE4">
        <v>0.26</v>
      </c>
      <c r="AF4">
        <v>0.27</v>
      </c>
      <c r="AG4">
        <v>0.26</v>
      </c>
      <c r="AH4">
        <v>0.27</v>
      </c>
      <c r="AI4">
        <v>0.27</v>
      </c>
      <c r="AJ4">
        <v>0.25</v>
      </c>
      <c r="AK4">
        <v>0.25</v>
      </c>
      <c r="AL4">
        <v>0.25</v>
      </c>
      <c r="AM4">
        <v>0.26</v>
      </c>
      <c r="AN4">
        <v>0.27</v>
      </c>
      <c r="AO4">
        <v>0.26</v>
      </c>
      <c r="AP4">
        <v>0.27</v>
      </c>
      <c r="AQ4">
        <v>0.26</v>
      </c>
      <c r="AR4">
        <v>0.26</v>
      </c>
      <c r="AS4">
        <v>0.28000000000000003</v>
      </c>
      <c r="AT4">
        <v>0.28999999999999998</v>
      </c>
      <c r="AU4">
        <v>0.28999999999999998</v>
      </c>
      <c r="AV4">
        <v>0.3</v>
      </c>
      <c r="AW4">
        <v>0.3</v>
      </c>
      <c r="AX4">
        <v>0.3</v>
      </c>
      <c r="AY4">
        <v>0.32</v>
      </c>
      <c r="AZ4">
        <v>0.32</v>
      </c>
      <c r="BA4">
        <v>0.33</v>
      </c>
      <c r="BB4">
        <v>0.33</v>
      </c>
      <c r="BC4">
        <v>0.33</v>
      </c>
      <c r="BD4">
        <v>0.31</v>
      </c>
      <c r="BE4">
        <v>0.3</v>
      </c>
      <c r="BF4">
        <v>0.3</v>
      </c>
      <c r="BG4">
        <v>0.3</v>
      </c>
    </row>
    <row r="5" spans="1:59" x14ac:dyDescent="0.25">
      <c r="B5" t="s">
        <v>345</v>
      </c>
      <c r="C5" t="s">
        <v>260</v>
      </c>
      <c r="M5" t="s">
        <v>526</v>
      </c>
      <c r="N5">
        <v>0.86</v>
      </c>
      <c r="O5">
        <v>0.93</v>
      </c>
      <c r="P5">
        <v>0.99</v>
      </c>
      <c r="Q5">
        <v>1.08</v>
      </c>
      <c r="R5">
        <v>1.1299999999999999</v>
      </c>
      <c r="S5">
        <v>1.28</v>
      </c>
      <c r="T5">
        <v>1.4</v>
      </c>
      <c r="U5">
        <v>1.51</v>
      </c>
      <c r="V5">
        <v>1.53</v>
      </c>
      <c r="W5">
        <v>1.64</v>
      </c>
      <c r="X5">
        <v>1.71</v>
      </c>
      <c r="Y5">
        <v>1.8</v>
      </c>
      <c r="Z5">
        <v>1.87</v>
      </c>
      <c r="AA5">
        <v>2</v>
      </c>
      <c r="AB5">
        <v>2.0499999999999998</v>
      </c>
      <c r="AC5">
        <v>2.08</v>
      </c>
      <c r="AD5">
        <v>2.13</v>
      </c>
      <c r="AE5">
        <v>2.23</v>
      </c>
      <c r="AF5">
        <v>2.31</v>
      </c>
      <c r="AG5">
        <v>2.2000000000000002</v>
      </c>
      <c r="AH5">
        <v>2.13</v>
      </c>
      <c r="AI5">
        <v>2.14</v>
      </c>
      <c r="AJ5">
        <v>2.09</v>
      </c>
      <c r="AK5">
        <v>2.1</v>
      </c>
      <c r="AL5">
        <v>2.16</v>
      </c>
      <c r="AM5">
        <v>2.2400000000000002</v>
      </c>
      <c r="AN5">
        <v>2.2200000000000002</v>
      </c>
      <c r="AO5">
        <v>2.2200000000000002</v>
      </c>
      <c r="AP5">
        <v>2.15</v>
      </c>
      <c r="AQ5">
        <v>2.2200000000000002</v>
      </c>
      <c r="AR5">
        <v>2.2400000000000002</v>
      </c>
      <c r="AS5">
        <v>2.1800000000000002</v>
      </c>
      <c r="AT5">
        <v>2.34</v>
      </c>
      <c r="AU5">
        <v>2.33</v>
      </c>
      <c r="AV5">
        <v>2.31</v>
      </c>
      <c r="AW5">
        <v>2.19</v>
      </c>
      <c r="AX5">
        <v>2.16</v>
      </c>
      <c r="AY5">
        <v>1.99</v>
      </c>
      <c r="AZ5">
        <v>2</v>
      </c>
      <c r="BA5">
        <v>1.91</v>
      </c>
      <c r="BB5">
        <v>1.9</v>
      </c>
      <c r="BC5">
        <v>1.83</v>
      </c>
      <c r="BD5">
        <v>1.83</v>
      </c>
      <c r="BE5">
        <v>1.83</v>
      </c>
      <c r="BF5">
        <v>1.81</v>
      </c>
      <c r="BG5">
        <v>1.8</v>
      </c>
    </row>
    <row r="6" spans="1:59" x14ac:dyDescent="0.25">
      <c r="M6" t="s">
        <v>322</v>
      </c>
      <c r="N6">
        <v>0.82</v>
      </c>
      <c r="O6">
        <v>0.96</v>
      </c>
      <c r="P6">
        <v>1.08</v>
      </c>
      <c r="Q6">
        <v>1.1100000000000001</v>
      </c>
      <c r="R6">
        <v>1.1000000000000001</v>
      </c>
      <c r="S6">
        <v>1.21</v>
      </c>
      <c r="T6">
        <v>1.37</v>
      </c>
      <c r="U6">
        <v>1.43</v>
      </c>
      <c r="V6">
        <v>1.54</v>
      </c>
      <c r="W6">
        <v>1.56</v>
      </c>
      <c r="X6">
        <v>1.46</v>
      </c>
      <c r="Y6">
        <v>1.72</v>
      </c>
      <c r="Z6">
        <v>2.21</v>
      </c>
      <c r="AA6">
        <v>2.82</v>
      </c>
      <c r="AB6">
        <v>3.29</v>
      </c>
      <c r="AC6">
        <v>3.5</v>
      </c>
      <c r="AD6">
        <v>3.39</v>
      </c>
      <c r="AE6">
        <v>3.51</v>
      </c>
      <c r="AF6">
        <v>3.52</v>
      </c>
      <c r="AG6">
        <v>3.99</v>
      </c>
      <c r="AH6">
        <v>5.83</v>
      </c>
      <c r="AI6">
        <v>5.53</v>
      </c>
      <c r="AJ6">
        <v>5.99</v>
      </c>
      <c r="AK6">
        <v>6.16</v>
      </c>
      <c r="AL6">
        <v>6.23</v>
      </c>
      <c r="AM6">
        <v>6.28</v>
      </c>
      <c r="AN6">
        <v>7</v>
      </c>
      <c r="AO6">
        <v>8.5399999999999991</v>
      </c>
      <c r="AP6">
        <v>8.5</v>
      </c>
      <c r="AQ6">
        <v>8.68</v>
      </c>
      <c r="AR6">
        <v>8.98</v>
      </c>
      <c r="AS6">
        <v>11.64</v>
      </c>
      <c r="AT6">
        <v>13.96</v>
      </c>
      <c r="AU6">
        <v>11.54</v>
      </c>
      <c r="AV6">
        <v>12.87</v>
      </c>
      <c r="AW6">
        <v>13.28</v>
      </c>
      <c r="AX6">
        <v>11.48</v>
      </c>
      <c r="AY6">
        <v>10.58</v>
      </c>
      <c r="AZ6">
        <v>9.67</v>
      </c>
      <c r="BA6">
        <v>8.74</v>
      </c>
      <c r="BB6">
        <v>7.47</v>
      </c>
      <c r="BC6">
        <v>6.8</v>
      </c>
      <c r="BD6">
        <v>6.52</v>
      </c>
      <c r="BE6">
        <v>6.25</v>
      </c>
      <c r="BF6">
        <v>5.85</v>
      </c>
      <c r="BG6">
        <v>5.79</v>
      </c>
    </row>
    <row r="7" spans="1:59" x14ac:dyDescent="0.25">
      <c r="M7" t="s">
        <v>477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</row>
    <row r="8" spans="1:59" x14ac:dyDescent="0.25">
      <c r="M8" t="s">
        <v>324</v>
      </c>
      <c r="N8">
        <v>0.6</v>
      </c>
      <c r="O8">
        <v>0.59</v>
      </c>
      <c r="P8">
        <v>0.6</v>
      </c>
      <c r="Q8">
        <v>0.6</v>
      </c>
      <c r="R8">
        <v>0.57999999999999996</v>
      </c>
      <c r="S8">
        <v>0.56000000000000005</v>
      </c>
      <c r="T8">
        <v>0.56000000000000005</v>
      </c>
      <c r="U8">
        <v>0.54</v>
      </c>
      <c r="V8">
        <v>0.55000000000000004</v>
      </c>
      <c r="W8">
        <v>0.62</v>
      </c>
      <c r="X8">
        <v>0.68</v>
      </c>
      <c r="Y8">
        <v>0.71</v>
      </c>
      <c r="Z8">
        <v>0.42</v>
      </c>
      <c r="AA8">
        <v>0.46</v>
      </c>
      <c r="AB8">
        <v>0.48</v>
      </c>
      <c r="AC8">
        <v>0.5</v>
      </c>
      <c r="AD8">
        <v>0.54</v>
      </c>
      <c r="AE8">
        <v>0.67</v>
      </c>
      <c r="AF8">
        <v>0.89</v>
      </c>
      <c r="AG8">
        <v>0.86</v>
      </c>
      <c r="AH8">
        <v>0.9</v>
      </c>
      <c r="AI8">
        <v>0.95</v>
      </c>
      <c r="AJ8">
        <v>0.76</v>
      </c>
      <c r="AK8">
        <v>0.57999999999999996</v>
      </c>
      <c r="AL8">
        <v>0.52</v>
      </c>
      <c r="AM8">
        <v>0.6</v>
      </c>
      <c r="AN8">
        <v>0.64</v>
      </c>
      <c r="AO8">
        <v>0.79</v>
      </c>
      <c r="AP8">
        <v>0.9</v>
      </c>
      <c r="AQ8">
        <v>1</v>
      </c>
      <c r="AR8">
        <v>1.08</v>
      </c>
      <c r="AS8">
        <v>1.1599999999999999</v>
      </c>
      <c r="AT8">
        <v>1.43</v>
      </c>
      <c r="AU8">
        <v>1.5</v>
      </c>
      <c r="AV8">
        <v>1.6</v>
      </c>
      <c r="AW8">
        <v>1.71</v>
      </c>
      <c r="AX8">
        <v>1.78</v>
      </c>
      <c r="AY8">
        <v>1.91</v>
      </c>
      <c r="AZ8">
        <v>2.0099999999999998</v>
      </c>
      <c r="BA8">
        <v>2.12</v>
      </c>
      <c r="BB8">
        <v>2.15</v>
      </c>
      <c r="BC8">
        <v>2.14</v>
      </c>
      <c r="BD8">
        <v>2.09</v>
      </c>
      <c r="BE8">
        <v>2.06</v>
      </c>
      <c r="BF8">
        <v>2.0499999999999998</v>
      </c>
      <c r="BG8">
        <v>2.04</v>
      </c>
    </row>
    <row r="9" spans="1:59" x14ac:dyDescent="0.25">
      <c r="M9" t="s">
        <v>325</v>
      </c>
      <c r="N9">
        <v>0.09</v>
      </c>
      <c r="O9">
        <v>0.1</v>
      </c>
      <c r="P9">
        <v>0.1</v>
      </c>
      <c r="Q9">
        <v>0.1</v>
      </c>
      <c r="R9">
        <v>0.1</v>
      </c>
      <c r="S9">
        <v>0.12</v>
      </c>
      <c r="T9">
        <v>0.13</v>
      </c>
      <c r="U9">
        <v>0.14000000000000001</v>
      </c>
      <c r="V9">
        <v>0.11</v>
      </c>
      <c r="W9">
        <v>0.17</v>
      </c>
      <c r="X9">
        <v>0.19</v>
      </c>
      <c r="Y9">
        <v>0.17</v>
      </c>
      <c r="Z9">
        <v>0.21</v>
      </c>
      <c r="AA9">
        <v>0.2</v>
      </c>
      <c r="AB9">
        <v>0.19</v>
      </c>
      <c r="AC9">
        <v>0.2</v>
      </c>
      <c r="AD9">
        <v>0.22</v>
      </c>
      <c r="AE9">
        <v>0.19</v>
      </c>
      <c r="AF9">
        <v>0.18</v>
      </c>
      <c r="AG9">
        <v>0.15</v>
      </c>
      <c r="AH9">
        <v>0.15</v>
      </c>
      <c r="AI9">
        <v>0.15</v>
      </c>
      <c r="AJ9">
        <v>0.15</v>
      </c>
      <c r="AK9">
        <v>0.17</v>
      </c>
      <c r="AL9">
        <v>0.17</v>
      </c>
      <c r="AM9">
        <v>0.16</v>
      </c>
      <c r="AN9">
        <v>0.21</v>
      </c>
      <c r="AO9">
        <v>0.23</v>
      </c>
      <c r="AP9">
        <v>0.27</v>
      </c>
      <c r="AQ9">
        <v>0.25</v>
      </c>
      <c r="AR9">
        <v>0.25</v>
      </c>
      <c r="AS9">
        <v>0.35</v>
      </c>
      <c r="AT9">
        <v>0.32</v>
      </c>
      <c r="AU9">
        <v>0.35</v>
      </c>
      <c r="AV9">
        <v>0.39</v>
      </c>
      <c r="AW9">
        <v>0.38</v>
      </c>
      <c r="AX9">
        <v>0.38</v>
      </c>
      <c r="AY9">
        <v>0.39</v>
      </c>
      <c r="AZ9">
        <v>0.42</v>
      </c>
      <c r="BA9">
        <v>0.44</v>
      </c>
      <c r="BB9">
        <v>0.44</v>
      </c>
      <c r="BC9">
        <v>0.41</v>
      </c>
      <c r="BD9">
        <v>0.37</v>
      </c>
      <c r="BE9">
        <v>0.33</v>
      </c>
      <c r="BF9">
        <v>0.3</v>
      </c>
      <c r="BG9">
        <v>0.26</v>
      </c>
    </row>
    <row r="10" spans="1:59" x14ac:dyDescent="0.25">
      <c r="M10" t="s">
        <v>326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0.01</v>
      </c>
      <c r="AE10">
        <v>0.02</v>
      </c>
      <c r="AF10">
        <v>0.02</v>
      </c>
      <c r="AG10">
        <v>0.02</v>
      </c>
      <c r="AH10">
        <v>0.08</v>
      </c>
      <c r="AI10">
        <v>0.4</v>
      </c>
      <c r="AJ10">
        <v>0.63</v>
      </c>
      <c r="AK10">
        <v>0.64</v>
      </c>
      <c r="AL10">
        <v>0.65</v>
      </c>
      <c r="AM10">
        <v>0.66</v>
      </c>
      <c r="AN10">
        <v>0.67</v>
      </c>
      <c r="AO10">
        <v>0.66</v>
      </c>
      <c r="AP10">
        <v>0.66</v>
      </c>
      <c r="AQ10">
        <v>0.7</v>
      </c>
      <c r="AR10">
        <v>0.77</v>
      </c>
      <c r="AS10">
        <v>0.79</v>
      </c>
      <c r="AT10">
        <v>0.83</v>
      </c>
      <c r="AU10">
        <v>0.82</v>
      </c>
      <c r="AV10">
        <v>0.82</v>
      </c>
      <c r="AW10">
        <v>0.86</v>
      </c>
      <c r="AX10">
        <v>0.84</v>
      </c>
      <c r="AY10">
        <v>0.82</v>
      </c>
      <c r="AZ10">
        <v>0.93</v>
      </c>
      <c r="BA10">
        <v>0.91</v>
      </c>
      <c r="BB10">
        <v>1.04</v>
      </c>
      <c r="BC10">
        <v>0.99</v>
      </c>
      <c r="BD10">
        <v>0.95</v>
      </c>
      <c r="BE10">
        <v>0.9</v>
      </c>
      <c r="BF10">
        <v>0.85</v>
      </c>
      <c r="BG10">
        <v>0.79</v>
      </c>
    </row>
    <row r="11" spans="1:59" x14ac:dyDescent="0.25">
      <c r="M11" t="s">
        <v>327</v>
      </c>
      <c r="N11">
        <v>1.43</v>
      </c>
      <c r="O11">
        <v>1.58</v>
      </c>
      <c r="P11">
        <v>1.62</v>
      </c>
      <c r="Q11">
        <v>1.7</v>
      </c>
      <c r="R11">
        <v>1.64</v>
      </c>
      <c r="S11">
        <v>1.62</v>
      </c>
      <c r="T11">
        <v>1.67</v>
      </c>
      <c r="U11">
        <v>1.69</v>
      </c>
      <c r="V11">
        <v>1.52</v>
      </c>
      <c r="W11">
        <v>1.54</v>
      </c>
      <c r="X11">
        <v>1.81</v>
      </c>
      <c r="Y11">
        <v>2.0699999999999998</v>
      </c>
      <c r="Z11">
        <v>2.13</v>
      </c>
      <c r="AA11">
        <v>2.42</v>
      </c>
      <c r="AB11">
        <v>2.56</v>
      </c>
      <c r="AC11">
        <v>2.98</v>
      </c>
      <c r="AD11">
        <v>3.28</v>
      </c>
      <c r="AE11">
        <v>3.91</v>
      </c>
      <c r="AF11">
        <v>3.81</v>
      </c>
      <c r="AG11">
        <v>3.79</v>
      </c>
      <c r="AH11">
        <v>4.05</v>
      </c>
      <c r="AI11">
        <v>3.64</v>
      </c>
      <c r="AJ11">
        <v>3.52</v>
      </c>
      <c r="AK11">
        <v>3.64</v>
      </c>
      <c r="AL11">
        <v>3.55</v>
      </c>
      <c r="AM11">
        <v>4.12</v>
      </c>
      <c r="AN11">
        <v>4.37</v>
      </c>
      <c r="AO11">
        <v>4.18</v>
      </c>
      <c r="AP11">
        <v>3.97</v>
      </c>
      <c r="AQ11">
        <v>3.69</v>
      </c>
      <c r="AR11">
        <v>3.55</v>
      </c>
      <c r="AS11">
        <v>3.71</v>
      </c>
      <c r="AT11">
        <v>3.45</v>
      </c>
      <c r="AU11">
        <v>3.42</v>
      </c>
      <c r="AV11">
        <v>3.48</v>
      </c>
      <c r="AW11">
        <v>3.45</v>
      </c>
      <c r="AX11">
        <v>3.4</v>
      </c>
      <c r="AY11">
        <v>3.38</v>
      </c>
      <c r="AZ11">
        <v>3.34</v>
      </c>
      <c r="BA11">
        <v>3.3</v>
      </c>
      <c r="BB11">
        <v>3.2</v>
      </c>
      <c r="BC11">
        <v>3.06</v>
      </c>
      <c r="BD11">
        <v>2.93</v>
      </c>
      <c r="BE11">
        <v>2.79</v>
      </c>
      <c r="BF11">
        <v>2.65</v>
      </c>
      <c r="BG11">
        <v>2.52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807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332</v>
      </c>
      <c r="M29" t="s">
        <v>563</v>
      </c>
      <c r="N29">
        <v>0.06</v>
      </c>
      <c r="O29">
        <v>7.0000000000000007E-2</v>
      </c>
      <c r="P29">
        <v>7.0000000000000007E-2</v>
      </c>
      <c r="Q29">
        <v>0.09</v>
      </c>
      <c r="R29">
        <v>0.1</v>
      </c>
      <c r="S29">
        <v>0.14000000000000001</v>
      </c>
      <c r="T29">
        <v>0.16</v>
      </c>
      <c r="U29">
        <v>0.2</v>
      </c>
      <c r="V29">
        <v>0.22</v>
      </c>
      <c r="W29">
        <v>0.22</v>
      </c>
      <c r="X29">
        <v>0.24</v>
      </c>
      <c r="Y29">
        <v>0.25</v>
      </c>
      <c r="Z29">
        <v>0.27</v>
      </c>
      <c r="AA29">
        <v>0.28999999999999998</v>
      </c>
      <c r="AB29">
        <v>0.31</v>
      </c>
      <c r="AC29">
        <v>0.31</v>
      </c>
      <c r="AD29">
        <v>0.32</v>
      </c>
      <c r="AE29">
        <v>0.32</v>
      </c>
      <c r="AF29">
        <v>0.32</v>
      </c>
      <c r="AG29">
        <v>0.34</v>
      </c>
      <c r="AH29">
        <v>0.35</v>
      </c>
      <c r="AI29">
        <v>0.34</v>
      </c>
      <c r="AJ29">
        <v>0.36</v>
      </c>
      <c r="AK29">
        <v>0.38</v>
      </c>
      <c r="AL29">
        <v>0.45</v>
      </c>
      <c r="AM29">
        <v>0.49</v>
      </c>
      <c r="AN29">
        <v>0.66</v>
      </c>
      <c r="AO29">
        <v>0.76</v>
      </c>
      <c r="AP29">
        <v>0.9</v>
      </c>
      <c r="AQ29">
        <v>1.08</v>
      </c>
      <c r="AR29">
        <v>1.29</v>
      </c>
      <c r="AS29">
        <v>1.61</v>
      </c>
      <c r="AT29">
        <v>1.96</v>
      </c>
      <c r="AU29">
        <v>2.0499999999999998</v>
      </c>
      <c r="AV29">
        <v>2.2999999999999998</v>
      </c>
      <c r="AW29">
        <v>2.4900000000000002</v>
      </c>
      <c r="AX29">
        <v>2.52</v>
      </c>
      <c r="AY29">
        <v>2.59</v>
      </c>
      <c r="AZ29">
        <v>2.71</v>
      </c>
      <c r="BA29">
        <v>2.84</v>
      </c>
      <c r="BB29">
        <v>2.78</v>
      </c>
      <c r="BC29">
        <v>2.65</v>
      </c>
      <c r="BD29">
        <v>2.4500000000000002</v>
      </c>
      <c r="BE29">
        <v>2.2400000000000002</v>
      </c>
      <c r="BF29">
        <v>2.14</v>
      </c>
      <c r="BG29">
        <v>2.0299999999999998</v>
      </c>
    </row>
    <row r="30" spans="1:59" x14ac:dyDescent="0.25">
      <c r="B30" t="s">
        <v>774</v>
      </c>
      <c r="C30" t="s">
        <v>260</v>
      </c>
      <c r="M30" t="s">
        <v>562</v>
      </c>
      <c r="N30">
        <v>0.92</v>
      </c>
      <c r="O30">
        <v>0.99</v>
      </c>
      <c r="P30">
        <v>1.05</v>
      </c>
      <c r="Q30">
        <v>1.1499999999999999</v>
      </c>
      <c r="R30">
        <v>1.2</v>
      </c>
      <c r="S30">
        <v>1.36</v>
      </c>
      <c r="T30">
        <v>1.48</v>
      </c>
      <c r="U30">
        <v>1.58</v>
      </c>
      <c r="V30">
        <v>1.57</v>
      </c>
      <c r="W30">
        <v>1.72</v>
      </c>
      <c r="X30">
        <v>1.8</v>
      </c>
      <c r="Y30">
        <v>1.91</v>
      </c>
      <c r="Z30">
        <v>2.0099999999999998</v>
      </c>
      <c r="AA30">
        <v>2.17</v>
      </c>
      <c r="AB30">
        <v>2.21</v>
      </c>
      <c r="AC30">
        <v>2.2400000000000002</v>
      </c>
      <c r="AD30">
        <v>2.27</v>
      </c>
      <c r="AE30">
        <v>2.35</v>
      </c>
      <c r="AF30">
        <v>2.46</v>
      </c>
      <c r="AG30">
        <v>2.33</v>
      </c>
      <c r="AH30">
        <v>2.2599999999999998</v>
      </c>
      <c r="AI30">
        <v>2.27</v>
      </c>
      <c r="AJ30">
        <v>2.21</v>
      </c>
      <c r="AK30">
        <v>2.2200000000000002</v>
      </c>
      <c r="AL30">
        <v>2.29</v>
      </c>
      <c r="AM30">
        <v>2.36</v>
      </c>
      <c r="AN30">
        <v>2.37</v>
      </c>
      <c r="AO30">
        <v>2.42</v>
      </c>
      <c r="AP30">
        <v>2.4</v>
      </c>
      <c r="AQ30">
        <v>2.46</v>
      </c>
      <c r="AR30">
        <v>2.46</v>
      </c>
      <c r="AS30">
        <v>2.4</v>
      </c>
      <c r="AT30">
        <v>2.6</v>
      </c>
      <c r="AU30">
        <v>2.58</v>
      </c>
      <c r="AV30">
        <v>2.56</v>
      </c>
      <c r="AW30">
        <v>2.4300000000000002</v>
      </c>
      <c r="AX30">
        <v>2.4</v>
      </c>
      <c r="AY30">
        <v>2.2400000000000002</v>
      </c>
      <c r="AZ30">
        <v>2.2400000000000002</v>
      </c>
      <c r="BA30">
        <v>2.15</v>
      </c>
      <c r="BB30">
        <v>2.13</v>
      </c>
      <c r="BC30">
        <v>2.06</v>
      </c>
      <c r="BD30">
        <v>2.0699999999999998</v>
      </c>
      <c r="BE30">
        <v>2.0699999999999998</v>
      </c>
      <c r="BF30">
        <v>2.0499999999999998</v>
      </c>
      <c r="BG30">
        <v>2.0499999999999998</v>
      </c>
    </row>
    <row r="31" spans="1:59" x14ac:dyDescent="0.25">
      <c r="M31" t="s">
        <v>395</v>
      </c>
      <c r="N31">
        <v>1.25</v>
      </c>
      <c r="O31">
        <v>1.33</v>
      </c>
      <c r="P31">
        <v>1.39</v>
      </c>
      <c r="Q31">
        <v>1.34</v>
      </c>
      <c r="R31">
        <v>1.27</v>
      </c>
      <c r="S31">
        <v>1.31</v>
      </c>
      <c r="T31">
        <v>1.35</v>
      </c>
      <c r="U31">
        <v>1.39</v>
      </c>
      <c r="V31">
        <v>1.39</v>
      </c>
      <c r="W31">
        <v>1.37</v>
      </c>
      <c r="X31">
        <v>1.22</v>
      </c>
      <c r="Y31">
        <v>1.37</v>
      </c>
      <c r="Z31">
        <v>1.57</v>
      </c>
      <c r="AA31">
        <v>1.69</v>
      </c>
      <c r="AB31">
        <v>1.79</v>
      </c>
      <c r="AC31">
        <v>1.85</v>
      </c>
      <c r="AD31">
        <v>1.85</v>
      </c>
      <c r="AE31">
        <v>1.88</v>
      </c>
      <c r="AF31">
        <v>1.59</v>
      </c>
      <c r="AG31">
        <v>1.74</v>
      </c>
      <c r="AH31">
        <v>2.33</v>
      </c>
      <c r="AI31">
        <v>2.02</v>
      </c>
      <c r="AJ31">
        <v>1.83</v>
      </c>
      <c r="AK31">
        <v>2.0299999999999998</v>
      </c>
      <c r="AL31">
        <v>1.86</v>
      </c>
      <c r="AM31">
        <v>1.98</v>
      </c>
      <c r="AN31">
        <v>1.97</v>
      </c>
      <c r="AO31">
        <v>2.02</v>
      </c>
      <c r="AP31">
        <v>1.76</v>
      </c>
      <c r="AQ31">
        <v>1.8</v>
      </c>
      <c r="AR31">
        <v>1.89</v>
      </c>
      <c r="AS31">
        <v>2.16</v>
      </c>
      <c r="AT31">
        <v>2.2999999999999998</v>
      </c>
      <c r="AU31">
        <v>2.15</v>
      </c>
      <c r="AV31">
        <v>2.11</v>
      </c>
      <c r="AW31">
        <v>1.97</v>
      </c>
      <c r="AX31">
        <v>1.78</v>
      </c>
      <c r="AY31">
        <v>1.62</v>
      </c>
      <c r="AZ31">
        <v>1.51</v>
      </c>
      <c r="BA31">
        <v>1.37</v>
      </c>
      <c r="BB31">
        <v>1.2</v>
      </c>
      <c r="BC31">
        <v>1.1599999999999999</v>
      </c>
      <c r="BD31">
        <v>1.1299999999999999</v>
      </c>
      <c r="BE31">
        <v>1.1100000000000001</v>
      </c>
      <c r="BF31">
        <v>1.1100000000000001</v>
      </c>
      <c r="BG31">
        <v>1.1000000000000001</v>
      </c>
    </row>
    <row r="32" spans="1:59" x14ac:dyDescent="0.25">
      <c r="M32" t="s">
        <v>710</v>
      </c>
      <c r="N32">
        <v>1.55</v>
      </c>
      <c r="O32">
        <v>1.69</v>
      </c>
      <c r="P32">
        <v>1.73</v>
      </c>
      <c r="Q32">
        <v>1.88</v>
      </c>
      <c r="R32">
        <v>1.8</v>
      </c>
      <c r="S32">
        <v>1.78</v>
      </c>
      <c r="T32">
        <v>1.85</v>
      </c>
      <c r="U32">
        <v>1.85</v>
      </c>
      <c r="V32">
        <v>1.72</v>
      </c>
      <c r="W32">
        <v>1.8</v>
      </c>
      <c r="X32">
        <v>2</v>
      </c>
      <c r="Y32">
        <v>2.09</v>
      </c>
      <c r="Z32">
        <v>2.0299999999999998</v>
      </c>
      <c r="AA32">
        <v>2.29</v>
      </c>
      <c r="AB32">
        <v>2.42</v>
      </c>
      <c r="AC32">
        <v>2.7</v>
      </c>
      <c r="AD32">
        <v>2.9</v>
      </c>
      <c r="AE32">
        <v>3.6</v>
      </c>
      <c r="AF32">
        <v>3.46</v>
      </c>
      <c r="AG32">
        <v>3.31</v>
      </c>
      <c r="AH32">
        <v>3.64</v>
      </c>
      <c r="AI32">
        <v>3.27</v>
      </c>
      <c r="AJ32">
        <v>3.09</v>
      </c>
      <c r="AK32">
        <v>3.12</v>
      </c>
      <c r="AL32">
        <v>2.89</v>
      </c>
      <c r="AM32">
        <v>3.37</v>
      </c>
      <c r="AN32">
        <v>3.24</v>
      </c>
      <c r="AO32">
        <v>2.81</v>
      </c>
      <c r="AP32">
        <v>2.58</v>
      </c>
      <c r="AQ32">
        <v>2.34</v>
      </c>
      <c r="AR32">
        <v>2.29</v>
      </c>
      <c r="AS32">
        <v>2.2400000000000002</v>
      </c>
      <c r="AT32">
        <v>2.62</v>
      </c>
      <c r="AU32">
        <v>2.58</v>
      </c>
      <c r="AV32">
        <v>2.58</v>
      </c>
      <c r="AW32">
        <v>2.57</v>
      </c>
      <c r="AX32">
        <v>2.48</v>
      </c>
      <c r="AY32">
        <v>2.41</v>
      </c>
      <c r="AZ32">
        <v>2.34</v>
      </c>
      <c r="BA32">
        <v>2.2200000000000002</v>
      </c>
      <c r="BB32">
        <v>2.12</v>
      </c>
      <c r="BC32">
        <v>2.04</v>
      </c>
      <c r="BD32">
        <v>2</v>
      </c>
      <c r="BE32">
        <v>1.96</v>
      </c>
      <c r="BF32">
        <v>1.92</v>
      </c>
      <c r="BG32">
        <v>1.89</v>
      </c>
    </row>
    <row r="33" spans="13:59" x14ac:dyDescent="0.25">
      <c r="M33" t="s">
        <v>711</v>
      </c>
      <c r="N33">
        <v>0.18</v>
      </c>
      <c r="O33">
        <v>0.17</v>
      </c>
      <c r="P33">
        <v>0.19</v>
      </c>
      <c r="Q33">
        <v>0.2</v>
      </c>
      <c r="R33">
        <v>0.23</v>
      </c>
      <c r="S33">
        <v>0.24</v>
      </c>
      <c r="T33">
        <v>0.28999999999999998</v>
      </c>
      <c r="U33">
        <v>0.28000000000000003</v>
      </c>
      <c r="V33">
        <v>0.31</v>
      </c>
      <c r="W33">
        <v>0.31</v>
      </c>
      <c r="X33">
        <v>0.32</v>
      </c>
      <c r="Y33">
        <v>0.37</v>
      </c>
      <c r="Z33">
        <v>0.43</v>
      </c>
      <c r="AA33">
        <v>0.73</v>
      </c>
      <c r="AB33">
        <v>0.8</v>
      </c>
      <c r="AC33">
        <v>0.79</v>
      </c>
      <c r="AD33">
        <v>0.88</v>
      </c>
      <c r="AE33">
        <v>0.93</v>
      </c>
      <c r="AF33">
        <v>1.22</v>
      </c>
      <c r="AG33">
        <v>1.45</v>
      </c>
      <c r="AH33">
        <v>1.68</v>
      </c>
      <c r="AI33">
        <v>1.79</v>
      </c>
      <c r="AJ33">
        <v>1.95</v>
      </c>
      <c r="AK33">
        <v>1.68</v>
      </c>
      <c r="AL33">
        <v>1.77</v>
      </c>
      <c r="AM33">
        <v>1.81</v>
      </c>
      <c r="AN33">
        <v>2.11</v>
      </c>
      <c r="AO33">
        <v>2.58</v>
      </c>
      <c r="AP33">
        <v>2.96</v>
      </c>
      <c r="AQ33">
        <v>3.18</v>
      </c>
      <c r="AR33">
        <v>3.78</v>
      </c>
      <c r="AS33">
        <v>4.41</v>
      </c>
      <c r="AT33">
        <v>5.01</v>
      </c>
      <c r="AU33">
        <v>5.17</v>
      </c>
      <c r="AV33">
        <v>5.51</v>
      </c>
      <c r="AW33">
        <v>5.64</v>
      </c>
      <c r="AX33">
        <v>5.33</v>
      </c>
      <c r="AY33">
        <v>5.18</v>
      </c>
      <c r="AZ33">
        <v>4.8600000000000003</v>
      </c>
      <c r="BA33">
        <v>4.5</v>
      </c>
      <c r="BB33">
        <v>4.07</v>
      </c>
      <c r="BC33">
        <v>4.0199999999999996</v>
      </c>
      <c r="BD33">
        <v>3.89</v>
      </c>
      <c r="BE33">
        <v>3.77</v>
      </c>
      <c r="BF33">
        <v>3.82</v>
      </c>
      <c r="BG33">
        <v>3.77</v>
      </c>
    </row>
    <row r="34" spans="13:59" x14ac:dyDescent="0.25">
      <c r="M34" t="s">
        <v>396</v>
      </c>
      <c r="N34">
        <v>0.15</v>
      </c>
      <c r="O34">
        <v>0.21</v>
      </c>
      <c r="P34">
        <v>0.24</v>
      </c>
      <c r="Q34">
        <v>0.2</v>
      </c>
      <c r="R34">
        <v>0.22</v>
      </c>
      <c r="S34">
        <v>0.23</v>
      </c>
      <c r="T34">
        <v>0.26</v>
      </c>
      <c r="U34">
        <v>0.28000000000000003</v>
      </c>
      <c r="V34">
        <v>0.31</v>
      </c>
      <c r="W34">
        <v>0.39</v>
      </c>
      <c r="X34">
        <v>0.5</v>
      </c>
      <c r="Y34">
        <v>0.69</v>
      </c>
      <c r="Z34">
        <v>0.77</v>
      </c>
      <c r="AA34">
        <v>0.96</v>
      </c>
      <c r="AB34">
        <v>1.25</v>
      </c>
      <c r="AC34">
        <v>1.56</v>
      </c>
      <c r="AD34">
        <v>1.52</v>
      </c>
      <c r="AE34">
        <v>1.61</v>
      </c>
      <c r="AF34">
        <v>1.81</v>
      </c>
      <c r="AG34">
        <v>1.97</v>
      </c>
      <c r="AH34">
        <v>2.93</v>
      </c>
      <c r="AI34">
        <v>2.94</v>
      </c>
      <c r="AJ34">
        <v>3.26</v>
      </c>
      <c r="AK34">
        <v>3.4</v>
      </c>
      <c r="AL34">
        <v>3.57</v>
      </c>
      <c r="AM34">
        <v>3.6</v>
      </c>
      <c r="AN34">
        <v>4.3499999999999996</v>
      </c>
      <c r="AO34">
        <v>5.64</v>
      </c>
      <c r="AP34">
        <v>5.42</v>
      </c>
      <c r="AQ34">
        <v>5.23</v>
      </c>
      <c r="AR34">
        <v>4.6399999999999997</v>
      </c>
      <c r="AS34">
        <v>6.49</v>
      </c>
      <c r="AT34">
        <v>7.31</v>
      </c>
      <c r="AU34">
        <v>4.8899999999999997</v>
      </c>
      <c r="AV34">
        <v>5.88</v>
      </c>
      <c r="AW34">
        <v>6.19</v>
      </c>
      <c r="AX34">
        <v>4.9800000000000004</v>
      </c>
      <c r="AY34">
        <v>4.49</v>
      </c>
      <c r="AZ34">
        <v>4.07</v>
      </c>
      <c r="BA34">
        <v>3.71</v>
      </c>
      <c r="BB34">
        <v>3.15</v>
      </c>
      <c r="BC34">
        <v>2.59</v>
      </c>
      <c r="BD34">
        <v>2.46</v>
      </c>
      <c r="BE34">
        <v>2.37</v>
      </c>
      <c r="BF34">
        <v>1.88</v>
      </c>
      <c r="BG34">
        <v>1.82</v>
      </c>
    </row>
    <row r="35" spans="13:59" x14ac:dyDescent="0.25">
      <c r="M35" t="s">
        <v>712</v>
      </c>
      <c r="N35">
        <v>0.05</v>
      </c>
      <c r="O35">
        <v>0.05</v>
      </c>
      <c r="P35">
        <v>0.05</v>
      </c>
      <c r="Q35">
        <v>0.06</v>
      </c>
      <c r="R35">
        <v>0.02</v>
      </c>
      <c r="S35">
        <v>0.02</v>
      </c>
      <c r="T35">
        <v>0</v>
      </c>
      <c r="U35">
        <v>0</v>
      </c>
      <c r="V35">
        <v>0</v>
      </c>
      <c r="W35">
        <v>0</v>
      </c>
      <c r="X35">
        <v>0</v>
      </c>
      <c r="Y35">
        <v>0.01</v>
      </c>
      <c r="Z35">
        <v>0.01</v>
      </c>
      <c r="AA35">
        <v>0.03</v>
      </c>
      <c r="AB35">
        <v>0.05</v>
      </c>
      <c r="AC35">
        <v>0.05</v>
      </c>
      <c r="AD35">
        <v>0.08</v>
      </c>
      <c r="AE35">
        <v>0.09</v>
      </c>
      <c r="AF35">
        <v>0.13</v>
      </c>
      <c r="AG35">
        <v>0.11</v>
      </c>
      <c r="AH35">
        <v>0.14000000000000001</v>
      </c>
      <c r="AI35">
        <v>0.06</v>
      </c>
      <c r="AJ35">
        <v>7.0000000000000007E-2</v>
      </c>
      <c r="AK35">
        <v>0.06</v>
      </c>
      <c r="AL35">
        <v>0.05</v>
      </c>
      <c r="AM35">
        <v>0.05</v>
      </c>
      <c r="AN35">
        <v>0.02</v>
      </c>
      <c r="AO35">
        <v>0.01</v>
      </c>
      <c r="AP35">
        <v>0.02</v>
      </c>
      <c r="AQ35">
        <v>0.01</v>
      </c>
      <c r="AR35">
        <v>0.01</v>
      </c>
      <c r="AS35">
        <v>0.01</v>
      </c>
      <c r="AT35">
        <v>0</v>
      </c>
      <c r="AU35">
        <v>0.01</v>
      </c>
      <c r="AV35">
        <v>0.01</v>
      </c>
      <c r="AW35">
        <v>0.02</v>
      </c>
      <c r="AX35">
        <v>0.01</v>
      </c>
      <c r="AY35">
        <v>0.01</v>
      </c>
      <c r="AZ35">
        <v>0.01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0.01</v>
      </c>
      <c r="BG35">
        <v>0.01</v>
      </c>
    </row>
    <row r="36" spans="13:59" x14ac:dyDescent="0.25">
      <c r="M36" t="s">
        <v>561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0.01</v>
      </c>
      <c r="AH36">
        <v>0</v>
      </c>
      <c r="AI36">
        <v>0.26</v>
      </c>
      <c r="AJ36">
        <v>0.49</v>
      </c>
      <c r="AK36">
        <v>0.5</v>
      </c>
      <c r="AL36">
        <v>0.52</v>
      </c>
      <c r="AM36">
        <v>0.52</v>
      </c>
      <c r="AN36">
        <v>0.53</v>
      </c>
      <c r="AO36">
        <v>0.53</v>
      </c>
      <c r="AP36">
        <v>0.53</v>
      </c>
      <c r="AQ36">
        <v>0.56000000000000005</v>
      </c>
      <c r="AR36">
        <v>0.53</v>
      </c>
      <c r="AS36">
        <v>0.54</v>
      </c>
      <c r="AT36">
        <v>0.55000000000000004</v>
      </c>
      <c r="AU36">
        <v>0.54</v>
      </c>
      <c r="AV36">
        <v>0.55000000000000004</v>
      </c>
      <c r="AW36">
        <v>0.59</v>
      </c>
      <c r="AX36">
        <v>0.56999999999999995</v>
      </c>
      <c r="AY36">
        <v>0.56999999999999995</v>
      </c>
      <c r="AZ36">
        <v>0.68</v>
      </c>
      <c r="BA36">
        <v>0.68</v>
      </c>
      <c r="BB36">
        <v>0.81</v>
      </c>
      <c r="BC36">
        <v>0.78</v>
      </c>
      <c r="BD36">
        <v>0.74</v>
      </c>
      <c r="BE36">
        <v>0.71</v>
      </c>
      <c r="BF36">
        <v>0.67</v>
      </c>
      <c r="BG36">
        <v>0.62</v>
      </c>
    </row>
    <row r="37" spans="13:59" x14ac:dyDescent="0.25">
      <c r="M37" t="s">
        <v>799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0.01</v>
      </c>
      <c r="AE37">
        <v>0.02</v>
      </c>
      <c r="AF37">
        <v>0.02</v>
      </c>
      <c r="AG37">
        <v>0.01</v>
      </c>
      <c r="AH37">
        <v>0.08</v>
      </c>
      <c r="AI37">
        <v>0.14000000000000001</v>
      </c>
      <c r="AJ37">
        <v>0.15</v>
      </c>
      <c r="AK37">
        <v>0.14000000000000001</v>
      </c>
      <c r="AL37">
        <v>0.13</v>
      </c>
      <c r="AM37">
        <v>0.13</v>
      </c>
      <c r="AN37">
        <v>0.13</v>
      </c>
      <c r="AO37">
        <v>0.13</v>
      </c>
      <c r="AP37">
        <v>0.13</v>
      </c>
      <c r="AQ37">
        <v>0.13</v>
      </c>
      <c r="AR37">
        <v>0.24</v>
      </c>
      <c r="AS37">
        <v>0.25</v>
      </c>
      <c r="AT37">
        <v>0.28000000000000003</v>
      </c>
      <c r="AU37">
        <v>0.28000000000000003</v>
      </c>
      <c r="AV37">
        <v>0.28000000000000003</v>
      </c>
      <c r="AW37">
        <v>0.28000000000000003</v>
      </c>
      <c r="AX37">
        <v>0.28000000000000003</v>
      </c>
      <c r="AY37">
        <v>0.27</v>
      </c>
      <c r="AZ37">
        <v>0.27</v>
      </c>
      <c r="BA37">
        <v>0.27</v>
      </c>
      <c r="BB37">
        <v>0.26</v>
      </c>
      <c r="BC37">
        <v>0.25</v>
      </c>
      <c r="BD37">
        <v>0.24</v>
      </c>
      <c r="BE37">
        <v>0.24</v>
      </c>
      <c r="BF37">
        <v>0.22</v>
      </c>
      <c r="BG37">
        <v>0.21</v>
      </c>
    </row>
  </sheetData>
  <pageMargins left="0.7" right="0.7" top="0.75" bottom="0.75" header="0.3" footer="0.3"/>
  <pageSetup paperSize="9" orientation="portrait" horizontalDpi="300" verticalDpi="300"/>
  <drawing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G136"/>
  <sheetViews>
    <sheetView showGridLines="0" topLeftCell="E121" zoomScaleNormal="100" workbookViewId="0">
      <selection activeCell="P94" sqref="P94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833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313</v>
      </c>
      <c r="M4" t="s">
        <v>307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23.52</v>
      </c>
      <c r="BC4">
        <v>0</v>
      </c>
      <c r="BD4">
        <v>0</v>
      </c>
      <c r="BE4">
        <v>0</v>
      </c>
      <c r="BF4">
        <v>0</v>
      </c>
      <c r="BG4">
        <v>0</v>
      </c>
    </row>
    <row r="5" spans="1:59" x14ac:dyDescent="0.25">
      <c r="B5" t="s">
        <v>312</v>
      </c>
      <c r="C5" t="s">
        <v>260</v>
      </c>
      <c r="M5" t="s">
        <v>308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36.07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</row>
    <row r="6" spans="1:59" x14ac:dyDescent="0.25">
      <c r="M6" t="s">
        <v>309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39.21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</row>
    <row r="7" spans="1:59" x14ac:dyDescent="0.25">
      <c r="M7" t="s">
        <v>310</v>
      </c>
      <c r="N7">
        <v>78.41</v>
      </c>
      <c r="O7">
        <v>88.43</v>
      </c>
      <c r="P7">
        <v>83.43</v>
      </c>
      <c r="Q7">
        <v>84.39</v>
      </c>
      <c r="R7">
        <v>87.85</v>
      </c>
      <c r="S7">
        <v>85.03</v>
      </c>
      <c r="T7">
        <v>97.47</v>
      </c>
      <c r="U7">
        <v>88.32</v>
      </c>
      <c r="V7">
        <v>84.2</v>
      </c>
      <c r="W7">
        <v>81.77</v>
      </c>
      <c r="X7">
        <v>77.2</v>
      </c>
      <c r="Y7">
        <v>78.290000000000006</v>
      </c>
      <c r="Z7">
        <v>78.819999999999993</v>
      </c>
      <c r="AA7">
        <v>83.6</v>
      </c>
      <c r="AB7">
        <v>77.36</v>
      </c>
      <c r="AC7">
        <v>72.989999999999995</v>
      </c>
      <c r="AD7">
        <v>80.86</v>
      </c>
      <c r="AE7">
        <v>76.47</v>
      </c>
      <c r="AF7">
        <v>71.459999999999994</v>
      </c>
      <c r="AG7">
        <v>67.989999999999995</v>
      </c>
      <c r="AH7">
        <v>67.19</v>
      </c>
      <c r="AI7">
        <v>61.43</v>
      </c>
      <c r="AJ7">
        <v>56.42</v>
      </c>
      <c r="AK7">
        <v>57.79</v>
      </c>
      <c r="AL7">
        <v>54.3</v>
      </c>
      <c r="AM7">
        <v>50.51</v>
      </c>
      <c r="AN7">
        <v>53.64</v>
      </c>
      <c r="AO7">
        <v>51.26</v>
      </c>
      <c r="AP7">
        <v>53.01</v>
      </c>
      <c r="AQ7">
        <v>48.32</v>
      </c>
      <c r="AR7">
        <v>45.95</v>
      </c>
      <c r="AS7">
        <v>46.27</v>
      </c>
      <c r="AT7">
        <v>46.51</v>
      </c>
      <c r="AU7">
        <v>42.8</v>
      </c>
      <c r="AV7">
        <v>44.01</v>
      </c>
      <c r="AW7">
        <v>40.22</v>
      </c>
      <c r="AX7">
        <v>37.9</v>
      </c>
      <c r="AY7">
        <v>35.840000000000003</v>
      </c>
      <c r="AZ7">
        <v>34.33</v>
      </c>
      <c r="BA7">
        <v>30.86</v>
      </c>
      <c r="BB7">
        <v>29.53</v>
      </c>
      <c r="BC7">
        <v>28.67</v>
      </c>
      <c r="BD7">
        <v>28</v>
      </c>
      <c r="BE7">
        <v>27.75</v>
      </c>
      <c r="BF7">
        <v>27.18</v>
      </c>
      <c r="BG7">
        <v>26.3</v>
      </c>
    </row>
    <row r="8" spans="1:59" x14ac:dyDescent="0.25">
      <c r="M8" t="s">
        <v>311</v>
      </c>
      <c r="N8">
        <v>78.41</v>
      </c>
      <c r="O8">
        <v>88.43</v>
      </c>
      <c r="P8">
        <v>83.43</v>
      </c>
      <c r="Q8">
        <v>84.39</v>
      </c>
      <c r="R8">
        <v>87.85</v>
      </c>
      <c r="S8">
        <v>85.03</v>
      </c>
      <c r="T8">
        <v>97.47</v>
      </c>
      <c r="U8">
        <v>88.32</v>
      </c>
      <c r="V8">
        <v>84.2</v>
      </c>
      <c r="W8">
        <v>81.77</v>
      </c>
      <c r="X8">
        <v>77.2</v>
      </c>
      <c r="Y8">
        <v>78.290000000000006</v>
      </c>
      <c r="Z8">
        <v>78.819999999999993</v>
      </c>
      <c r="AA8">
        <v>83.6</v>
      </c>
      <c r="AB8">
        <v>77.36</v>
      </c>
      <c r="AC8">
        <v>72.989999999999995</v>
      </c>
      <c r="AD8">
        <v>80.86</v>
      </c>
      <c r="AE8">
        <v>76.47</v>
      </c>
      <c r="AF8">
        <v>71.459999999999994</v>
      </c>
      <c r="AG8">
        <v>67.989999999999995</v>
      </c>
      <c r="AH8">
        <v>67.19</v>
      </c>
      <c r="AI8">
        <v>61.43</v>
      </c>
      <c r="AJ8">
        <v>56.42</v>
      </c>
      <c r="AK8">
        <v>57.79</v>
      </c>
      <c r="AL8">
        <v>54.3</v>
      </c>
      <c r="AM8">
        <v>50.51</v>
      </c>
      <c r="AN8">
        <v>53.64</v>
      </c>
      <c r="AO8">
        <v>51.26</v>
      </c>
      <c r="AP8">
        <v>53.01</v>
      </c>
      <c r="AQ8">
        <v>48.32</v>
      </c>
      <c r="AR8">
        <v>45.95</v>
      </c>
      <c r="AS8">
        <v>46.23</v>
      </c>
      <c r="AT8">
        <v>46.47</v>
      </c>
      <c r="AU8">
        <v>42.76</v>
      </c>
      <c r="AV8">
        <v>43.55</v>
      </c>
      <c r="AW8">
        <v>39.729999999999997</v>
      </c>
      <c r="AX8">
        <v>37.4</v>
      </c>
      <c r="AY8">
        <v>35.33</v>
      </c>
      <c r="AZ8">
        <v>33.79</v>
      </c>
      <c r="BA8">
        <v>30.3</v>
      </c>
      <c r="BB8">
        <v>28.94</v>
      </c>
      <c r="BC8">
        <v>28.08</v>
      </c>
      <c r="BD8">
        <v>27.43</v>
      </c>
      <c r="BE8">
        <v>27.2</v>
      </c>
      <c r="BF8">
        <v>26.65</v>
      </c>
      <c r="BG8">
        <v>25.79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0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318</v>
      </c>
      <c r="M29" t="s">
        <v>314</v>
      </c>
      <c r="N29">
        <v>78.03</v>
      </c>
      <c r="O29">
        <v>88.1</v>
      </c>
      <c r="P29">
        <v>83.04</v>
      </c>
      <c r="Q29">
        <v>84.05</v>
      </c>
      <c r="R29">
        <v>87.44</v>
      </c>
      <c r="S29">
        <v>84.48</v>
      </c>
      <c r="T29">
        <v>97.03</v>
      </c>
      <c r="U29">
        <v>87.95</v>
      </c>
      <c r="V29">
        <v>83.76</v>
      </c>
      <c r="W29">
        <v>81.44</v>
      </c>
      <c r="X29">
        <v>76.75</v>
      </c>
      <c r="Y29">
        <v>77.86</v>
      </c>
      <c r="Z29">
        <v>78.31</v>
      </c>
      <c r="AA29">
        <v>83.09</v>
      </c>
      <c r="AB29">
        <v>76.83</v>
      </c>
      <c r="AC29">
        <v>72.400000000000006</v>
      </c>
      <c r="AD29">
        <v>80.28</v>
      </c>
      <c r="AE29">
        <v>75.84</v>
      </c>
      <c r="AF29">
        <v>70.819999999999993</v>
      </c>
      <c r="AG29">
        <v>67.27</v>
      </c>
      <c r="AH29">
        <v>66.42</v>
      </c>
      <c r="AI29">
        <v>60.82</v>
      </c>
      <c r="AJ29">
        <v>55.72</v>
      </c>
      <c r="AK29">
        <v>57.02</v>
      </c>
      <c r="AL29">
        <v>53.57</v>
      </c>
      <c r="AM29">
        <v>49.72</v>
      </c>
      <c r="AN29">
        <v>52.78</v>
      </c>
      <c r="AO29">
        <v>50.48</v>
      </c>
      <c r="AP29">
        <v>52.14</v>
      </c>
      <c r="AQ29">
        <v>47.44</v>
      </c>
      <c r="AR29">
        <v>44.86</v>
      </c>
      <c r="AS29">
        <v>45.47</v>
      </c>
      <c r="AT29">
        <v>45.76</v>
      </c>
      <c r="AU29">
        <v>43.37</v>
      </c>
      <c r="AV29">
        <v>42.83</v>
      </c>
      <c r="AW29">
        <v>41.44</v>
      </c>
      <c r="AX29">
        <v>40.08</v>
      </c>
      <c r="AY29">
        <v>38.46</v>
      </c>
      <c r="AZ29">
        <v>36.78</v>
      </c>
      <c r="BA29">
        <v>35.07</v>
      </c>
      <c r="BB29">
        <v>33.6</v>
      </c>
      <c r="BC29">
        <v>32.75</v>
      </c>
      <c r="BD29">
        <v>31.93</v>
      </c>
      <c r="BE29">
        <v>31.55</v>
      </c>
      <c r="BF29">
        <v>30.97</v>
      </c>
      <c r="BG29">
        <v>30.24</v>
      </c>
    </row>
    <row r="30" spans="1:59" x14ac:dyDescent="0.25">
      <c r="B30" t="s">
        <v>317</v>
      </c>
      <c r="C30" t="s">
        <v>260</v>
      </c>
      <c r="M30" t="s">
        <v>315</v>
      </c>
      <c r="N30">
        <v>78.41</v>
      </c>
      <c r="O30">
        <v>88.43</v>
      </c>
      <c r="P30">
        <v>83.43</v>
      </c>
      <c r="Q30">
        <v>84.39</v>
      </c>
      <c r="R30">
        <v>87.85</v>
      </c>
      <c r="S30">
        <v>85.03</v>
      </c>
      <c r="T30">
        <v>97.47</v>
      </c>
      <c r="U30">
        <v>88.32</v>
      </c>
      <c r="V30">
        <v>84.2</v>
      </c>
      <c r="W30">
        <v>81.77</v>
      </c>
      <c r="X30">
        <v>77.2</v>
      </c>
      <c r="Y30">
        <v>78.290000000000006</v>
      </c>
      <c r="Z30">
        <v>78.819999999999993</v>
      </c>
      <c r="AA30">
        <v>83.6</v>
      </c>
      <c r="AB30">
        <v>77.36</v>
      </c>
      <c r="AC30">
        <v>72.989999999999995</v>
      </c>
      <c r="AD30">
        <v>80.86</v>
      </c>
      <c r="AE30">
        <v>76.47</v>
      </c>
      <c r="AF30">
        <v>71.459999999999994</v>
      </c>
      <c r="AG30">
        <v>67.989999999999995</v>
      </c>
      <c r="AH30">
        <v>67.19</v>
      </c>
      <c r="AI30">
        <v>61.43</v>
      </c>
      <c r="AJ30">
        <v>56.42</v>
      </c>
      <c r="AK30">
        <v>57.79</v>
      </c>
      <c r="AL30">
        <v>54.3</v>
      </c>
      <c r="AM30">
        <v>50.51</v>
      </c>
      <c r="AN30">
        <v>53.64</v>
      </c>
      <c r="AO30">
        <v>51.26</v>
      </c>
      <c r="AP30">
        <v>53.01</v>
      </c>
      <c r="AQ30">
        <v>48.32</v>
      </c>
      <c r="AR30">
        <v>45.95</v>
      </c>
      <c r="AS30">
        <v>46.27</v>
      </c>
      <c r="AT30">
        <v>46.51</v>
      </c>
      <c r="AU30">
        <v>42.8</v>
      </c>
      <c r="AV30">
        <v>44.01</v>
      </c>
      <c r="AW30">
        <v>40.22</v>
      </c>
      <c r="AX30">
        <v>37.9</v>
      </c>
      <c r="AY30">
        <v>35.840000000000003</v>
      </c>
      <c r="AZ30">
        <v>34.33</v>
      </c>
      <c r="BA30">
        <v>30.86</v>
      </c>
      <c r="BB30">
        <v>29.53</v>
      </c>
      <c r="BC30">
        <v>28.67</v>
      </c>
      <c r="BD30">
        <v>28</v>
      </c>
      <c r="BE30">
        <v>27.75</v>
      </c>
      <c r="BF30">
        <v>27.18</v>
      </c>
      <c r="BG30">
        <v>26.3</v>
      </c>
    </row>
    <row r="31" spans="1:59" x14ac:dyDescent="0.25">
      <c r="M31" t="s">
        <v>316</v>
      </c>
      <c r="N31">
        <v>78.41</v>
      </c>
      <c r="O31">
        <v>88.43</v>
      </c>
      <c r="P31">
        <v>83.43</v>
      </c>
      <c r="Q31">
        <v>84.39</v>
      </c>
      <c r="R31">
        <v>87.85</v>
      </c>
      <c r="S31">
        <v>85.03</v>
      </c>
      <c r="T31">
        <v>97.47</v>
      </c>
      <c r="U31">
        <v>88.32</v>
      </c>
      <c r="V31">
        <v>84.2</v>
      </c>
      <c r="W31">
        <v>81.77</v>
      </c>
      <c r="X31">
        <v>77.2</v>
      </c>
      <c r="Y31">
        <v>78.290000000000006</v>
      </c>
      <c r="Z31">
        <v>78.819999999999993</v>
      </c>
      <c r="AA31">
        <v>83.6</v>
      </c>
      <c r="AB31">
        <v>77.36</v>
      </c>
      <c r="AC31">
        <v>72.989999999999995</v>
      </c>
      <c r="AD31">
        <v>80.86</v>
      </c>
      <c r="AE31">
        <v>76.47</v>
      </c>
      <c r="AF31">
        <v>71.459999999999994</v>
      </c>
      <c r="AG31">
        <v>67.989999999999995</v>
      </c>
      <c r="AH31">
        <v>67.19</v>
      </c>
      <c r="AI31">
        <v>61.43</v>
      </c>
      <c r="AJ31">
        <v>56.42</v>
      </c>
      <c r="AK31">
        <v>57.79</v>
      </c>
      <c r="AL31">
        <v>54.3</v>
      </c>
      <c r="AM31">
        <v>50.51</v>
      </c>
      <c r="AN31">
        <v>53.64</v>
      </c>
      <c r="AO31">
        <v>51.26</v>
      </c>
      <c r="AP31">
        <v>53.01</v>
      </c>
      <c r="AQ31">
        <v>48.32</v>
      </c>
      <c r="AR31">
        <v>45.95</v>
      </c>
      <c r="AS31">
        <v>46.23</v>
      </c>
      <c r="AT31">
        <v>46.47</v>
      </c>
      <c r="AU31">
        <v>42.76</v>
      </c>
      <c r="AV31">
        <v>43.55</v>
      </c>
      <c r="AW31">
        <v>39.729999999999997</v>
      </c>
      <c r="AX31">
        <v>37.4</v>
      </c>
      <c r="AY31">
        <v>35.33</v>
      </c>
      <c r="AZ31">
        <v>33.79</v>
      </c>
      <c r="BA31">
        <v>30.3</v>
      </c>
      <c r="BB31">
        <v>28.94</v>
      </c>
      <c r="BC31">
        <v>28.08</v>
      </c>
      <c r="BD31">
        <v>27.43</v>
      </c>
      <c r="BE31">
        <v>27.2</v>
      </c>
      <c r="BF31">
        <v>26.65</v>
      </c>
      <c r="BG31">
        <v>25.79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1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319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-0.53</v>
      </c>
      <c r="AX54">
        <v>-1.1299999999999999</v>
      </c>
      <c r="AY54">
        <v>-1.43</v>
      </c>
      <c r="AZ54">
        <v>-1.43</v>
      </c>
      <c r="BA54">
        <v>-3.23</v>
      </c>
      <c r="BB54">
        <v>-3.23</v>
      </c>
      <c r="BC54">
        <v>-3.23</v>
      </c>
      <c r="BD54">
        <v>-3.23</v>
      </c>
      <c r="BE54">
        <v>-2.73</v>
      </c>
      <c r="BF54">
        <v>-2.73</v>
      </c>
      <c r="BG54">
        <v>-2.73</v>
      </c>
    </row>
    <row r="55" spans="1:59" x14ac:dyDescent="0.25">
      <c r="B55" t="s">
        <v>331</v>
      </c>
      <c r="C55" t="s">
        <v>260</v>
      </c>
      <c r="M55" t="s">
        <v>320</v>
      </c>
      <c r="N55">
        <v>23.22</v>
      </c>
      <c r="O55">
        <v>22.52</v>
      </c>
      <c r="P55">
        <v>23.25</v>
      </c>
      <c r="Q55">
        <v>21.69</v>
      </c>
      <c r="R55">
        <v>21.04</v>
      </c>
      <c r="S55">
        <v>21.2</v>
      </c>
      <c r="T55">
        <v>20.36</v>
      </c>
      <c r="U55">
        <v>20.87</v>
      </c>
      <c r="V55">
        <v>20.74</v>
      </c>
      <c r="W55">
        <v>20.62</v>
      </c>
      <c r="X55">
        <v>20.32</v>
      </c>
      <c r="Y55">
        <v>19.84</v>
      </c>
      <c r="Z55">
        <v>20.9</v>
      </c>
      <c r="AA55">
        <v>20.399999999999999</v>
      </c>
      <c r="AB55">
        <v>19.989999999999998</v>
      </c>
      <c r="AC55">
        <v>19.73</v>
      </c>
      <c r="AD55">
        <v>19.600000000000001</v>
      </c>
      <c r="AE55">
        <v>19.93</v>
      </c>
      <c r="AF55">
        <v>18.47</v>
      </c>
      <c r="AG55">
        <v>17.559999999999999</v>
      </c>
      <c r="AH55">
        <v>16.579999999999998</v>
      </c>
      <c r="AI55">
        <v>15.92</v>
      </c>
      <c r="AJ55">
        <v>15.33</v>
      </c>
      <c r="AK55">
        <v>14.98</v>
      </c>
      <c r="AL55">
        <v>15.69</v>
      </c>
      <c r="AM55">
        <v>14.53</v>
      </c>
      <c r="AN55">
        <v>15.81</v>
      </c>
      <c r="AO55">
        <v>15.69</v>
      </c>
      <c r="AP55">
        <v>17.420000000000002</v>
      </c>
      <c r="AQ55">
        <v>16.46</v>
      </c>
      <c r="AR55">
        <v>16.86</v>
      </c>
      <c r="AS55">
        <v>15.86</v>
      </c>
      <c r="AT55">
        <v>15.59</v>
      </c>
      <c r="AU55">
        <v>16.07</v>
      </c>
      <c r="AV55">
        <v>17.350000000000001</v>
      </c>
      <c r="AW55">
        <v>17.350000000000001</v>
      </c>
      <c r="AX55">
        <v>16.98</v>
      </c>
      <c r="AY55">
        <v>16.329999999999998</v>
      </c>
      <c r="AZ55">
        <v>16.02</v>
      </c>
      <c r="BA55">
        <v>15.68</v>
      </c>
      <c r="BB55">
        <v>15.33</v>
      </c>
      <c r="BC55">
        <v>15.19</v>
      </c>
      <c r="BD55">
        <v>15.08</v>
      </c>
      <c r="BE55">
        <v>14.95</v>
      </c>
      <c r="BF55">
        <v>15</v>
      </c>
      <c r="BG55">
        <v>14.86</v>
      </c>
    </row>
    <row r="56" spans="1:59" x14ac:dyDescent="0.25">
      <c r="M56" t="s">
        <v>321</v>
      </c>
      <c r="N56">
        <v>2.5</v>
      </c>
      <c r="O56">
        <v>2.5099999999999998</v>
      </c>
      <c r="P56">
        <v>2.5299999999999998</v>
      </c>
      <c r="Q56">
        <v>2.48</v>
      </c>
      <c r="R56">
        <v>2.44</v>
      </c>
      <c r="S56">
        <v>2.41</v>
      </c>
      <c r="T56">
        <v>2.41</v>
      </c>
      <c r="U56">
        <v>2.38</v>
      </c>
      <c r="V56">
        <v>2.29</v>
      </c>
      <c r="W56">
        <v>2.36</v>
      </c>
      <c r="X56">
        <v>2.4</v>
      </c>
      <c r="Y56">
        <v>2.44</v>
      </c>
      <c r="Z56">
        <v>2.44</v>
      </c>
      <c r="AA56">
        <v>2.5099999999999998</v>
      </c>
      <c r="AB56">
        <v>2.37</v>
      </c>
      <c r="AC56">
        <v>2.39</v>
      </c>
      <c r="AD56">
        <v>2.4700000000000002</v>
      </c>
      <c r="AE56">
        <v>2.5099999999999998</v>
      </c>
      <c r="AF56">
        <v>2.57</v>
      </c>
      <c r="AG56">
        <v>2.41</v>
      </c>
      <c r="AH56">
        <v>2.29</v>
      </c>
      <c r="AI56">
        <v>2.31</v>
      </c>
      <c r="AJ56">
        <v>2.35</v>
      </c>
      <c r="AK56">
        <v>2.4300000000000002</v>
      </c>
      <c r="AL56">
        <v>2.4700000000000002</v>
      </c>
      <c r="AM56">
        <v>2.52</v>
      </c>
      <c r="AN56">
        <v>2.4700000000000002</v>
      </c>
      <c r="AO56">
        <v>2.46</v>
      </c>
      <c r="AP56">
        <v>2.4</v>
      </c>
      <c r="AQ56">
        <v>2.4300000000000002</v>
      </c>
      <c r="AR56">
        <v>2.4300000000000002</v>
      </c>
      <c r="AS56">
        <v>2.3199999999999998</v>
      </c>
      <c r="AT56">
        <v>2.5</v>
      </c>
      <c r="AU56">
        <v>2.4300000000000002</v>
      </c>
      <c r="AV56">
        <v>2.4700000000000002</v>
      </c>
      <c r="AW56">
        <v>2.19</v>
      </c>
      <c r="AX56">
        <v>2.06</v>
      </c>
      <c r="AY56">
        <v>2.0699999999999998</v>
      </c>
      <c r="AZ56">
        <v>2.02</v>
      </c>
      <c r="BA56">
        <v>1.75</v>
      </c>
      <c r="BB56">
        <v>1.67</v>
      </c>
      <c r="BC56">
        <v>1.44</v>
      </c>
      <c r="BD56">
        <v>1.41</v>
      </c>
      <c r="BE56">
        <v>1.34</v>
      </c>
      <c r="BF56">
        <v>1.25</v>
      </c>
      <c r="BG56">
        <v>1.18</v>
      </c>
    </row>
    <row r="57" spans="1:59" x14ac:dyDescent="0.25">
      <c r="M57" t="s">
        <v>322</v>
      </c>
      <c r="N57">
        <v>24.37</v>
      </c>
      <c r="O57">
        <v>33.130000000000003</v>
      </c>
      <c r="P57">
        <v>27.95</v>
      </c>
      <c r="Q57">
        <v>29.5</v>
      </c>
      <c r="R57">
        <v>33.6</v>
      </c>
      <c r="S57">
        <v>29.89</v>
      </c>
      <c r="T57">
        <v>42.08</v>
      </c>
      <c r="U57">
        <v>32.89</v>
      </c>
      <c r="V57">
        <v>29.28</v>
      </c>
      <c r="W57">
        <v>25.98</v>
      </c>
      <c r="X57">
        <v>22.75</v>
      </c>
      <c r="Y57">
        <v>24.04</v>
      </c>
      <c r="Z57">
        <v>24.08</v>
      </c>
      <c r="AA57">
        <v>28.76</v>
      </c>
      <c r="AB57">
        <v>22.78</v>
      </c>
      <c r="AC57">
        <v>19.52</v>
      </c>
      <c r="AD57">
        <v>27.28</v>
      </c>
      <c r="AE57">
        <v>22.5</v>
      </c>
      <c r="AF57">
        <v>20.47</v>
      </c>
      <c r="AG57">
        <v>20.440000000000001</v>
      </c>
      <c r="AH57">
        <v>20.52</v>
      </c>
      <c r="AI57">
        <v>16.52</v>
      </c>
      <c r="AJ57">
        <v>13.17</v>
      </c>
      <c r="AK57">
        <v>15.32</v>
      </c>
      <c r="AL57">
        <v>11.82</v>
      </c>
      <c r="AM57">
        <v>8.89</v>
      </c>
      <c r="AN57">
        <v>10.28</v>
      </c>
      <c r="AO57">
        <v>7.74</v>
      </c>
      <c r="AP57">
        <v>7.8</v>
      </c>
      <c r="AQ57">
        <v>4.9400000000000004</v>
      </c>
      <c r="AR57">
        <v>3.92</v>
      </c>
      <c r="AS57">
        <v>4.97</v>
      </c>
      <c r="AT57">
        <v>5.77</v>
      </c>
      <c r="AU57">
        <v>2.46</v>
      </c>
      <c r="AV57">
        <v>2.73</v>
      </c>
      <c r="AW57">
        <v>1.1499999999999999</v>
      </c>
      <c r="AX57">
        <v>0.73</v>
      </c>
      <c r="AY57">
        <v>0.56000000000000005</v>
      </c>
      <c r="AZ57">
        <v>0.37</v>
      </c>
      <c r="BA57">
        <v>0.18</v>
      </c>
      <c r="BB57">
        <v>0.14000000000000001</v>
      </c>
      <c r="BC57">
        <v>0.14000000000000001</v>
      </c>
      <c r="BD57">
        <v>0.14000000000000001</v>
      </c>
      <c r="BE57">
        <v>0.12</v>
      </c>
      <c r="BF57">
        <v>0.12</v>
      </c>
      <c r="BG57">
        <v>0.13</v>
      </c>
    </row>
    <row r="58" spans="1:59" x14ac:dyDescent="0.25">
      <c r="M58" t="s">
        <v>323</v>
      </c>
      <c r="N58">
        <v>1.99</v>
      </c>
      <c r="O58">
        <v>2.4700000000000002</v>
      </c>
      <c r="P58">
        <v>2.71</v>
      </c>
      <c r="Q58">
        <v>2.65</v>
      </c>
      <c r="R58">
        <v>2.74</v>
      </c>
      <c r="S58">
        <v>2.78</v>
      </c>
      <c r="T58">
        <v>3.11</v>
      </c>
      <c r="U58">
        <v>3.33</v>
      </c>
      <c r="V58">
        <v>3.12</v>
      </c>
      <c r="W58">
        <v>3.94</v>
      </c>
      <c r="X58">
        <v>3.64</v>
      </c>
      <c r="Y58">
        <v>3.68</v>
      </c>
      <c r="Z58">
        <v>3.65</v>
      </c>
      <c r="AA58">
        <v>3.68</v>
      </c>
      <c r="AB58">
        <v>3.82</v>
      </c>
      <c r="AC58">
        <v>3.58</v>
      </c>
      <c r="AD58">
        <v>3.63</v>
      </c>
      <c r="AE58">
        <v>3.6</v>
      </c>
      <c r="AF58">
        <v>3.28</v>
      </c>
      <c r="AG58">
        <v>3.03</v>
      </c>
      <c r="AH58">
        <v>3.03</v>
      </c>
      <c r="AI58">
        <v>2.9</v>
      </c>
      <c r="AJ58">
        <v>2.94</v>
      </c>
      <c r="AK58">
        <v>2.84</v>
      </c>
      <c r="AL58">
        <v>2.82</v>
      </c>
      <c r="AM58">
        <v>2.96</v>
      </c>
      <c r="AN58">
        <v>2.81</v>
      </c>
      <c r="AO58">
        <v>2.92</v>
      </c>
      <c r="AP58">
        <v>2.76</v>
      </c>
      <c r="AQ58">
        <v>2.71</v>
      </c>
      <c r="AR58">
        <v>2.25</v>
      </c>
      <c r="AS58">
        <v>2.46</v>
      </c>
      <c r="AT58">
        <v>2.4</v>
      </c>
      <c r="AU58">
        <v>2.37</v>
      </c>
      <c r="AV58">
        <v>2.39</v>
      </c>
      <c r="AW58">
        <v>2.09</v>
      </c>
      <c r="AX58">
        <v>1.98</v>
      </c>
      <c r="AY58">
        <v>1.97</v>
      </c>
      <c r="AZ58">
        <v>1.94</v>
      </c>
      <c r="BA58">
        <v>1.9</v>
      </c>
      <c r="BB58">
        <v>1.88</v>
      </c>
      <c r="BC58">
        <v>1.84</v>
      </c>
      <c r="BD58">
        <v>1.82</v>
      </c>
      <c r="BE58">
        <v>1.8</v>
      </c>
      <c r="BF58">
        <v>1.81</v>
      </c>
      <c r="BG58">
        <v>1.8</v>
      </c>
    </row>
    <row r="59" spans="1:59" x14ac:dyDescent="0.25">
      <c r="M59" t="s">
        <v>324</v>
      </c>
      <c r="N59">
        <v>8.01</v>
      </c>
      <c r="O59">
        <v>8.5500000000000007</v>
      </c>
      <c r="P59">
        <v>8.44</v>
      </c>
      <c r="Q59">
        <v>8.39</v>
      </c>
      <c r="R59">
        <v>8.59</v>
      </c>
      <c r="S59">
        <v>9.0299999999999994</v>
      </c>
      <c r="T59">
        <v>9.19</v>
      </c>
      <c r="U59">
        <v>9.08</v>
      </c>
      <c r="V59">
        <v>9.09</v>
      </c>
      <c r="W59">
        <v>9.2100000000000009</v>
      </c>
      <c r="X59">
        <v>9.01</v>
      </c>
      <c r="Y59">
        <v>9.0399999999999991</v>
      </c>
      <c r="Z59">
        <v>8.5299999999999994</v>
      </c>
      <c r="AA59">
        <v>8.51</v>
      </c>
      <c r="AB59">
        <v>8.4600000000000009</v>
      </c>
      <c r="AC59">
        <v>7.63</v>
      </c>
      <c r="AD59">
        <v>7.77</v>
      </c>
      <c r="AE59">
        <v>7.49</v>
      </c>
      <c r="AF59">
        <v>6.63</v>
      </c>
      <c r="AG59">
        <v>5.32</v>
      </c>
      <c r="AH59">
        <v>5.5</v>
      </c>
      <c r="AI59">
        <v>5.58</v>
      </c>
      <c r="AJ59">
        <v>5.19</v>
      </c>
      <c r="AK59">
        <v>5.0199999999999996</v>
      </c>
      <c r="AL59">
        <v>4.97</v>
      </c>
      <c r="AM59">
        <v>4.92</v>
      </c>
      <c r="AN59">
        <v>5.19</v>
      </c>
      <c r="AO59">
        <v>5.44</v>
      </c>
      <c r="AP59">
        <v>5.37</v>
      </c>
      <c r="AQ59">
        <v>5.09</v>
      </c>
      <c r="AR59">
        <v>5.13</v>
      </c>
      <c r="AS59">
        <v>5.31</v>
      </c>
      <c r="AT59">
        <v>5.38</v>
      </c>
      <c r="AU59">
        <v>5</v>
      </c>
      <c r="AV59">
        <v>4.58</v>
      </c>
      <c r="AW59">
        <v>3.95</v>
      </c>
      <c r="AX59">
        <v>3.59</v>
      </c>
      <c r="AY59">
        <v>3.18</v>
      </c>
      <c r="AZ59">
        <v>2.81</v>
      </c>
      <c r="BA59">
        <v>2.4300000000000002</v>
      </c>
      <c r="BB59">
        <v>2.14</v>
      </c>
      <c r="BC59">
        <v>2.11</v>
      </c>
      <c r="BD59">
        <v>2.08</v>
      </c>
      <c r="BE59">
        <v>2.0499999999999998</v>
      </c>
      <c r="BF59">
        <v>2.02</v>
      </c>
      <c r="BG59">
        <v>1.99</v>
      </c>
    </row>
    <row r="60" spans="1:59" x14ac:dyDescent="0.25">
      <c r="M60" t="s">
        <v>325</v>
      </c>
      <c r="N60">
        <v>1.45</v>
      </c>
      <c r="O60">
        <v>1.37</v>
      </c>
      <c r="P60">
        <v>1.29</v>
      </c>
      <c r="Q60">
        <v>1.39</v>
      </c>
      <c r="R60">
        <v>1.21</v>
      </c>
      <c r="S60">
        <v>1.25</v>
      </c>
      <c r="T60">
        <v>1.47</v>
      </c>
      <c r="U60">
        <v>1.38</v>
      </c>
      <c r="V60">
        <v>1.3</v>
      </c>
      <c r="W60">
        <v>1.37</v>
      </c>
      <c r="X60">
        <v>1.35</v>
      </c>
      <c r="Y60">
        <v>1.38</v>
      </c>
      <c r="Z60">
        <v>1.43</v>
      </c>
      <c r="AA60">
        <v>1.58</v>
      </c>
      <c r="AB60">
        <v>1.61</v>
      </c>
      <c r="AC60">
        <v>1.68</v>
      </c>
      <c r="AD60">
        <v>1.73</v>
      </c>
      <c r="AE60">
        <v>1.68</v>
      </c>
      <c r="AF60">
        <v>1.69</v>
      </c>
      <c r="AG60">
        <v>1.7</v>
      </c>
      <c r="AH60">
        <v>1.55</v>
      </c>
      <c r="AI60">
        <v>1.34</v>
      </c>
      <c r="AJ60">
        <v>1.46</v>
      </c>
      <c r="AK60">
        <v>1.42</v>
      </c>
      <c r="AL60">
        <v>1.24</v>
      </c>
      <c r="AM60">
        <v>1.1399999999999999</v>
      </c>
      <c r="AN60">
        <v>1.1599999999999999</v>
      </c>
      <c r="AO60">
        <v>1.08</v>
      </c>
      <c r="AP60">
        <v>1.1100000000000001</v>
      </c>
      <c r="AQ60">
        <v>0.9</v>
      </c>
      <c r="AR60">
        <v>0.83</v>
      </c>
      <c r="AS60">
        <v>0.81</v>
      </c>
      <c r="AT60">
        <v>0.63</v>
      </c>
      <c r="AU60">
        <v>0.55000000000000004</v>
      </c>
      <c r="AV60">
        <v>0.47</v>
      </c>
      <c r="AW60">
        <v>0.44</v>
      </c>
      <c r="AX60">
        <v>0.4</v>
      </c>
      <c r="AY60">
        <v>0.34</v>
      </c>
      <c r="AZ60">
        <v>0.28999999999999998</v>
      </c>
      <c r="BA60">
        <v>0.22</v>
      </c>
      <c r="BB60">
        <v>0.18</v>
      </c>
      <c r="BC60">
        <v>0.17</v>
      </c>
      <c r="BD60">
        <v>0.13</v>
      </c>
      <c r="BE60">
        <v>0.12</v>
      </c>
      <c r="BF60">
        <v>0.1</v>
      </c>
      <c r="BG60">
        <v>0.1</v>
      </c>
    </row>
    <row r="61" spans="1:59" x14ac:dyDescent="0.25">
      <c r="M61" t="s">
        <v>326</v>
      </c>
      <c r="N61">
        <v>11.74</v>
      </c>
      <c r="O61">
        <v>12.42</v>
      </c>
      <c r="P61">
        <v>12.38</v>
      </c>
      <c r="Q61">
        <v>12.63</v>
      </c>
      <c r="R61">
        <v>13.03</v>
      </c>
      <c r="S61">
        <v>13.13</v>
      </c>
      <c r="T61">
        <v>13.23</v>
      </c>
      <c r="U61">
        <v>13.3</v>
      </c>
      <c r="V61">
        <v>13.35</v>
      </c>
      <c r="W61">
        <v>13.46</v>
      </c>
      <c r="X61">
        <v>13.37</v>
      </c>
      <c r="Y61">
        <v>13.31</v>
      </c>
      <c r="Z61">
        <v>13.45</v>
      </c>
      <c r="AA61">
        <v>13.89</v>
      </c>
      <c r="AB61">
        <v>14.22</v>
      </c>
      <c r="AC61">
        <v>14.44</v>
      </c>
      <c r="AD61">
        <v>14.59</v>
      </c>
      <c r="AE61">
        <v>15.18</v>
      </c>
      <c r="AF61">
        <v>14.91</v>
      </c>
      <c r="AG61">
        <v>14.14</v>
      </c>
      <c r="AH61">
        <v>13.94</v>
      </c>
      <c r="AI61">
        <v>13.68</v>
      </c>
      <c r="AJ61">
        <v>13.02</v>
      </c>
      <c r="AK61">
        <v>12.86</v>
      </c>
      <c r="AL61">
        <v>12.93</v>
      </c>
      <c r="AM61">
        <v>13.01</v>
      </c>
      <c r="AN61">
        <v>13.3</v>
      </c>
      <c r="AO61">
        <v>13.54</v>
      </c>
      <c r="AP61">
        <v>13.73</v>
      </c>
      <c r="AQ61">
        <v>13.48</v>
      </c>
      <c r="AR61">
        <v>12.43</v>
      </c>
      <c r="AS61">
        <v>12.62</v>
      </c>
      <c r="AT61">
        <v>12.78</v>
      </c>
      <c r="AU61">
        <v>12.7</v>
      </c>
      <c r="AV61">
        <v>12.61</v>
      </c>
      <c r="AW61">
        <v>12.2</v>
      </c>
      <c r="AX61">
        <v>12</v>
      </c>
      <c r="AY61">
        <v>11.67</v>
      </c>
      <c r="AZ61">
        <v>11.26</v>
      </c>
      <c r="BA61">
        <v>10.95</v>
      </c>
      <c r="BB61">
        <v>10.47</v>
      </c>
      <c r="BC61">
        <v>10.07</v>
      </c>
      <c r="BD61">
        <v>9.67</v>
      </c>
      <c r="BE61">
        <v>9.23</v>
      </c>
      <c r="BF61">
        <v>8.77</v>
      </c>
      <c r="BG61">
        <v>8.17</v>
      </c>
    </row>
    <row r="62" spans="1:59" x14ac:dyDescent="0.25">
      <c r="M62" t="s">
        <v>327</v>
      </c>
      <c r="N62">
        <v>5.14</v>
      </c>
      <c r="O62">
        <v>5.45</v>
      </c>
      <c r="P62">
        <v>4.87</v>
      </c>
      <c r="Q62">
        <v>5.65</v>
      </c>
      <c r="R62">
        <v>5.17</v>
      </c>
      <c r="S62">
        <v>5.24</v>
      </c>
      <c r="T62">
        <v>5.61</v>
      </c>
      <c r="U62">
        <v>5.0599999999999996</v>
      </c>
      <c r="V62">
        <v>5</v>
      </c>
      <c r="W62">
        <v>4.8099999999999996</v>
      </c>
      <c r="X62">
        <v>4.34</v>
      </c>
      <c r="Y62">
        <v>4.54</v>
      </c>
      <c r="Z62">
        <v>4.2699999999999996</v>
      </c>
      <c r="AA62">
        <v>4.25</v>
      </c>
      <c r="AB62">
        <v>4.1100000000000003</v>
      </c>
      <c r="AC62">
        <v>4</v>
      </c>
      <c r="AD62">
        <v>3.76</v>
      </c>
      <c r="AE62">
        <v>3.54</v>
      </c>
      <c r="AF62">
        <v>3.41</v>
      </c>
      <c r="AG62">
        <v>3.31</v>
      </c>
      <c r="AH62">
        <v>3.65</v>
      </c>
      <c r="AI62">
        <v>3.12</v>
      </c>
      <c r="AJ62">
        <v>2.93</v>
      </c>
      <c r="AK62">
        <v>2.82</v>
      </c>
      <c r="AL62">
        <v>2.3199999999999998</v>
      </c>
      <c r="AM62">
        <v>2.41</v>
      </c>
      <c r="AN62">
        <v>2.44</v>
      </c>
      <c r="AO62">
        <v>2.2999999999999998</v>
      </c>
      <c r="AP62">
        <v>2.25</v>
      </c>
      <c r="AQ62">
        <v>2.14</v>
      </c>
      <c r="AR62">
        <v>1.89</v>
      </c>
      <c r="AS62">
        <v>1.74</v>
      </c>
      <c r="AT62">
        <v>1.42</v>
      </c>
      <c r="AU62">
        <v>1.18</v>
      </c>
      <c r="AV62">
        <v>0.96</v>
      </c>
      <c r="AW62">
        <v>0.89</v>
      </c>
      <c r="AX62">
        <v>0.78</v>
      </c>
      <c r="AY62">
        <v>0.64</v>
      </c>
      <c r="AZ62">
        <v>0.52</v>
      </c>
      <c r="BA62">
        <v>0.42</v>
      </c>
      <c r="BB62">
        <v>0.35</v>
      </c>
      <c r="BC62">
        <v>0.35</v>
      </c>
      <c r="BD62">
        <v>0.34</v>
      </c>
      <c r="BE62">
        <v>0.33</v>
      </c>
      <c r="BF62">
        <v>0.31</v>
      </c>
      <c r="BG62">
        <v>0.3</v>
      </c>
    </row>
    <row r="63" spans="1:59" x14ac:dyDescent="0.25">
      <c r="M63" t="s">
        <v>328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0.42</v>
      </c>
      <c r="AW63">
        <v>0.45</v>
      </c>
      <c r="AX63">
        <v>0.46</v>
      </c>
      <c r="AY63">
        <v>0.48</v>
      </c>
      <c r="AZ63">
        <v>0.51</v>
      </c>
      <c r="BA63">
        <v>0.53</v>
      </c>
      <c r="BB63">
        <v>0.56000000000000005</v>
      </c>
      <c r="BC63">
        <v>0.56000000000000005</v>
      </c>
      <c r="BD63">
        <v>0.55000000000000004</v>
      </c>
      <c r="BE63">
        <v>0.52</v>
      </c>
      <c r="BF63">
        <v>0.5</v>
      </c>
      <c r="BG63">
        <v>0.48</v>
      </c>
    </row>
    <row r="64" spans="1:59" x14ac:dyDescent="0.25">
      <c r="M64" t="s">
        <v>329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0.04</v>
      </c>
      <c r="AT64">
        <v>0.04</v>
      </c>
      <c r="AU64">
        <v>0.04</v>
      </c>
      <c r="AV64">
        <v>0.04</v>
      </c>
      <c r="AW64">
        <v>0.04</v>
      </c>
      <c r="AX64">
        <v>0.04</v>
      </c>
      <c r="AY64">
        <v>0.03</v>
      </c>
      <c r="AZ64">
        <v>0.03</v>
      </c>
      <c r="BA64">
        <v>0.03</v>
      </c>
      <c r="BB64">
        <v>0.03</v>
      </c>
      <c r="BC64">
        <v>0.03</v>
      </c>
      <c r="BD64">
        <v>0.03</v>
      </c>
      <c r="BE64">
        <v>0.03</v>
      </c>
      <c r="BF64">
        <v>0.03</v>
      </c>
      <c r="BG64">
        <v>0.03</v>
      </c>
    </row>
    <row r="65" spans="1:59" x14ac:dyDescent="0.25">
      <c r="M65" t="s">
        <v>330</v>
      </c>
      <c r="N65">
        <v>0</v>
      </c>
      <c r="O65">
        <v>0</v>
      </c>
      <c r="P65">
        <v>0</v>
      </c>
      <c r="Q65">
        <v>0</v>
      </c>
      <c r="R65">
        <v>0.03</v>
      </c>
      <c r="S65">
        <v>0.1</v>
      </c>
      <c r="T65">
        <v>0.01</v>
      </c>
      <c r="U65">
        <v>0.02</v>
      </c>
      <c r="V65">
        <v>0.02</v>
      </c>
      <c r="W65">
        <v>0.02</v>
      </c>
      <c r="X65">
        <v>0.01</v>
      </c>
      <c r="Y65">
        <v>0.03</v>
      </c>
      <c r="Z65">
        <v>0.05</v>
      </c>
      <c r="AA65">
        <v>0.01</v>
      </c>
      <c r="AB65">
        <v>0.02</v>
      </c>
      <c r="AC65">
        <v>0.02</v>
      </c>
      <c r="AD65">
        <v>0.02</v>
      </c>
      <c r="AE65">
        <v>0.04</v>
      </c>
      <c r="AF65">
        <v>0.02</v>
      </c>
      <c r="AG65">
        <v>7.0000000000000007E-2</v>
      </c>
      <c r="AH65">
        <v>0.13</v>
      </c>
      <c r="AI65">
        <v>0.05</v>
      </c>
      <c r="AJ65">
        <v>0.03</v>
      </c>
      <c r="AK65">
        <v>0.1</v>
      </c>
      <c r="AL65">
        <v>0.04</v>
      </c>
      <c r="AM65">
        <v>0.14000000000000001</v>
      </c>
      <c r="AN65">
        <v>0.18</v>
      </c>
      <c r="AO65">
        <v>0.09</v>
      </c>
      <c r="AP65">
        <v>0.16</v>
      </c>
      <c r="AQ65">
        <v>0.17</v>
      </c>
      <c r="AR65">
        <v>0.22</v>
      </c>
      <c r="AS65">
        <v>0.14000000000000001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</row>
    <row r="76" spans="1:5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9" x14ac:dyDescent="0.25">
      <c r="M77" s="2" t="s">
        <v>2</v>
      </c>
    </row>
    <row r="78" spans="1:59" x14ac:dyDescent="0.25">
      <c r="M78" s="2" t="s">
        <v>260</v>
      </c>
      <c r="N78" s="2" t="s">
        <v>301</v>
      </c>
      <c r="P78" s="4" t="s">
        <v>545</v>
      </c>
      <c r="Q78" s="4" t="s">
        <v>319</v>
      </c>
      <c r="S78" s="4" t="s">
        <v>546</v>
      </c>
    </row>
    <row r="79" spans="1:59" x14ac:dyDescent="0.25">
      <c r="B79" t="s">
        <v>334</v>
      </c>
      <c r="M79" t="s">
        <v>327</v>
      </c>
      <c r="N79">
        <v>0.35</v>
      </c>
      <c r="P79" s="5">
        <f>fig_2_4[[#This Row],[2030]]/SUM(fig_2_4[2030])</f>
        <v>1.2098167991704115E-2</v>
      </c>
      <c r="Q79" s="5"/>
      <c r="S79" s="6" t="str">
        <f>fig_2_4[[#This Row],[ ]]&amp;"; "&amp;T79</f>
        <v>Husholdninger; 1 pct.</v>
      </c>
      <c r="T79" t="str">
        <f>ROUND(P79,2) * 100&amp;" "&amp;$P$78</f>
        <v>1 pct.</v>
      </c>
    </row>
    <row r="80" spans="1:59" x14ac:dyDescent="0.25">
      <c r="B80" t="s">
        <v>333</v>
      </c>
      <c r="C80" t="s">
        <v>260</v>
      </c>
      <c r="M80" t="s">
        <v>326</v>
      </c>
      <c r="N80">
        <v>10.47</v>
      </c>
      <c r="P80" s="5">
        <f>fig_2_4[[#This Row],[2030]]/SUM(fig_2_4[2030])</f>
        <v>0.36190805392326314</v>
      </c>
      <c r="Q80" s="5"/>
      <c r="S80" s="6" t="str">
        <f>fig_2_4[[#This Row],[ ]]&amp;"; "&amp;T80</f>
        <v>Transport; 36 pct.</v>
      </c>
      <c r="T80" t="str">
        <f t="shared" ref="T80:T87" si="0">ROUND(P80,2) * 100&amp;" "&amp;$P$78</f>
        <v>36 pct.</v>
      </c>
    </row>
    <row r="81" spans="13:20" x14ac:dyDescent="0.25">
      <c r="M81" t="s">
        <v>325</v>
      </c>
      <c r="N81">
        <v>0.18</v>
      </c>
      <c r="P81" s="5">
        <f>fig_2_4[[#This Row],[2030]]/SUM(fig_2_4[2030])</f>
        <v>6.2219149671621163E-3</v>
      </c>
      <c r="Q81" s="5"/>
      <c r="S81" s="6" t="str">
        <f>fig_2_4[[#This Row],[ ]]&amp;"; "&amp;T81</f>
        <v>Serviceerhverv; 1 pct.</v>
      </c>
      <c r="T81" t="str">
        <f t="shared" si="0"/>
        <v>1 pct.</v>
      </c>
    </row>
    <row r="82" spans="13:20" x14ac:dyDescent="0.25">
      <c r="M82" t="s">
        <v>324</v>
      </c>
      <c r="N82">
        <v>2.14</v>
      </c>
      <c r="P82" s="5">
        <f>fig_2_4[[#This Row],[2030]]/SUM(fig_2_4[2030])</f>
        <v>7.3971655720705159E-2</v>
      </c>
      <c r="Q82" s="5"/>
      <c r="S82" s="6" t="str">
        <f>fig_2_4[[#This Row],[ ]]&amp;";        "&amp;T82</f>
        <v>Fremstillingserhverv og bygge-anlæg;        7 pct.</v>
      </c>
      <c r="T82" t="str">
        <f t="shared" si="0"/>
        <v>7 pct.</v>
      </c>
    </row>
    <row r="83" spans="13:20" x14ac:dyDescent="0.25">
      <c r="M83" t="s">
        <v>323</v>
      </c>
      <c r="N83">
        <v>1.88</v>
      </c>
      <c r="P83" s="5">
        <f>fig_2_4[[#This Row],[2030]]/SUM(fig_2_4[2030])</f>
        <v>6.4984445212582106E-2</v>
      </c>
      <c r="Q83" s="5"/>
      <c r="S83" s="6" t="str">
        <f>fig_2_4[[#This Row],[ ]]&amp;"; "&amp;T83</f>
        <v>Produktion af olie, gas og VE-brændstoffer (inkl. korrektion ift. metantabsregulering); 6 pct.</v>
      </c>
      <c r="T83" t="str">
        <f t="shared" si="0"/>
        <v>6 pct.</v>
      </c>
    </row>
    <row r="84" spans="13:20" x14ac:dyDescent="0.25">
      <c r="M84" t="s">
        <v>322</v>
      </c>
      <c r="N84">
        <v>0.14000000000000001</v>
      </c>
      <c r="P84" s="5">
        <f>fig_2_4[[#This Row],[2030]]/SUM(fig_2_4[2030])</f>
        <v>4.8392671966816462E-3</v>
      </c>
      <c r="Q84" s="5"/>
      <c r="S84" s="6" t="str">
        <f>fig_2_4[[#This Row],[ ]]&amp;"; "&amp;T84</f>
        <v>El og fjernvarme; 0,5 pct.</v>
      </c>
      <c r="T84" t="str">
        <f>ROUND(P84,3) * 100&amp;" "&amp;$P$78</f>
        <v>0,5 pct.</v>
      </c>
    </row>
    <row r="85" spans="13:20" x14ac:dyDescent="0.25">
      <c r="M85" t="s">
        <v>321</v>
      </c>
      <c r="N85">
        <v>1.67</v>
      </c>
      <c r="P85" s="5">
        <f>fig_2_4[[#This Row],[2030]]/SUM(fig_2_4[2030])</f>
        <v>5.7725544417559629E-2</v>
      </c>
      <c r="Q85" s="5"/>
      <c r="S85" s="6" t="str">
        <f>fig_2_4[[#This Row],[ ]]&amp;"; "&amp;T85</f>
        <v>Affald (inkl. affaldsforbrænding samt korrektion ift. biocovers); 6 pct.</v>
      </c>
      <c r="T85" t="str">
        <f t="shared" si="0"/>
        <v>6 pct.</v>
      </c>
    </row>
    <row r="86" spans="13:20" x14ac:dyDescent="0.25">
      <c r="M86" t="s">
        <v>320</v>
      </c>
      <c r="N86">
        <v>15.33</v>
      </c>
      <c r="P86" s="5">
        <f>fig_2_4[[#This Row],[2030]]/SUM(fig_2_4[2030])</f>
        <v>0.52989975803664024</v>
      </c>
      <c r="Q86" s="5">
        <f>1+P87</f>
        <v>0.88835119253370198</v>
      </c>
      <c r="S86" s="6" t="str">
        <f>fig_2_4[[#This Row],[ ]]&amp;"; "&amp;T86</f>
        <v>Landbrug, skove, gartneri og fiskeri; 53 pct.</v>
      </c>
      <c r="T86" t="str">
        <f t="shared" si="0"/>
        <v>53 pct.</v>
      </c>
    </row>
    <row r="87" spans="13:20" x14ac:dyDescent="0.25">
      <c r="M87" t="s">
        <v>319</v>
      </c>
      <c r="N87">
        <v>-3.23</v>
      </c>
      <c r="P87" s="5">
        <f>fig_2_4[[#This Row],[2030]]/SUM(fig_2_4[2030])</f>
        <v>-0.11164880746629798</v>
      </c>
      <c r="Q87" s="7">
        <f>1-Q86</f>
        <v>0.11164880746629802</v>
      </c>
      <c r="S87" s="6" t="str">
        <f>fig_2_4[[#This Row],[ ]]&amp;"; "&amp;T87</f>
        <v>CCS; -11 pct.</v>
      </c>
      <c r="T87" t="str">
        <f t="shared" si="0"/>
        <v>-11 pct.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3</v>
      </c>
    </row>
    <row r="103" spans="1:54" x14ac:dyDescent="0.25">
      <c r="M103" s="2" t="s">
        <v>260</v>
      </c>
      <c r="N103" s="2" t="s">
        <v>292</v>
      </c>
      <c r="O103" s="2" t="s">
        <v>293</v>
      </c>
      <c r="P103" s="2" t="s">
        <v>294</v>
      </c>
      <c r="Q103" s="2" t="s">
        <v>295</v>
      </c>
      <c r="R103" s="2" t="s">
        <v>296</v>
      </c>
      <c r="S103" s="2" t="s">
        <v>297</v>
      </c>
      <c r="T103" s="2" t="s">
        <v>298</v>
      </c>
      <c r="U103" s="2" t="s">
        <v>299</v>
      </c>
      <c r="V103" s="2" t="s">
        <v>300</v>
      </c>
      <c r="W103" s="2" t="s">
        <v>301</v>
      </c>
      <c r="X103" s="2" t="s">
        <v>302</v>
      </c>
      <c r="Y103" s="2" t="s">
        <v>303</v>
      </c>
      <c r="Z103" s="2" t="s">
        <v>304</v>
      </c>
      <c r="AA103" s="2" t="s">
        <v>305</v>
      </c>
      <c r="AB103" s="2" t="s">
        <v>306</v>
      </c>
    </row>
    <row r="104" spans="1:54" x14ac:dyDescent="0.25">
      <c r="B104" t="s">
        <v>318</v>
      </c>
      <c r="M104" t="s">
        <v>320</v>
      </c>
      <c r="N104">
        <v>100</v>
      </c>
      <c r="O104">
        <v>98.31</v>
      </c>
      <c r="P104">
        <v>101.32</v>
      </c>
      <c r="Q104">
        <v>109.37</v>
      </c>
      <c r="R104">
        <v>109.38</v>
      </c>
      <c r="S104">
        <v>107.09</v>
      </c>
      <c r="T104">
        <v>102.97</v>
      </c>
      <c r="U104">
        <v>101</v>
      </c>
      <c r="V104">
        <v>98.86</v>
      </c>
      <c r="W104">
        <v>96.68</v>
      </c>
      <c r="X104">
        <v>95.76</v>
      </c>
      <c r="Y104">
        <v>95.07</v>
      </c>
      <c r="Z104">
        <v>94.23</v>
      </c>
      <c r="AA104">
        <v>94.55</v>
      </c>
      <c r="AB104">
        <v>93.68</v>
      </c>
    </row>
    <row r="105" spans="1:54" x14ac:dyDescent="0.25">
      <c r="B105" t="s">
        <v>336</v>
      </c>
      <c r="C105" t="s">
        <v>260</v>
      </c>
      <c r="M105" t="s">
        <v>323</v>
      </c>
      <c r="N105">
        <v>100</v>
      </c>
      <c r="O105">
        <v>97.51</v>
      </c>
      <c r="P105">
        <v>96.25</v>
      </c>
      <c r="Q105">
        <v>97.17</v>
      </c>
      <c r="R105">
        <v>85.05</v>
      </c>
      <c r="S105">
        <v>80.319999999999993</v>
      </c>
      <c r="T105">
        <v>79.87</v>
      </c>
      <c r="U105">
        <v>78.63</v>
      </c>
      <c r="V105">
        <v>77.03</v>
      </c>
      <c r="W105">
        <v>76.319999999999993</v>
      </c>
      <c r="X105">
        <v>74.89</v>
      </c>
      <c r="Y105">
        <v>73.8</v>
      </c>
      <c r="Z105">
        <v>73.05</v>
      </c>
      <c r="AA105">
        <v>73.48</v>
      </c>
      <c r="AB105">
        <v>73.02</v>
      </c>
    </row>
    <row r="106" spans="1:54" x14ac:dyDescent="0.25">
      <c r="M106" t="s">
        <v>335</v>
      </c>
      <c r="N106">
        <v>100</v>
      </c>
      <c r="O106">
        <v>107.77</v>
      </c>
      <c r="P106">
        <v>104.75</v>
      </c>
      <c r="Q106">
        <v>106.56</v>
      </c>
      <c r="R106">
        <v>94.2</v>
      </c>
      <c r="S106">
        <v>88.82</v>
      </c>
      <c r="T106">
        <v>89.07</v>
      </c>
      <c r="U106">
        <v>86.87</v>
      </c>
      <c r="V106">
        <v>75.489999999999995</v>
      </c>
      <c r="W106">
        <v>72</v>
      </c>
      <c r="X106">
        <v>61.87</v>
      </c>
      <c r="Y106">
        <v>60.65</v>
      </c>
      <c r="Z106">
        <v>57.77</v>
      </c>
      <c r="AA106">
        <v>53.71</v>
      </c>
      <c r="AB106">
        <v>50.81</v>
      </c>
    </row>
    <row r="107" spans="1:54" x14ac:dyDescent="0.25">
      <c r="M107" t="s">
        <v>326</v>
      </c>
      <c r="N107">
        <v>100</v>
      </c>
      <c r="O107">
        <v>101.29</v>
      </c>
      <c r="P107">
        <v>100.64</v>
      </c>
      <c r="Q107">
        <v>99.91</v>
      </c>
      <c r="R107">
        <v>96.74</v>
      </c>
      <c r="S107">
        <v>95.12</v>
      </c>
      <c r="T107">
        <v>92.48</v>
      </c>
      <c r="U107">
        <v>89.26</v>
      </c>
      <c r="V107">
        <v>86.77</v>
      </c>
      <c r="W107">
        <v>82.97</v>
      </c>
      <c r="X107">
        <v>79.81</v>
      </c>
      <c r="Y107">
        <v>76.62</v>
      </c>
      <c r="Z107">
        <v>73.17</v>
      </c>
      <c r="AA107">
        <v>69.48</v>
      </c>
      <c r="AB107">
        <v>64.73</v>
      </c>
    </row>
    <row r="108" spans="1:54" x14ac:dyDescent="0.25">
      <c r="M108" t="s">
        <v>324</v>
      </c>
      <c r="N108">
        <v>100</v>
      </c>
      <c r="O108">
        <v>101.19</v>
      </c>
      <c r="P108">
        <v>94.16</v>
      </c>
      <c r="Q108">
        <v>86.14</v>
      </c>
      <c r="R108">
        <v>74.33</v>
      </c>
      <c r="S108">
        <v>67.66</v>
      </c>
      <c r="T108">
        <v>59.85</v>
      </c>
      <c r="U108">
        <v>52.88</v>
      </c>
      <c r="V108">
        <v>45.76</v>
      </c>
      <c r="W108">
        <v>40.28</v>
      </c>
      <c r="X108">
        <v>39.71</v>
      </c>
      <c r="Y108">
        <v>39.15</v>
      </c>
      <c r="Z108">
        <v>38.57</v>
      </c>
      <c r="AA108">
        <v>37.99</v>
      </c>
      <c r="AB108">
        <v>37.44</v>
      </c>
    </row>
    <row r="109" spans="1:54" x14ac:dyDescent="0.25">
      <c r="M109" t="s">
        <v>325</v>
      </c>
      <c r="N109">
        <v>100</v>
      </c>
      <c r="O109">
        <v>77.569999999999993</v>
      </c>
      <c r="P109">
        <v>68.2</v>
      </c>
      <c r="Q109">
        <v>58.4</v>
      </c>
      <c r="R109">
        <v>54.72</v>
      </c>
      <c r="S109">
        <v>49.8</v>
      </c>
      <c r="T109">
        <v>42.33</v>
      </c>
      <c r="U109">
        <v>36.14</v>
      </c>
      <c r="V109">
        <v>26.94</v>
      </c>
      <c r="W109">
        <v>22.01</v>
      </c>
      <c r="X109">
        <v>20.64</v>
      </c>
      <c r="Y109">
        <v>16.3</v>
      </c>
      <c r="Z109">
        <v>14.26</v>
      </c>
      <c r="AA109">
        <v>12.8</v>
      </c>
      <c r="AB109">
        <v>12.44</v>
      </c>
    </row>
    <row r="110" spans="1:54" x14ac:dyDescent="0.25">
      <c r="M110" t="s">
        <v>327</v>
      </c>
      <c r="N110">
        <v>100</v>
      </c>
      <c r="O110">
        <v>81.93</v>
      </c>
      <c r="P110">
        <v>67.86</v>
      </c>
      <c r="Q110">
        <v>55.19</v>
      </c>
      <c r="R110">
        <v>51.05</v>
      </c>
      <c r="S110">
        <v>44.84</v>
      </c>
      <c r="T110">
        <v>36.93</v>
      </c>
      <c r="U110">
        <v>30.13</v>
      </c>
      <c r="V110">
        <v>23.96</v>
      </c>
      <c r="W110">
        <v>20.43</v>
      </c>
      <c r="X110">
        <v>20.239999999999998</v>
      </c>
      <c r="Y110">
        <v>19.559999999999999</v>
      </c>
      <c r="Z110">
        <v>18.86</v>
      </c>
      <c r="AA110">
        <v>18.12</v>
      </c>
      <c r="AB110">
        <v>17.37</v>
      </c>
    </row>
    <row r="111" spans="1:54" x14ac:dyDescent="0.25">
      <c r="M111" t="s">
        <v>322</v>
      </c>
      <c r="N111">
        <v>100</v>
      </c>
      <c r="O111">
        <v>116.03</v>
      </c>
      <c r="P111">
        <v>49.42</v>
      </c>
      <c r="Q111">
        <v>54.79</v>
      </c>
      <c r="R111">
        <v>23.2</v>
      </c>
      <c r="S111">
        <v>14.66</v>
      </c>
      <c r="T111">
        <v>11.21</v>
      </c>
      <c r="U111">
        <v>7.35</v>
      </c>
      <c r="V111">
        <v>3.71</v>
      </c>
      <c r="W111">
        <v>2.87</v>
      </c>
      <c r="X111">
        <v>2.83</v>
      </c>
      <c r="Y111">
        <v>2.72</v>
      </c>
      <c r="Z111">
        <v>2.5099999999999998</v>
      </c>
      <c r="AA111">
        <v>2.4900000000000002</v>
      </c>
      <c r="AB111">
        <v>2.5099999999999998</v>
      </c>
    </row>
    <row r="126" spans="1:5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25">
      <c r="M127" s="2" t="s">
        <v>4</v>
      </c>
    </row>
    <row r="128" spans="1:59" x14ac:dyDescent="0.25">
      <c r="M128" s="2" t="s">
        <v>260</v>
      </c>
      <c r="N128" s="2" t="s">
        <v>261</v>
      </c>
      <c r="O128" s="2" t="s">
        <v>262</v>
      </c>
      <c r="P128" s="2" t="s">
        <v>263</v>
      </c>
      <c r="Q128" s="2" t="s">
        <v>264</v>
      </c>
      <c r="R128" s="2" t="s">
        <v>265</v>
      </c>
      <c r="S128" s="2" t="s">
        <v>266</v>
      </c>
      <c r="T128" s="2" t="s">
        <v>267</v>
      </c>
      <c r="U128" s="2" t="s">
        <v>268</v>
      </c>
      <c r="V128" s="2" t="s">
        <v>269</v>
      </c>
      <c r="W128" s="2" t="s">
        <v>270</v>
      </c>
      <c r="X128" s="2" t="s">
        <v>271</v>
      </c>
      <c r="Y128" s="2" t="s">
        <v>272</v>
      </c>
      <c r="Z128" s="2" t="s">
        <v>273</v>
      </c>
      <c r="AA128" s="2" t="s">
        <v>274</v>
      </c>
      <c r="AB128" s="2" t="s">
        <v>275</v>
      </c>
      <c r="AC128" s="2" t="s">
        <v>276</v>
      </c>
      <c r="AD128" s="2" t="s">
        <v>277</v>
      </c>
      <c r="AE128" s="2" t="s">
        <v>278</v>
      </c>
      <c r="AF128" s="2" t="s">
        <v>279</v>
      </c>
      <c r="AG128" s="2" t="s">
        <v>280</v>
      </c>
      <c r="AH128" s="2" t="s">
        <v>281</v>
      </c>
      <c r="AI128" s="2" t="s">
        <v>282</v>
      </c>
      <c r="AJ128" s="2" t="s">
        <v>283</v>
      </c>
      <c r="AK128" s="2" t="s">
        <v>284</v>
      </c>
      <c r="AL128" s="2" t="s">
        <v>285</v>
      </c>
      <c r="AM128" s="2" t="s">
        <v>286</v>
      </c>
      <c r="AN128" s="2" t="s">
        <v>287</v>
      </c>
      <c r="AO128" s="2" t="s">
        <v>288</v>
      </c>
      <c r="AP128" s="2" t="s">
        <v>289</v>
      </c>
      <c r="AQ128" s="2" t="s">
        <v>290</v>
      </c>
      <c r="AR128" s="2" t="s">
        <v>291</v>
      </c>
      <c r="AS128" s="2" t="s">
        <v>292</v>
      </c>
      <c r="AT128" s="2" t="s">
        <v>293</v>
      </c>
      <c r="AU128" s="2" t="s">
        <v>294</v>
      </c>
      <c r="AV128" s="2" t="s">
        <v>295</v>
      </c>
      <c r="AW128" s="2" t="s">
        <v>296</v>
      </c>
      <c r="AX128" s="2" t="s">
        <v>297</v>
      </c>
      <c r="AY128" s="2" t="s">
        <v>298</v>
      </c>
      <c r="AZ128" s="2" t="s">
        <v>299</v>
      </c>
      <c r="BA128" s="2" t="s">
        <v>300</v>
      </c>
      <c r="BB128" s="2" t="s">
        <v>301</v>
      </c>
      <c r="BC128" s="2" t="s">
        <v>302</v>
      </c>
      <c r="BD128" s="2" t="s">
        <v>303</v>
      </c>
      <c r="BE128" s="2" t="s">
        <v>304</v>
      </c>
      <c r="BF128" s="2" t="s">
        <v>305</v>
      </c>
      <c r="BG128" s="2" t="s">
        <v>306</v>
      </c>
    </row>
    <row r="129" spans="2:59" x14ac:dyDescent="0.25">
      <c r="B129" t="s">
        <v>332</v>
      </c>
      <c r="M129" t="s">
        <v>337</v>
      </c>
      <c r="N129">
        <v>254.84</v>
      </c>
      <c r="O129">
        <v>345.92</v>
      </c>
      <c r="P129">
        <v>288.11</v>
      </c>
      <c r="Q129">
        <v>302.08</v>
      </c>
      <c r="R129">
        <v>324.72000000000003</v>
      </c>
      <c r="S129">
        <v>271.69</v>
      </c>
      <c r="T129">
        <v>373.19</v>
      </c>
      <c r="U129">
        <v>277.58</v>
      </c>
      <c r="V129">
        <v>235.68</v>
      </c>
      <c r="W129">
        <v>197.93</v>
      </c>
      <c r="X129">
        <v>165.92</v>
      </c>
      <c r="Y129">
        <v>175.45</v>
      </c>
      <c r="Z129">
        <v>175.74</v>
      </c>
      <c r="AA129">
        <v>239.97</v>
      </c>
      <c r="AB129">
        <v>183.64</v>
      </c>
      <c r="AC129">
        <v>154.99</v>
      </c>
      <c r="AD129">
        <v>233.05</v>
      </c>
      <c r="AE129">
        <v>195.25</v>
      </c>
      <c r="AF129">
        <v>171.57</v>
      </c>
      <c r="AG129">
        <v>168.48</v>
      </c>
      <c r="AH129">
        <v>163.69999999999999</v>
      </c>
      <c r="AI129">
        <v>136.21</v>
      </c>
      <c r="AJ129">
        <v>106.77</v>
      </c>
      <c r="AK129">
        <v>135.62</v>
      </c>
      <c r="AL129">
        <v>107.49</v>
      </c>
      <c r="AM129">
        <v>76.459999999999994</v>
      </c>
      <c r="AN129">
        <v>88.48</v>
      </c>
      <c r="AO129">
        <v>66.13</v>
      </c>
      <c r="AP129">
        <v>67.58</v>
      </c>
      <c r="AQ129">
        <v>38.07</v>
      </c>
      <c r="AR129">
        <v>33.520000000000003</v>
      </c>
      <c r="AS129">
        <v>44.64</v>
      </c>
      <c r="AT129">
        <v>59.5</v>
      </c>
      <c r="AU129">
        <v>24.71</v>
      </c>
      <c r="AV129">
        <v>28.23</v>
      </c>
      <c r="AW129">
        <v>10.31</v>
      </c>
      <c r="AX129">
        <v>6.42</v>
      </c>
      <c r="AY129">
        <v>5.62</v>
      </c>
      <c r="AZ129">
        <v>4.1900000000000004</v>
      </c>
      <c r="BA129">
        <v>2.56</v>
      </c>
      <c r="BB129">
        <v>2.13</v>
      </c>
      <c r="BC129">
        <v>2.02</v>
      </c>
      <c r="BD129">
        <v>1.91</v>
      </c>
      <c r="BE129">
        <v>1.8</v>
      </c>
      <c r="BF129">
        <v>1.69</v>
      </c>
      <c r="BG129">
        <v>1.58</v>
      </c>
    </row>
    <row r="130" spans="2:59" x14ac:dyDescent="0.25">
      <c r="B130" t="s">
        <v>345</v>
      </c>
      <c r="C130" t="s">
        <v>260</v>
      </c>
      <c r="M130" t="s">
        <v>338</v>
      </c>
      <c r="N130">
        <v>343.47</v>
      </c>
      <c r="O130">
        <v>352.02</v>
      </c>
      <c r="P130">
        <v>343.03</v>
      </c>
      <c r="Q130">
        <v>346.99</v>
      </c>
      <c r="R130">
        <v>359.12</v>
      </c>
      <c r="S130">
        <v>371.81</v>
      </c>
      <c r="T130">
        <v>402.58</v>
      </c>
      <c r="U130">
        <v>386.32</v>
      </c>
      <c r="V130">
        <v>376.48</v>
      </c>
      <c r="W130">
        <v>378.58</v>
      </c>
      <c r="X130">
        <v>369.57</v>
      </c>
      <c r="Y130">
        <v>370.97</v>
      </c>
      <c r="Z130">
        <v>357.04</v>
      </c>
      <c r="AA130">
        <v>346.89</v>
      </c>
      <c r="AB130">
        <v>347.24</v>
      </c>
      <c r="AC130">
        <v>348.3</v>
      </c>
      <c r="AD130">
        <v>346.63</v>
      </c>
      <c r="AE130">
        <v>344.5</v>
      </c>
      <c r="AF130">
        <v>335.9</v>
      </c>
      <c r="AG130">
        <v>313.81</v>
      </c>
      <c r="AH130">
        <v>315.89999999999998</v>
      </c>
      <c r="AI130">
        <v>302.38</v>
      </c>
      <c r="AJ130">
        <v>289.89</v>
      </c>
      <c r="AK130">
        <v>280.79000000000002</v>
      </c>
      <c r="AL130">
        <v>272.37</v>
      </c>
      <c r="AM130">
        <v>275.89</v>
      </c>
      <c r="AN130">
        <v>277.14</v>
      </c>
      <c r="AO130">
        <v>282.92</v>
      </c>
      <c r="AP130">
        <v>284.5</v>
      </c>
      <c r="AQ130">
        <v>279.43</v>
      </c>
      <c r="AR130">
        <v>235.92</v>
      </c>
      <c r="AS130">
        <v>243.82</v>
      </c>
      <c r="AT130">
        <v>263.35000000000002</v>
      </c>
      <c r="AU130">
        <v>263.10000000000002</v>
      </c>
      <c r="AV130">
        <v>259.12</v>
      </c>
      <c r="AW130">
        <v>246.64</v>
      </c>
      <c r="AX130">
        <v>240.12</v>
      </c>
      <c r="AY130">
        <v>231.81</v>
      </c>
      <c r="AZ130">
        <v>224.31</v>
      </c>
      <c r="BA130">
        <v>217.62</v>
      </c>
      <c r="BB130">
        <v>209.23</v>
      </c>
      <c r="BC130">
        <v>203.38</v>
      </c>
      <c r="BD130">
        <v>197.44</v>
      </c>
      <c r="BE130">
        <v>191.04</v>
      </c>
      <c r="BF130">
        <v>184.24</v>
      </c>
      <c r="BG130">
        <v>175.68</v>
      </c>
    </row>
    <row r="131" spans="2:59" x14ac:dyDescent="0.25">
      <c r="M131" t="s">
        <v>339</v>
      </c>
      <c r="N131">
        <v>6.97</v>
      </c>
      <c r="O131">
        <v>7.53</v>
      </c>
      <c r="P131">
        <v>8.01</v>
      </c>
      <c r="Q131">
        <v>8.73</v>
      </c>
      <c r="R131">
        <v>9.14</v>
      </c>
      <c r="S131">
        <v>10.31</v>
      </c>
      <c r="T131">
        <v>11.23</v>
      </c>
      <c r="U131">
        <v>12.05</v>
      </c>
      <c r="V131">
        <v>11.97</v>
      </c>
      <c r="W131">
        <v>13.11</v>
      </c>
      <c r="X131">
        <v>13.68</v>
      </c>
      <c r="Y131">
        <v>14.51</v>
      </c>
      <c r="Z131">
        <v>15.24</v>
      </c>
      <c r="AA131">
        <v>16.47</v>
      </c>
      <c r="AB131">
        <v>16.77</v>
      </c>
      <c r="AC131">
        <v>17.010000000000002</v>
      </c>
      <c r="AD131">
        <v>17.29</v>
      </c>
      <c r="AE131">
        <v>17.89</v>
      </c>
      <c r="AF131">
        <v>18.68</v>
      </c>
      <c r="AG131">
        <v>17.71</v>
      </c>
      <c r="AH131">
        <v>17.149999999999999</v>
      </c>
      <c r="AI131">
        <v>17.29</v>
      </c>
      <c r="AJ131">
        <v>16.8</v>
      </c>
      <c r="AK131">
        <v>16.86</v>
      </c>
      <c r="AL131">
        <v>17.43</v>
      </c>
      <c r="AM131">
        <v>17.96</v>
      </c>
      <c r="AN131">
        <v>17.98</v>
      </c>
      <c r="AO131">
        <v>18.39</v>
      </c>
      <c r="AP131">
        <v>18.22</v>
      </c>
      <c r="AQ131">
        <v>18.690000000000001</v>
      </c>
      <c r="AR131">
        <v>18.72</v>
      </c>
      <c r="AS131">
        <v>18.27</v>
      </c>
      <c r="AT131">
        <v>20.39</v>
      </c>
      <c r="AU131">
        <v>19.690000000000001</v>
      </c>
      <c r="AV131">
        <v>20.21</v>
      </c>
      <c r="AW131">
        <v>17.2</v>
      </c>
      <c r="AX131">
        <v>15.96</v>
      </c>
      <c r="AY131">
        <v>16.239999999999998</v>
      </c>
      <c r="AZ131">
        <v>15.71</v>
      </c>
      <c r="BA131">
        <v>12.93</v>
      </c>
      <c r="BB131">
        <v>12.07</v>
      </c>
      <c r="BC131">
        <v>9.65</v>
      </c>
      <c r="BD131">
        <v>9.4</v>
      </c>
      <c r="BE131">
        <v>8.75</v>
      </c>
      <c r="BF131">
        <v>7.81</v>
      </c>
      <c r="BG131">
        <v>7.15</v>
      </c>
    </row>
    <row r="132" spans="2:59" x14ac:dyDescent="0.25">
      <c r="M132" t="s">
        <v>340</v>
      </c>
      <c r="N132">
        <v>76.099999999999994</v>
      </c>
      <c r="O132">
        <v>86.16</v>
      </c>
      <c r="P132">
        <v>90.59</v>
      </c>
      <c r="Q132">
        <v>102.59</v>
      </c>
      <c r="R132">
        <v>114.63</v>
      </c>
      <c r="S132">
        <v>132.74</v>
      </c>
      <c r="T132">
        <v>156.36000000000001</v>
      </c>
      <c r="U132">
        <v>164.63</v>
      </c>
      <c r="V132">
        <v>178.86</v>
      </c>
      <c r="W132">
        <v>188.02</v>
      </c>
      <c r="X132">
        <v>186.27</v>
      </c>
      <c r="Y132">
        <v>193.89</v>
      </c>
      <c r="Z132">
        <v>193.74</v>
      </c>
      <c r="AA132">
        <v>196.07</v>
      </c>
      <c r="AB132">
        <v>195.21</v>
      </c>
      <c r="AC132">
        <v>187.54</v>
      </c>
      <c r="AD132">
        <v>191.21</v>
      </c>
      <c r="AE132">
        <v>171.11</v>
      </c>
      <c r="AF132">
        <v>172.16</v>
      </c>
      <c r="AG132">
        <v>165.08</v>
      </c>
      <c r="AH132">
        <v>184.98</v>
      </c>
      <c r="AI132">
        <v>156.24</v>
      </c>
      <c r="AJ132">
        <v>146.49</v>
      </c>
      <c r="AK132">
        <v>138.09</v>
      </c>
      <c r="AL132">
        <v>118.86</v>
      </c>
      <c r="AM132">
        <v>120.15</v>
      </c>
      <c r="AN132">
        <v>121.73</v>
      </c>
      <c r="AO132">
        <v>116.13</v>
      </c>
      <c r="AP132">
        <v>112.83</v>
      </c>
      <c r="AQ132">
        <v>104.86</v>
      </c>
      <c r="AR132">
        <v>84.03</v>
      </c>
      <c r="AS132">
        <v>85.96</v>
      </c>
      <c r="AT132">
        <v>58.97</v>
      </c>
      <c r="AU132">
        <v>48.5</v>
      </c>
      <c r="AV132">
        <v>46.85</v>
      </c>
      <c r="AW132">
        <v>45.43</v>
      </c>
      <c r="AX132">
        <v>38.9</v>
      </c>
      <c r="AY132">
        <v>31.43</v>
      </c>
      <c r="AZ132">
        <v>24.11</v>
      </c>
      <c r="BA132">
        <v>17.41</v>
      </c>
      <c r="BB132">
        <v>14.08</v>
      </c>
      <c r="BC132">
        <v>13.6</v>
      </c>
      <c r="BD132">
        <v>13.38</v>
      </c>
      <c r="BE132">
        <v>13.34</v>
      </c>
      <c r="BF132">
        <v>13.71</v>
      </c>
      <c r="BG132">
        <v>13.74</v>
      </c>
    </row>
    <row r="133" spans="2:59" x14ac:dyDescent="0.25">
      <c r="M133" t="s">
        <v>341</v>
      </c>
      <c r="N133">
        <v>0.75</v>
      </c>
      <c r="O133">
        <v>0.91</v>
      </c>
      <c r="P133">
        <v>0.9</v>
      </c>
      <c r="Q133">
        <v>1.08</v>
      </c>
      <c r="R133">
        <v>1.28</v>
      </c>
      <c r="S133">
        <v>1.76</v>
      </c>
      <c r="T133">
        <v>1.99</v>
      </c>
      <c r="U133">
        <v>2.39</v>
      </c>
      <c r="V133">
        <v>2.67</v>
      </c>
      <c r="W133">
        <v>2.66</v>
      </c>
      <c r="X133">
        <v>2.91</v>
      </c>
      <c r="Y133">
        <v>3.05</v>
      </c>
      <c r="Z133">
        <v>3.36</v>
      </c>
      <c r="AA133">
        <v>3.58</v>
      </c>
      <c r="AB133">
        <v>3.74</v>
      </c>
      <c r="AC133">
        <v>3.83</v>
      </c>
      <c r="AD133">
        <v>3.92</v>
      </c>
      <c r="AE133">
        <v>3.91</v>
      </c>
      <c r="AF133">
        <v>3.93</v>
      </c>
      <c r="AG133">
        <v>4.18</v>
      </c>
      <c r="AH133">
        <v>4.34</v>
      </c>
      <c r="AI133">
        <v>4.1100000000000003</v>
      </c>
      <c r="AJ133">
        <v>4.4000000000000004</v>
      </c>
      <c r="AK133">
        <v>4.59</v>
      </c>
      <c r="AL133">
        <v>5.56</v>
      </c>
      <c r="AM133">
        <v>6.29</v>
      </c>
      <c r="AN133">
        <v>9.0500000000000007</v>
      </c>
      <c r="AO133">
        <v>10.91</v>
      </c>
      <c r="AP133">
        <v>13.33</v>
      </c>
      <c r="AQ133">
        <v>16.48</v>
      </c>
      <c r="AR133">
        <v>21.15</v>
      </c>
      <c r="AS133">
        <v>26.19</v>
      </c>
      <c r="AT133">
        <v>31.38</v>
      </c>
      <c r="AU133">
        <v>32.840000000000003</v>
      </c>
      <c r="AV133">
        <v>37.119999999999997</v>
      </c>
      <c r="AW133">
        <v>40.26</v>
      </c>
      <c r="AX133">
        <v>41.22</v>
      </c>
      <c r="AY133">
        <v>43.19</v>
      </c>
      <c r="AZ133">
        <v>45.42</v>
      </c>
      <c r="BA133">
        <v>47.86</v>
      </c>
      <c r="BB133">
        <v>50.26</v>
      </c>
      <c r="BC133">
        <v>50.26</v>
      </c>
      <c r="BD133">
        <v>48.77</v>
      </c>
      <c r="BE133">
        <v>46.04</v>
      </c>
      <c r="BF133">
        <v>45.03</v>
      </c>
      <c r="BG133">
        <v>42.51</v>
      </c>
    </row>
    <row r="134" spans="2:59" x14ac:dyDescent="0.25">
      <c r="M134" t="s">
        <v>342</v>
      </c>
      <c r="N134">
        <v>0.74</v>
      </c>
      <c r="O134">
        <v>0.74</v>
      </c>
      <c r="P134">
        <v>0.74</v>
      </c>
      <c r="Q134">
        <v>0.8</v>
      </c>
      <c r="R134">
        <v>0.25</v>
      </c>
      <c r="S134">
        <v>0.25</v>
      </c>
      <c r="T134">
        <v>0.06</v>
      </c>
      <c r="U134">
        <v>0.01</v>
      </c>
      <c r="V134">
        <v>0.01</v>
      </c>
      <c r="W134">
        <v>0.03</v>
      </c>
      <c r="X134">
        <v>0.05</v>
      </c>
      <c r="Y134">
        <v>0.19</v>
      </c>
      <c r="Z134">
        <v>0.13</v>
      </c>
      <c r="AA134">
        <v>0.42</v>
      </c>
      <c r="AB134">
        <v>0.65</v>
      </c>
      <c r="AC134">
        <v>0.76</v>
      </c>
      <c r="AD134">
        <v>1.28</v>
      </c>
      <c r="AE134">
        <v>1.46</v>
      </c>
      <c r="AF134">
        <v>2.06</v>
      </c>
      <c r="AG134">
        <v>2.0099999999999998</v>
      </c>
      <c r="AH134">
        <v>3.11</v>
      </c>
      <c r="AI134">
        <v>6.27</v>
      </c>
      <c r="AJ134">
        <v>9.7100000000000009</v>
      </c>
      <c r="AK134">
        <v>9.6300000000000008</v>
      </c>
      <c r="AL134">
        <v>9.67</v>
      </c>
      <c r="AM134">
        <v>9.61</v>
      </c>
      <c r="AN134">
        <v>9.3800000000000008</v>
      </c>
      <c r="AO134">
        <v>9.2100000000000009</v>
      </c>
      <c r="AP134">
        <v>9.19</v>
      </c>
      <c r="AQ134">
        <v>9.6199999999999992</v>
      </c>
      <c r="AR134">
        <v>10.61</v>
      </c>
      <c r="AS134">
        <v>10.92</v>
      </c>
      <c r="AT134">
        <v>10.64</v>
      </c>
      <c r="AU134">
        <v>10.73</v>
      </c>
      <c r="AV134">
        <v>10.75</v>
      </c>
      <c r="AW134">
        <v>11.26</v>
      </c>
      <c r="AX134">
        <v>10.98</v>
      </c>
      <c r="AY134">
        <v>10.92</v>
      </c>
      <c r="AZ134">
        <v>12.18</v>
      </c>
      <c r="BA134">
        <v>12.06</v>
      </c>
      <c r="BB134">
        <v>13.44</v>
      </c>
      <c r="BC134">
        <v>12.88</v>
      </c>
      <c r="BD134">
        <v>12.28</v>
      </c>
      <c r="BE134">
        <v>11.64</v>
      </c>
      <c r="BF134">
        <v>11.04</v>
      </c>
      <c r="BG134">
        <v>10.19</v>
      </c>
    </row>
    <row r="135" spans="2:59" x14ac:dyDescent="0.25">
      <c r="M135" t="s">
        <v>343</v>
      </c>
      <c r="N135">
        <v>41.67</v>
      </c>
      <c r="O135">
        <v>44.92</v>
      </c>
      <c r="P135">
        <v>47.18</v>
      </c>
      <c r="Q135">
        <v>48.94</v>
      </c>
      <c r="R135">
        <v>48.51</v>
      </c>
      <c r="S135">
        <v>50.35</v>
      </c>
      <c r="T135">
        <v>53.56</v>
      </c>
      <c r="U135">
        <v>55.18</v>
      </c>
      <c r="V135">
        <v>54.75</v>
      </c>
      <c r="W135">
        <v>57.49</v>
      </c>
      <c r="X135">
        <v>59.92</v>
      </c>
      <c r="Y135">
        <v>65.83</v>
      </c>
      <c r="Z135">
        <v>69.510000000000005</v>
      </c>
      <c r="AA135">
        <v>79.61</v>
      </c>
      <c r="AB135">
        <v>86.03</v>
      </c>
      <c r="AC135">
        <v>93.05</v>
      </c>
      <c r="AD135">
        <v>96.38</v>
      </c>
      <c r="AE135">
        <v>105.81</v>
      </c>
      <c r="AF135">
        <v>107.6</v>
      </c>
      <c r="AG135">
        <v>110.81</v>
      </c>
      <c r="AH135">
        <v>131.72999999999999</v>
      </c>
      <c r="AI135">
        <v>126.75</v>
      </c>
      <c r="AJ135">
        <v>127.85</v>
      </c>
      <c r="AK135">
        <v>129.47999999999999</v>
      </c>
      <c r="AL135">
        <v>129.13</v>
      </c>
      <c r="AM135">
        <v>137.04</v>
      </c>
      <c r="AN135">
        <v>147.29</v>
      </c>
      <c r="AO135">
        <v>162.05000000000001</v>
      </c>
      <c r="AP135">
        <v>159.66999999999999</v>
      </c>
      <c r="AQ135">
        <v>159.51</v>
      </c>
      <c r="AR135">
        <v>160.53</v>
      </c>
      <c r="AS135">
        <v>190.21</v>
      </c>
      <c r="AT135">
        <v>217.2</v>
      </c>
      <c r="AU135">
        <v>196.85</v>
      </c>
      <c r="AV135">
        <v>213.59</v>
      </c>
      <c r="AW135">
        <v>220.14</v>
      </c>
      <c r="AX135">
        <v>208.34</v>
      </c>
      <c r="AY135">
        <v>203.42</v>
      </c>
      <c r="AZ135">
        <v>198.95</v>
      </c>
      <c r="BA135">
        <v>195.5</v>
      </c>
      <c r="BB135">
        <v>185.32</v>
      </c>
      <c r="BC135">
        <v>179.65</v>
      </c>
      <c r="BD135">
        <v>176.03</v>
      </c>
      <c r="BE135">
        <v>175.24</v>
      </c>
      <c r="BF135">
        <v>171.45</v>
      </c>
      <c r="BG135">
        <v>172.07</v>
      </c>
    </row>
    <row r="136" spans="2:59" x14ac:dyDescent="0.25">
      <c r="M136" t="s">
        <v>344</v>
      </c>
      <c r="N136">
        <v>2.2999999999999998</v>
      </c>
      <c r="O136">
        <v>2.78</v>
      </c>
      <c r="P136">
        <v>3.43</v>
      </c>
      <c r="Q136">
        <v>3.88</v>
      </c>
      <c r="R136">
        <v>4.28</v>
      </c>
      <c r="S136">
        <v>4.45</v>
      </c>
      <c r="T136">
        <v>4.67</v>
      </c>
      <c r="U136">
        <v>7.24</v>
      </c>
      <c r="V136">
        <v>10.45</v>
      </c>
      <c r="W136">
        <v>11.22</v>
      </c>
      <c r="X136">
        <v>15.6</v>
      </c>
      <c r="Y136">
        <v>15.85</v>
      </c>
      <c r="Z136">
        <v>17.920000000000002</v>
      </c>
      <c r="AA136">
        <v>20.399999999999999</v>
      </c>
      <c r="AB136">
        <v>24.09</v>
      </c>
      <c r="AC136">
        <v>24.23</v>
      </c>
      <c r="AD136">
        <v>22.42</v>
      </c>
      <c r="AE136">
        <v>26.29</v>
      </c>
      <c r="AF136">
        <v>25.46</v>
      </c>
      <c r="AG136">
        <v>24.78</v>
      </c>
      <c r="AH136">
        <v>28.77</v>
      </c>
      <c r="AI136">
        <v>35.979999999999997</v>
      </c>
      <c r="AJ136">
        <v>38.229999999999997</v>
      </c>
      <c r="AK136">
        <v>42.93</v>
      </c>
      <c r="AL136">
        <v>50.53</v>
      </c>
      <c r="AM136">
        <v>54.59</v>
      </c>
      <c r="AN136">
        <v>50.67</v>
      </c>
      <c r="AO136">
        <v>58.24</v>
      </c>
      <c r="AP136">
        <v>56.24</v>
      </c>
      <c r="AQ136">
        <v>64.569999999999993</v>
      </c>
      <c r="AR136">
        <v>66.31</v>
      </c>
      <c r="AS136">
        <v>65.400000000000006</v>
      </c>
      <c r="AT136">
        <v>86.46</v>
      </c>
      <c r="AU136">
        <v>95.51</v>
      </c>
      <c r="AV136">
        <v>103.95</v>
      </c>
      <c r="AW136">
        <v>116.2</v>
      </c>
      <c r="AX136">
        <v>140.44999999999999</v>
      </c>
      <c r="AY136">
        <v>162.16999999999999</v>
      </c>
      <c r="AZ136">
        <v>167.21</v>
      </c>
      <c r="BA136">
        <v>178.56</v>
      </c>
      <c r="BB136">
        <v>243.08</v>
      </c>
      <c r="BC136">
        <v>260.92</v>
      </c>
      <c r="BD136">
        <v>271.54000000000002</v>
      </c>
      <c r="BE136">
        <v>280.95</v>
      </c>
      <c r="BF136">
        <v>289.68</v>
      </c>
      <c r="BG136">
        <v>293.72000000000003</v>
      </c>
    </row>
  </sheetData>
  <pageMargins left="0.7" right="0.7" top="0.75" bottom="0.75" header="0.3" footer="0.3"/>
  <pageSetup paperSize="9" orientation="portrait" horizontalDpi="300" verticalDpi="300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G9"/>
  <sheetViews>
    <sheetView showGridLines="0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5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462</v>
      </c>
      <c r="N4">
        <v>0.91</v>
      </c>
      <c r="O4">
        <v>1</v>
      </c>
      <c r="P4">
        <v>1.1299999999999999</v>
      </c>
      <c r="Q4">
        <v>1.1499999999999999</v>
      </c>
      <c r="R4">
        <v>1.17</v>
      </c>
      <c r="S4">
        <v>1.29</v>
      </c>
      <c r="T4">
        <v>1.42</v>
      </c>
      <c r="U4">
        <v>1.1100000000000001</v>
      </c>
      <c r="V4">
        <v>0.97</v>
      </c>
      <c r="W4">
        <v>0.99</v>
      </c>
      <c r="X4">
        <v>1</v>
      </c>
      <c r="Y4">
        <v>1.01</v>
      </c>
      <c r="Z4">
        <v>0.98</v>
      </c>
      <c r="AA4">
        <v>1.02</v>
      </c>
      <c r="AB4">
        <v>1</v>
      </c>
      <c r="AC4">
        <v>0.94</v>
      </c>
      <c r="AD4">
        <v>0.98</v>
      </c>
      <c r="AE4">
        <v>0.99</v>
      </c>
      <c r="AF4">
        <v>0.87</v>
      </c>
      <c r="AG4">
        <v>0.88</v>
      </c>
      <c r="AH4">
        <v>0.82</v>
      </c>
      <c r="AI4">
        <v>0.91</v>
      </c>
      <c r="AJ4">
        <v>0.97</v>
      </c>
      <c r="AK4">
        <v>0.95</v>
      </c>
      <c r="AL4">
        <v>0.93</v>
      </c>
      <c r="AM4">
        <v>1</v>
      </c>
      <c r="AN4">
        <v>0.9</v>
      </c>
      <c r="AO4">
        <v>0.96</v>
      </c>
      <c r="AP4">
        <v>0.91</v>
      </c>
      <c r="AQ4">
        <v>0.96</v>
      </c>
      <c r="AR4">
        <v>0.92</v>
      </c>
      <c r="AS4">
        <v>0.98</v>
      </c>
      <c r="AT4">
        <v>0.97</v>
      </c>
      <c r="AU4">
        <v>0.92</v>
      </c>
      <c r="AV4">
        <v>0.89</v>
      </c>
      <c r="AW4">
        <v>0.83</v>
      </c>
      <c r="AX4">
        <v>0.78</v>
      </c>
      <c r="AY4">
        <v>0.73</v>
      </c>
      <c r="AZ4">
        <v>0.69</v>
      </c>
      <c r="BA4">
        <v>0.64</v>
      </c>
      <c r="BB4">
        <v>0.6</v>
      </c>
      <c r="BC4">
        <v>0.6</v>
      </c>
      <c r="BD4">
        <v>0.6</v>
      </c>
      <c r="BE4">
        <v>0.6</v>
      </c>
      <c r="BF4">
        <v>0.6</v>
      </c>
      <c r="BG4">
        <v>0.6</v>
      </c>
    </row>
    <row r="5" spans="1:59" x14ac:dyDescent="0.25">
      <c r="B5" t="s">
        <v>398</v>
      </c>
      <c r="C5" t="s">
        <v>260</v>
      </c>
      <c r="M5" t="s">
        <v>463</v>
      </c>
      <c r="N5">
        <v>0.53</v>
      </c>
      <c r="O5">
        <v>0.54</v>
      </c>
      <c r="P5">
        <v>0.62</v>
      </c>
      <c r="Q5">
        <v>0.63</v>
      </c>
      <c r="R5">
        <v>0.69</v>
      </c>
      <c r="S5">
        <v>0.72</v>
      </c>
      <c r="T5">
        <v>0.86</v>
      </c>
      <c r="U5">
        <v>1.1299999999999999</v>
      </c>
      <c r="V5">
        <v>1.25</v>
      </c>
      <c r="W5">
        <v>1.36</v>
      </c>
      <c r="X5">
        <v>1.45</v>
      </c>
      <c r="Y5">
        <v>1.42</v>
      </c>
      <c r="Z5">
        <v>1.52</v>
      </c>
      <c r="AA5">
        <v>1.52</v>
      </c>
      <c r="AB5">
        <v>1.56</v>
      </c>
      <c r="AC5">
        <v>1.6</v>
      </c>
      <c r="AD5">
        <v>1.63</v>
      </c>
      <c r="AE5">
        <v>1.61</v>
      </c>
      <c r="AF5">
        <v>1.6</v>
      </c>
      <c r="AG5">
        <v>1.5</v>
      </c>
      <c r="AH5">
        <v>1.48</v>
      </c>
      <c r="AI5">
        <v>1.42</v>
      </c>
      <c r="AJ5">
        <v>1.44</v>
      </c>
      <c r="AK5">
        <v>1.34</v>
      </c>
      <c r="AL5">
        <v>1.32</v>
      </c>
      <c r="AM5">
        <v>1.38</v>
      </c>
      <c r="AN5">
        <v>1.26</v>
      </c>
      <c r="AO5">
        <v>1.31</v>
      </c>
      <c r="AP5">
        <v>1.2</v>
      </c>
      <c r="AQ5">
        <v>1.1200000000000001</v>
      </c>
      <c r="AR5">
        <v>0.75</v>
      </c>
      <c r="AS5">
        <v>0.85</v>
      </c>
      <c r="AT5">
        <v>0.7</v>
      </c>
      <c r="AU5">
        <v>0.69</v>
      </c>
      <c r="AV5">
        <v>1.06</v>
      </c>
      <c r="AW5">
        <v>0.87</v>
      </c>
      <c r="AX5">
        <v>0.8</v>
      </c>
      <c r="AY5">
        <v>0.81</v>
      </c>
      <c r="AZ5">
        <v>0.81</v>
      </c>
      <c r="BA5">
        <v>0.8</v>
      </c>
      <c r="BB5">
        <v>0.81</v>
      </c>
      <c r="BC5">
        <v>0.78</v>
      </c>
      <c r="BD5">
        <v>0.77</v>
      </c>
      <c r="BE5">
        <v>0.77</v>
      </c>
      <c r="BF5">
        <v>0.79</v>
      </c>
      <c r="BG5">
        <v>0.79</v>
      </c>
    </row>
    <row r="6" spans="1:59" x14ac:dyDescent="0.25">
      <c r="M6" t="s">
        <v>473</v>
      </c>
      <c r="N6">
        <v>0.17</v>
      </c>
      <c r="O6">
        <v>0.18</v>
      </c>
      <c r="P6">
        <v>0.19</v>
      </c>
      <c r="Q6">
        <v>0.19</v>
      </c>
      <c r="R6">
        <v>0.2</v>
      </c>
      <c r="S6">
        <v>0.22</v>
      </c>
      <c r="T6">
        <v>0.23</v>
      </c>
      <c r="U6">
        <v>0.26</v>
      </c>
      <c r="V6">
        <v>0.27</v>
      </c>
      <c r="W6">
        <v>0.3</v>
      </c>
      <c r="X6">
        <v>0.31</v>
      </c>
      <c r="Y6">
        <v>0.31</v>
      </c>
      <c r="Z6">
        <v>0.35</v>
      </c>
      <c r="AA6">
        <v>0.31</v>
      </c>
      <c r="AB6">
        <v>0.32</v>
      </c>
      <c r="AC6">
        <v>0.34</v>
      </c>
      <c r="AD6">
        <v>0.32</v>
      </c>
      <c r="AE6">
        <v>0.3</v>
      </c>
      <c r="AF6">
        <v>0.28000000000000003</v>
      </c>
      <c r="AG6">
        <v>0.24</v>
      </c>
      <c r="AH6">
        <v>0.22</v>
      </c>
      <c r="AI6">
        <v>0.19</v>
      </c>
      <c r="AJ6">
        <v>0.17</v>
      </c>
      <c r="AK6">
        <v>0.16</v>
      </c>
      <c r="AL6">
        <v>0.15</v>
      </c>
      <c r="AM6">
        <v>0.14000000000000001</v>
      </c>
      <c r="AN6">
        <v>0.13</v>
      </c>
      <c r="AO6">
        <v>0.12</v>
      </c>
      <c r="AP6">
        <v>0.1</v>
      </c>
      <c r="AQ6">
        <v>0.09</v>
      </c>
      <c r="AR6">
        <v>7.0000000000000007E-2</v>
      </c>
      <c r="AS6">
        <v>7.0000000000000007E-2</v>
      </c>
      <c r="AT6">
        <v>0.05</v>
      </c>
      <c r="AU6">
        <v>0.06</v>
      </c>
      <c r="AV6">
        <v>0.08</v>
      </c>
      <c r="AW6">
        <v>0.08</v>
      </c>
      <c r="AX6">
        <v>0.08</v>
      </c>
      <c r="AY6">
        <v>0.09</v>
      </c>
      <c r="AZ6">
        <v>0.08</v>
      </c>
      <c r="BA6">
        <v>0.08</v>
      </c>
      <c r="BB6">
        <v>0.08</v>
      </c>
      <c r="BC6">
        <v>7.0000000000000007E-2</v>
      </c>
      <c r="BD6">
        <v>7.0000000000000007E-2</v>
      </c>
      <c r="BE6">
        <v>7.0000000000000007E-2</v>
      </c>
      <c r="BF6">
        <v>0.06</v>
      </c>
      <c r="BG6">
        <v>0.06</v>
      </c>
    </row>
    <row r="7" spans="1:59" x14ac:dyDescent="0.25">
      <c r="M7" t="s">
        <v>464</v>
      </c>
      <c r="N7">
        <v>0.37</v>
      </c>
      <c r="O7">
        <v>0.73</v>
      </c>
      <c r="P7">
        <v>0.75</v>
      </c>
      <c r="Q7">
        <v>0.65</v>
      </c>
      <c r="R7">
        <v>0.64</v>
      </c>
      <c r="S7">
        <v>0.51</v>
      </c>
      <c r="T7">
        <v>0.56000000000000005</v>
      </c>
      <c r="U7">
        <v>0.78</v>
      </c>
      <c r="V7">
        <v>0.57999999999999996</v>
      </c>
      <c r="W7">
        <v>1.23</v>
      </c>
      <c r="X7">
        <v>0.81</v>
      </c>
      <c r="Y7">
        <v>0.86</v>
      </c>
      <c r="Z7">
        <v>0.72</v>
      </c>
      <c r="AA7">
        <v>0.75</v>
      </c>
      <c r="AB7">
        <v>0.84</v>
      </c>
      <c r="AC7">
        <v>0.6</v>
      </c>
      <c r="AD7">
        <v>0.61</v>
      </c>
      <c r="AE7">
        <v>0.61</v>
      </c>
      <c r="AF7">
        <v>0.44</v>
      </c>
      <c r="AG7">
        <v>0.28999999999999998</v>
      </c>
      <c r="AH7">
        <v>0.39</v>
      </c>
      <c r="AI7">
        <v>0.28000000000000003</v>
      </c>
      <c r="AJ7">
        <v>0.24</v>
      </c>
      <c r="AK7">
        <v>0.27</v>
      </c>
      <c r="AL7">
        <v>0.28000000000000003</v>
      </c>
      <c r="AM7">
        <v>0.28000000000000003</v>
      </c>
      <c r="AN7">
        <v>0.31</v>
      </c>
      <c r="AO7">
        <v>0.27</v>
      </c>
      <c r="AP7">
        <v>0.26</v>
      </c>
      <c r="AQ7">
        <v>0.22</v>
      </c>
      <c r="AR7">
        <v>0.14000000000000001</v>
      </c>
      <c r="AS7">
        <v>0.12</v>
      </c>
      <c r="AT7">
        <v>0.13</v>
      </c>
      <c r="AU7">
        <v>0.13</v>
      </c>
      <c r="AV7">
        <v>0.15</v>
      </c>
      <c r="AW7">
        <v>0.09</v>
      </c>
      <c r="AX7">
        <v>0.09</v>
      </c>
      <c r="AY7">
        <v>0.1</v>
      </c>
      <c r="AZ7">
        <v>0.1</v>
      </c>
      <c r="BA7">
        <v>0.1</v>
      </c>
      <c r="BB7">
        <v>0.11</v>
      </c>
      <c r="BC7">
        <v>0.11</v>
      </c>
      <c r="BD7">
        <v>0.1</v>
      </c>
      <c r="BE7">
        <v>0.11</v>
      </c>
      <c r="BF7">
        <v>0.1</v>
      </c>
      <c r="BG7">
        <v>0.1</v>
      </c>
    </row>
    <row r="8" spans="1:59" x14ac:dyDescent="0.25">
      <c r="M8" t="s">
        <v>474</v>
      </c>
      <c r="N8">
        <v>0.02</v>
      </c>
      <c r="O8">
        <v>0.03</v>
      </c>
      <c r="P8">
        <v>0.03</v>
      </c>
      <c r="Q8">
        <v>0.03</v>
      </c>
      <c r="R8">
        <v>0.03</v>
      </c>
      <c r="S8">
        <v>0.04</v>
      </c>
      <c r="T8">
        <v>0.05</v>
      </c>
      <c r="U8">
        <v>0.05</v>
      </c>
      <c r="V8">
        <v>0.06</v>
      </c>
      <c r="W8">
        <v>0.06</v>
      </c>
      <c r="X8">
        <v>7.0000000000000007E-2</v>
      </c>
      <c r="Y8">
        <v>7.0000000000000007E-2</v>
      </c>
      <c r="Z8">
        <v>0.08</v>
      </c>
      <c r="AA8">
        <v>0.09</v>
      </c>
      <c r="AB8">
        <v>0.09</v>
      </c>
      <c r="AC8">
        <v>0.09</v>
      </c>
      <c r="AD8">
        <v>0.1</v>
      </c>
      <c r="AE8">
        <v>0.1</v>
      </c>
      <c r="AF8">
        <v>0.1</v>
      </c>
      <c r="AG8">
        <v>0.1</v>
      </c>
      <c r="AH8">
        <v>0.11</v>
      </c>
      <c r="AI8">
        <v>0.1</v>
      </c>
      <c r="AJ8">
        <v>0.11</v>
      </c>
      <c r="AK8">
        <v>0.12</v>
      </c>
      <c r="AL8">
        <v>0.14000000000000001</v>
      </c>
      <c r="AM8">
        <v>0.16</v>
      </c>
      <c r="AN8">
        <v>0.22</v>
      </c>
      <c r="AO8">
        <v>0.25</v>
      </c>
      <c r="AP8">
        <v>0.28000000000000003</v>
      </c>
      <c r="AQ8">
        <v>0.32</v>
      </c>
      <c r="AR8">
        <v>0.37</v>
      </c>
      <c r="AS8">
        <v>0.45</v>
      </c>
      <c r="AT8">
        <v>0.55000000000000004</v>
      </c>
      <c r="AU8">
        <v>0.56999999999999995</v>
      </c>
      <c r="AV8">
        <v>0.21</v>
      </c>
      <c r="AW8">
        <v>0.22</v>
      </c>
      <c r="AX8">
        <v>0.23</v>
      </c>
      <c r="AY8">
        <v>0.24</v>
      </c>
      <c r="AZ8">
        <v>0.25</v>
      </c>
      <c r="BA8">
        <v>0.27</v>
      </c>
      <c r="BB8">
        <v>0.28000000000000003</v>
      </c>
      <c r="BC8">
        <v>0.28000000000000003</v>
      </c>
      <c r="BD8">
        <v>0.27</v>
      </c>
      <c r="BE8">
        <v>0.26</v>
      </c>
      <c r="BF8">
        <v>0.25</v>
      </c>
      <c r="BG8">
        <v>0.24</v>
      </c>
    </row>
    <row r="9" spans="1:59" x14ac:dyDescent="0.25">
      <c r="M9" t="s">
        <v>328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0.42</v>
      </c>
      <c r="AW9">
        <v>0.45</v>
      </c>
      <c r="AX9">
        <v>0.46</v>
      </c>
      <c r="AY9">
        <v>0.48</v>
      </c>
      <c r="AZ9">
        <v>0.51</v>
      </c>
      <c r="BA9">
        <v>0.53</v>
      </c>
      <c r="BB9">
        <v>0.56000000000000005</v>
      </c>
      <c r="BC9">
        <v>0.56000000000000005</v>
      </c>
      <c r="BD9">
        <v>0.55000000000000004</v>
      </c>
      <c r="BE9">
        <v>0.52</v>
      </c>
      <c r="BF9">
        <v>0.5</v>
      </c>
      <c r="BG9">
        <v>0.48</v>
      </c>
    </row>
  </sheetData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G31"/>
  <sheetViews>
    <sheetView showGridLines="0" topLeftCell="A18" zoomScale="70" zoomScaleNormal="70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6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478</v>
      </c>
      <c r="N4">
        <v>24.37</v>
      </c>
      <c r="O4">
        <v>33.130000000000003</v>
      </c>
      <c r="P4">
        <v>27.95</v>
      </c>
      <c r="Q4">
        <v>29.5</v>
      </c>
      <c r="R4">
        <v>33.6</v>
      </c>
      <c r="S4">
        <v>29.89</v>
      </c>
      <c r="T4">
        <v>42.08</v>
      </c>
      <c r="U4">
        <v>32.89</v>
      </c>
      <c r="V4">
        <v>29.28</v>
      </c>
      <c r="W4">
        <v>25.98</v>
      </c>
      <c r="X4">
        <v>22.75</v>
      </c>
      <c r="Y4">
        <v>24.04</v>
      </c>
      <c r="Z4">
        <v>24.08</v>
      </c>
      <c r="AA4">
        <v>28.76</v>
      </c>
      <c r="AB4">
        <v>22.78</v>
      </c>
      <c r="AC4">
        <v>19.52</v>
      </c>
      <c r="AD4">
        <v>27.28</v>
      </c>
      <c r="AE4">
        <v>22.5</v>
      </c>
      <c r="AF4">
        <v>20.47</v>
      </c>
      <c r="AG4">
        <v>20.440000000000001</v>
      </c>
      <c r="AH4">
        <v>20.52</v>
      </c>
      <c r="AI4">
        <v>16.52</v>
      </c>
      <c r="AJ4">
        <v>13.17</v>
      </c>
      <c r="AK4">
        <v>15.32</v>
      </c>
      <c r="AL4">
        <v>11.82</v>
      </c>
      <c r="AM4">
        <v>8.89</v>
      </c>
      <c r="AN4">
        <v>10.28</v>
      </c>
      <c r="AO4">
        <v>7.74</v>
      </c>
      <c r="AP4">
        <v>7.8</v>
      </c>
      <c r="AQ4">
        <v>4.9400000000000004</v>
      </c>
      <c r="AR4">
        <v>3.92</v>
      </c>
      <c r="AS4">
        <v>4.97</v>
      </c>
      <c r="AT4">
        <v>5.77</v>
      </c>
      <c r="AU4">
        <v>2.46</v>
      </c>
      <c r="AV4">
        <v>2.73</v>
      </c>
      <c r="AW4">
        <v>1.1499999999999999</v>
      </c>
      <c r="AX4">
        <v>0.73</v>
      </c>
      <c r="AY4">
        <v>0.56000000000000005</v>
      </c>
      <c r="AZ4">
        <v>0.37</v>
      </c>
      <c r="BA4">
        <v>0.18</v>
      </c>
      <c r="BB4">
        <v>0.14000000000000001</v>
      </c>
      <c r="BC4">
        <v>0.14000000000000001</v>
      </c>
      <c r="BD4">
        <v>0.14000000000000001</v>
      </c>
      <c r="BE4">
        <v>0.12</v>
      </c>
      <c r="BF4">
        <v>0.12</v>
      </c>
      <c r="BG4">
        <v>0.13</v>
      </c>
    </row>
    <row r="5" spans="1:59" x14ac:dyDescent="0.25">
      <c r="B5" t="s">
        <v>332</v>
      </c>
      <c r="C5" t="s">
        <v>260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7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318</v>
      </c>
      <c r="M29" t="s">
        <v>468</v>
      </c>
      <c r="N29">
        <v>24.28</v>
      </c>
      <c r="O29">
        <v>34.32</v>
      </c>
      <c r="P29">
        <v>28.82</v>
      </c>
      <c r="Q29">
        <v>31.95</v>
      </c>
      <c r="R29">
        <v>37.869999999999997</v>
      </c>
      <c r="S29">
        <v>34.61</v>
      </c>
      <c r="T29">
        <v>50.99</v>
      </c>
      <c r="U29">
        <v>41.87</v>
      </c>
      <c r="V29">
        <v>39.22</v>
      </c>
      <c r="W29">
        <v>37.03</v>
      </c>
      <c r="X29">
        <v>34.42</v>
      </c>
      <c r="Y29">
        <v>36.14</v>
      </c>
      <c r="Z29">
        <v>37.32</v>
      </c>
      <c r="AA29">
        <v>43.73</v>
      </c>
      <c r="AB29">
        <v>38.380000000000003</v>
      </c>
      <c r="AC29">
        <v>34.39</v>
      </c>
      <c r="AD29">
        <v>43.15</v>
      </c>
      <c r="AE29">
        <v>37.33</v>
      </c>
      <c r="AF29">
        <v>34.83</v>
      </c>
      <c r="AG29">
        <v>34.450000000000003</v>
      </c>
      <c r="AH29">
        <v>36.86</v>
      </c>
      <c r="AI29">
        <v>33.54</v>
      </c>
      <c r="AJ29">
        <v>29.22</v>
      </c>
      <c r="AK29">
        <v>33.130000000000003</v>
      </c>
      <c r="AL29">
        <v>30.8</v>
      </c>
      <c r="AM29">
        <v>27.9</v>
      </c>
      <c r="AN29">
        <v>29.06</v>
      </c>
      <c r="AO29">
        <v>29.62</v>
      </c>
      <c r="AP29">
        <v>29.3</v>
      </c>
      <c r="AQ29">
        <v>28.67</v>
      </c>
      <c r="AR29">
        <v>27.86</v>
      </c>
      <c r="AS29">
        <v>31.89</v>
      </c>
      <c r="AT29">
        <v>41.18</v>
      </c>
      <c r="AU29">
        <v>36.64</v>
      </c>
      <c r="AV29">
        <v>40.869999999999997</v>
      </c>
      <c r="AW29">
        <v>42.91</v>
      </c>
      <c r="AX29">
        <v>47.67</v>
      </c>
      <c r="AY29">
        <v>52.74</v>
      </c>
      <c r="AZ29">
        <v>53.2</v>
      </c>
      <c r="BA29">
        <v>55.36</v>
      </c>
      <c r="BB29">
        <v>72.25</v>
      </c>
      <c r="BC29">
        <v>76.5</v>
      </c>
      <c r="BD29">
        <v>79.180000000000007</v>
      </c>
      <c r="BE29">
        <v>81.58</v>
      </c>
      <c r="BF29">
        <v>83.62</v>
      </c>
      <c r="BG29">
        <v>84.72</v>
      </c>
    </row>
    <row r="30" spans="1:59" x14ac:dyDescent="0.25">
      <c r="B30" t="s">
        <v>317</v>
      </c>
      <c r="C30" t="s">
        <v>260</v>
      </c>
      <c r="M30" t="s">
        <v>475</v>
      </c>
      <c r="N30">
        <v>31.33</v>
      </c>
      <c r="O30">
        <v>32.35</v>
      </c>
      <c r="P30">
        <v>32.57</v>
      </c>
      <c r="Q30">
        <v>33.14</v>
      </c>
      <c r="R30">
        <v>33.03</v>
      </c>
      <c r="S30">
        <v>33.81</v>
      </c>
      <c r="T30">
        <v>35.590000000000003</v>
      </c>
      <c r="U30">
        <v>34.619999999999997</v>
      </c>
      <c r="V30">
        <v>34.9</v>
      </c>
      <c r="W30">
        <v>34.71</v>
      </c>
      <c r="X30">
        <v>35.090000000000003</v>
      </c>
      <c r="Y30">
        <v>35.57</v>
      </c>
      <c r="Z30">
        <v>35.25</v>
      </c>
      <c r="AA30">
        <v>35.19</v>
      </c>
      <c r="AB30">
        <v>35.51</v>
      </c>
      <c r="AC30">
        <v>35.76</v>
      </c>
      <c r="AD30">
        <v>36.22</v>
      </c>
      <c r="AE30">
        <v>36.380000000000003</v>
      </c>
      <c r="AF30">
        <v>36.29</v>
      </c>
      <c r="AG30">
        <v>34.78</v>
      </c>
      <c r="AH30">
        <v>35.729999999999997</v>
      </c>
      <c r="AI30">
        <v>34.86</v>
      </c>
      <c r="AJ30">
        <v>34.43</v>
      </c>
      <c r="AK30">
        <v>34.21</v>
      </c>
      <c r="AL30">
        <v>33.659999999999997</v>
      </c>
      <c r="AM30">
        <v>33.81</v>
      </c>
      <c r="AN30">
        <v>34.119999999999997</v>
      </c>
      <c r="AO30">
        <v>34.18</v>
      </c>
      <c r="AP30">
        <v>34.520000000000003</v>
      </c>
      <c r="AQ30">
        <v>34.479999999999997</v>
      </c>
      <c r="AR30">
        <v>34.74</v>
      </c>
      <c r="AS30">
        <v>36.76</v>
      </c>
      <c r="AT30">
        <v>39.33</v>
      </c>
      <c r="AU30">
        <v>42.05</v>
      </c>
      <c r="AV30">
        <v>43.83</v>
      </c>
      <c r="AW30">
        <v>47.32</v>
      </c>
      <c r="AX30">
        <v>49.81</v>
      </c>
      <c r="AY30">
        <v>52.62</v>
      </c>
      <c r="AZ30">
        <v>54.69</v>
      </c>
      <c r="BA30">
        <v>56.82</v>
      </c>
      <c r="BB30">
        <v>58.75</v>
      </c>
      <c r="BC30">
        <v>61.49</v>
      </c>
      <c r="BD30">
        <v>63.8</v>
      </c>
      <c r="BE30">
        <v>65.930000000000007</v>
      </c>
      <c r="BF30">
        <v>68.28</v>
      </c>
      <c r="BG30">
        <v>70.64</v>
      </c>
    </row>
    <row r="31" spans="1:59" x14ac:dyDescent="0.25">
      <c r="M31" t="s">
        <v>479</v>
      </c>
      <c r="N31">
        <v>7.05</v>
      </c>
      <c r="O31">
        <v>-1.97</v>
      </c>
      <c r="P31">
        <v>3.75</v>
      </c>
      <c r="Q31">
        <v>1.19</v>
      </c>
      <c r="R31">
        <v>-4.84</v>
      </c>
      <c r="S31">
        <v>-0.79</v>
      </c>
      <c r="T31">
        <v>-15.4</v>
      </c>
      <c r="U31">
        <v>-7.25</v>
      </c>
      <c r="V31">
        <v>-4.32</v>
      </c>
      <c r="W31">
        <v>-2.31</v>
      </c>
      <c r="X31">
        <v>0.66</v>
      </c>
      <c r="Y31">
        <v>-0.57999999999999996</v>
      </c>
      <c r="Z31">
        <v>-2.0699999999999998</v>
      </c>
      <c r="AA31">
        <v>-8.5399999999999991</v>
      </c>
      <c r="AB31">
        <v>-2.87</v>
      </c>
      <c r="AC31">
        <v>1.37</v>
      </c>
      <c r="AD31">
        <v>-6.94</v>
      </c>
      <c r="AE31">
        <v>-0.95</v>
      </c>
      <c r="AF31">
        <v>1.45</v>
      </c>
      <c r="AG31">
        <v>0.33</v>
      </c>
      <c r="AH31">
        <v>-1.1399999999999999</v>
      </c>
      <c r="AI31">
        <v>1.32</v>
      </c>
      <c r="AJ31">
        <v>5.21</v>
      </c>
      <c r="AK31">
        <v>1.08</v>
      </c>
      <c r="AL31">
        <v>2.86</v>
      </c>
      <c r="AM31">
        <v>5.91</v>
      </c>
      <c r="AN31">
        <v>5.0599999999999996</v>
      </c>
      <c r="AO31">
        <v>4.5599999999999996</v>
      </c>
      <c r="AP31">
        <v>5.22</v>
      </c>
      <c r="AQ31">
        <v>5.81</v>
      </c>
      <c r="AR31">
        <v>6.88</v>
      </c>
      <c r="AS31">
        <v>4.87</v>
      </c>
      <c r="AT31">
        <v>-1.85</v>
      </c>
      <c r="AU31">
        <v>5.41</v>
      </c>
      <c r="AV31">
        <v>2.96</v>
      </c>
      <c r="AW31">
        <v>4.42</v>
      </c>
      <c r="AX31">
        <v>2.14</v>
      </c>
      <c r="AY31">
        <v>-0.12</v>
      </c>
      <c r="AZ31">
        <v>1.49</v>
      </c>
      <c r="BA31">
        <v>1.47</v>
      </c>
      <c r="BB31">
        <v>-13.5</v>
      </c>
      <c r="BC31">
        <v>-15.01</v>
      </c>
      <c r="BD31">
        <v>-15.38</v>
      </c>
      <c r="BE31">
        <v>-15.65</v>
      </c>
      <c r="BF31">
        <v>-15.34</v>
      </c>
      <c r="BG31">
        <v>-14.08</v>
      </c>
    </row>
  </sheetData>
  <pageMargins left="0.7" right="0.7" top="0.75" bottom="0.75" header="0.3" footer="0.3"/>
  <pageSetup paperSize="9" orientation="portrait" horizontalDpi="300" verticalDpi="300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G9"/>
  <sheetViews>
    <sheetView showGridLines="0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8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480</v>
      </c>
      <c r="N4">
        <v>0.55000000000000004</v>
      </c>
      <c r="O4">
        <v>0.59</v>
      </c>
      <c r="P4">
        <v>0.63</v>
      </c>
      <c r="Q4">
        <v>0.68</v>
      </c>
      <c r="R4">
        <v>0.72</v>
      </c>
      <c r="S4">
        <v>0.81</v>
      </c>
      <c r="T4">
        <v>0.89</v>
      </c>
      <c r="U4">
        <v>0.96</v>
      </c>
      <c r="V4">
        <v>0.97</v>
      </c>
      <c r="W4">
        <v>1.03</v>
      </c>
      <c r="X4">
        <v>1.08</v>
      </c>
      <c r="Y4">
        <v>1.1399999999999999</v>
      </c>
      <c r="Z4">
        <v>1.18</v>
      </c>
      <c r="AA4">
        <v>1.27</v>
      </c>
      <c r="AB4">
        <v>1.29</v>
      </c>
      <c r="AC4">
        <v>1.31</v>
      </c>
      <c r="AD4">
        <v>1.35</v>
      </c>
      <c r="AE4">
        <v>1.41</v>
      </c>
      <c r="AF4">
        <v>1.46</v>
      </c>
      <c r="AG4">
        <v>1.39</v>
      </c>
      <c r="AH4">
        <v>1.35</v>
      </c>
      <c r="AI4">
        <v>1.35</v>
      </c>
      <c r="AJ4">
        <v>1.43</v>
      </c>
      <c r="AK4">
        <v>1.52</v>
      </c>
      <c r="AL4">
        <v>1.56</v>
      </c>
      <c r="AM4">
        <v>1.62</v>
      </c>
      <c r="AN4">
        <v>1.61</v>
      </c>
      <c r="AO4">
        <v>1.61</v>
      </c>
      <c r="AP4">
        <v>1.55</v>
      </c>
      <c r="AQ4">
        <v>1.61</v>
      </c>
      <c r="AR4">
        <v>1.62</v>
      </c>
      <c r="AS4">
        <v>1.58</v>
      </c>
      <c r="AT4">
        <v>1.75</v>
      </c>
      <c r="AU4">
        <v>1.69</v>
      </c>
      <c r="AV4">
        <v>1.74</v>
      </c>
      <c r="AW4">
        <v>1.46</v>
      </c>
      <c r="AX4">
        <v>1.34</v>
      </c>
      <c r="AY4">
        <v>1.37</v>
      </c>
      <c r="AZ4">
        <v>1.32</v>
      </c>
      <c r="BA4">
        <v>1.06</v>
      </c>
      <c r="BB4">
        <v>0.98</v>
      </c>
      <c r="BC4">
        <v>0.75</v>
      </c>
      <c r="BD4">
        <v>0.73</v>
      </c>
      <c r="BE4">
        <v>0.66</v>
      </c>
      <c r="BF4">
        <v>0.56999999999999995</v>
      </c>
      <c r="BG4">
        <v>0.51</v>
      </c>
    </row>
    <row r="5" spans="1:59" x14ac:dyDescent="0.25">
      <c r="B5" t="s">
        <v>398</v>
      </c>
      <c r="C5" t="s">
        <v>260</v>
      </c>
      <c r="M5" t="s">
        <v>481</v>
      </c>
      <c r="N5">
        <v>0.35</v>
      </c>
      <c r="O5">
        <v>0.32</v>
      </c>
      <c r="P5">
        <v>0.33</v>
      </c>
      <c r="Q5">
        <v>0.25</v>
      </c>
      <c r="R5">
        <v>0.27</v>
      </c>
      <c r="S5">
        <v>0.27</v>
      </c>
      <c r="T5">
        <v>0.23</v>
      </c>
      <c r="U5">
        <v>0.23</v>
      </c>
      <c r="V5">
        <v>0.22</v>
      </c>
      <c r="W5">
        <v>0.19</v>
      </c>
      <c r="X5">
        <v>0.2</v>
      </c>
      <c r="Y5">
        <v>0.2</v>
      </c>
      <c r="Z5">
        <v>0.22</v>
      </c>
      <c r="AA5">
        <v>0.18</v>
      </c>
      <c r="AB5">
        <v>0.17</v>
      </c>
      <c r="AC5">
        <v>0.19</v>
      </c>
      <c r="AD5">
        <v>0.17</v>
      </c>
      <c r="AE5">
        <v>0.18</v>
      </c>
      <c r="AF5">
        <v>0.23</v>
      </c>
      <c r="AG5">
        <v>0.16</v>
      </c>
      <c r="AH5">
        <v>0.17</v>
      </c>
      <c r="AI5">
        <v>0.18</v>
      </c>
      <c r="AJ5">
        <v>0.16</v>
      </c>
      <c r="AK5">
        <v>0.17</v>
      </c>
      <c r="AL5">
        <v>0.18</v>
      </c>
      <c r="AM5">
        <v>0.18</v>
      </c>
      <c r="AN5">
        <v>0.17</v>
      </c>
      <c r="AO5">
        <v>0.17</v>
      </c>
      <c r="AP5">
        <v>0.17</v>
      </c>
      <c r="AQ5">
        <v>0.17</v>
      </c>
      <c r="AR5">
        <v>0.17</v>
      </c>
      <c r="AS5">
        <v>0.17</v>
      </c>
      <c r="AT5">
        <v>0.17</v>
      </c>
      <c r="AU5">
        <v>0.17</v>
      </c>
      <c r="AV5">
        <v>0.17</v>
      </c>
      <c r="AW5">
        <v>0.17</v>
      </c>
      <c r="AX5">
        <v>0.17</v>
      </c>
      <c r="AY5">
        <v>0.17</v>
      </c>
      <c r="AZ5">
        <v>0.17</v>
      </c>
      <c r="BA5">
        <v>0.17</v>
      </c>
      <c r="BB5">
        <v>0.17</v>
      </c>
      <c r="BC5">
        <v>0.18</v>
      </c>
      <c r="BD5">
        <v>0.18</v>
      </c>
      <c r="BE5">
        <v>0.18</v>
      </c>
      <c r="BF5">
        <v>0.18</v>
      </c>
      <c r="BG5">
        <v>0.18</v>
      </c>
    </row>
    <row r="6" spans="1:59" x14ac:dyDescent="0.25">
      <c r="M6" t="s">
        <v>482</v>
      </c>
      <c r="N6">
        <v>0.05</v>
      </c>
      <c r="O6">
        <v>0.06</v>
      </c>
      <c r="P6">
        <v>0.06</v>
      </c>
      <c r="Q6">
        <v>7.0000000000000007E-2</v>
      </c>
      <c r="R6">
        <v>7.0000000000000007E-2</v>
      </c>
      <c r="S6">
        <v>7.0000000000000007E-2</v>
      </c>
      <c r="T6">
        <v>0.08</v>
      </c>
      <c r="U6">
        <v>0.09</v>
      </c>
      <c r="V6">
        <v>0.1</v>
      </c>
      <c r="W6">
        <v>0.11</v>
      </c>
      <c r="X6">
        <v>0.12</v>
      </c>
      <c r="Y6">
        <v>0.11</v>
      </c>
      <c r="Z6">
        <v>0.13</v>
      </c>
      <c r="AA6">
        <v>0.13</v>
      </c>
      <c r="AB6">
        <v>0.12</v>
      </c>
      <c r="AC6">
        <v>0.12</v>
      </c>
      <c r="AD6">
        <v>0.13</v>
      </c>
      <c r="AE6">
        <v>0.15</v>
      </c>
      <c r="AF6">
        <v>0.13</v>
      </c>
      <c r="AG6">
        <v>0.15</v>
      </c>
      <c r="AH6">
        <v>0.14000000000000001</v>
      </c>
      <c r="AI6">
        <v>0.13</v>
      </c>
      <c r="AJ6">
        <v>0.13</v>
      </c>
      <c r="AK6">
        <v>0.13</v>
      </c>
      <c r="AL6">
        <v>0.13</v>
      </c>
      <c r="AM6">
        <v>0.14000000000000001</v>
      </c>
      <c r="AN6">
        <v>0.14000000000000001</v>
      </c>
      <c r="AO6">
        <v>0.16</v>
      </c>
      <c r="AP6">
        <v>0.16</v>
      </c>
      <c r="AQ6">
        <v>0.16</v>
      </c>
      <c r="AR6">
        <v>0.16</v>
      </c>
      <c r="AS6">
        <v>0.16</v>
      </c>
      <c r="AT6">
        <v>0.16</v>
      </c>
      <c r="AU6">
        <v>0.16</v>
      </c>
      <c r="AV6">
        <v>0.16</v>
      </c>
      <c r="AW6">
        <v>0.16</v>
      </c>
      <c r="AX6">
        <v>0.16</v>
      </c>
      <c r="AY6">
        <v>0.16</v>
      </c>
      <c r="AZ6">
        <v>0.16</v>
      </c>
      <c r="BA6">
        <v>0.16</v>
      </c>
      <c r="BB6">
        <v>0.16</v>
      </c>
      <c r="BC6">
        <v>0.16</v>
      </c>
      <c r="BD6">
        <v>0.16</v>
      </c>
      <c r="BE6">
        <v>0.16</v>
      </c>
      <c r="BF6">
        <v>0.16</v>
      </c>
      <c r="BG6">
        <v>0.16</v>
      </c>
    </row>
    <row r="7" spans="1:59" x14ac:dyDescent="0.25">
      <c r="M7" t="s">
        <v>486</v>
      </c>
      <c r="N7">
        <v>0.03</v>
      </c>
      <c r="O7">
        <v>0.03</v>
      </c>
      <c r="P7">
        <v>0.03</v>
      </c>
      <c r="Q7">
        <v>0.03</v>
      </c>
      <c r="R7">
        <v>0.03</v>
      </c>
      <c r="S7">
        <v>0.03</v>
      </c>
      <c r="T7">
        <v>0.03</v>
      </c>
      <c r="U7">
        <v>0.03</v>
      </c>
      <c r="V7">
        <v>0.02</v>
      </c>
      <c r="W7">
        <v>0.03</v>
      </c>
      <c r="X7">
        <v>0.03</v>
      </c>
      <c r="Y7">
        <v>0.03</v>
      </c>
      <c r="Z7">
        <v>0.02</v>
      </c>
      <c r="AA7">
        <v>0.03</v>
      </c>
      <c r="AB7">
        <v>0.02</v>
      </c>
      <c r="AC7">
        <v>0.02</v>
      </c>
      <c r="AD7">
        <v>0.03</v>
      </c>
      <c r="AE7">
        <v>0.03</v>
      </c>
      <c r="AF7">
        <v>0.03</v>
      </c>
      <c r="AG7">
        <v>0.03</v>
      </c>
      <c r="AH7">
        <v>0.03</v>
      </c>
      <c r="AI7">
        <v>0.03</v>
      </c>
      <c r="AJ7">
        <v>0.02</v>
      </c>
      <c r="AK7">
        <v>0.02</v>
      </c>
      <c r="AL7">
        <v>0.02</v>
      </c>
      <c r="AM7">
        <v>0.02</v>
      </c>
      <c r="AN7">
        <v>0.03</v>
      </c>
      <c r="AO7">
        <v>0.03</v>
      </c>
      <c r="AP7">
        <v>0.03</v>
      </c>
      <c r="AQ7">
        <v>0.03</v>
      </c>
      <c r="AR7">
        <v>0.03</v>
      </c>
      <c r="AS7">
        <v>0.02</v>
      </c>
      <c r="AT7">
        <v>0.03</v>
      </c>
      <c r="AU7">
        <v>0.03</v>
      </c>
      <c r="AV7">
        <v>0.03</v>
      </c>
      <c r="AW7">
        <v>0.03</v>
      </c>
      <c r="AX7">
        <v>0.03</v>
      </c>
      <c r="AY7">
        <v>0.03</v>
      </c>
      <c r="AZ7">
        <v>0.03</v>
      </c>
      <c r="BA7">
        <v>0.03</v>
      </c>
      <c r="BB7">
        <v>0.03</v>
      </c>
      <c r="BC7">
        <v>0.03</v>
      </c>
      <c r="BD7">
        <v>0.03</v>
      </c>
      <c r="BE7">
        <v>0.03</v>
      </c>
      <c r="BF7">
        <v>0.03</v>
      </c>
      <c r="BG7">
        <v>0.03</v>
      </c>
    </row>
    <row r="8" spans="1:59" x14ac:dyDescent="0.25">
      <c r="M8" t="s">
        <v>483</v>
      </c>
      <c r="N8">
        <v>1.53</v>
      </c>
      <c r="O8">
        <v>1.52</v>
      </c>
      <c r="P8">
        <v>1.49</v>
      </c>
      <c r="Q8">
        <v>1.46</v>
      </c>
      <c r="R8">
        <v>1.35</v>
      </c>
      <c r="S8">
        <v>1.24</v>
      </c>
      <c r="T8">
        <v>1.19</v>
      </c>
      <c r="U8">
        <v>1.08</v>
      </c>
      <c r="V8">
        <v>0.99</v>
      </c>
      <c r="W8">
        <v>1</v>
      </c>
      <c r="X8">
        <v>0.98</v>
      </c>
      <c r="Y8">
        <v>0.97</v>
      </c>
      <c r="Z8">
        <v>0.88</v>
      </c>
      <c r="AA8">
        <v>0.9</v>
      </c>
      <c r="AB8">
        <v>0.76</v>
      </c>
      <c r="AC8">
        <v>0.74</v>
      </c>
      <c r="AD8">
        <v>0.79</v>
      </c>
      <c r="AE8">
        <v>0.74</v>
      </c>
      <c r="AF8">
        <v>0.72</v>
      </c>
      <c r="AG8">
        <v>0.68</v>
      </c>
      <c r="AH8">
        <v>0.61</v>
      </c>
      <c r="AI8">
        <v>0.62</v>
      </c>
      <c r="AJ8">
        <v>0.61</v>
      </c>
      <c r="AK8">
        <v>0.57999999999999996</v>
      </c>
      <c r="AL8">
        <v>0.57999999999999996</v>
      </c>
      <c r="AM8">
        <v>0.55000000000000004</v>
      </c>
      <c r="AN8">
        <v>0.52</v>
      </c>
      <c r="AO8">
        <v>0.49</v>
      </c>
      <c r="AP8">
        <v>0.48</v>
      </c>
      <c r="AQ8">
        <v>0.47</v>
      </c>
      <c r="AR8">
        <v>0.46</v>
      </c>
      <c r="AS8">
        <v>0.39</v>
      </c>
      <c r="AT8">
        <v>0.39</v>
      </c>
      <c r="AU8">
        <v>0.38</v>
      </c>
      <c r="AV8">
        <v>0.37</v>
      </c>
      <c r="AW8">
        <v>0.37</v>
      </c>
      <c r="AX8">
        <v>0.36</v>
      </c>
      <c r="AY8">
        <v>0.34</v>
      </c>
      <c r="AZ8">
        <v>0.33</v>
      </c>
      <c r="BA8">
        <v>0.33</v>
      </c>
      <c r="BB8">
        <v>0.33</v>
      </c>
      <c r="BC8">
        <v>0.32</v>
      </c>
      <c r="BD8">
        <v>0.32</v>
      </c>
      <c r="BE8">
        <v>0.31</v>
      </c>
      <c r="BF8">
        <v>0.31</v>
      </c>
      <c r="BG8">
        <v>0.31</v>
      </c>
    </row>
    <row r="9" spans="1:59" x14ac:dyDescent="0.25">
      <c r="M9" t="s">
        <v>329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0.04</v>
      </c>
      <c r="AT9">
        <v>0.04</v>
      </c>
      <c r="AU9">
        <v>0.04</v>
      </c>
      <c r="AV9">
        <v>0.04</v>
      </c>
      <c r="AW9">
        <v>0.04</v>
      </c>
      <c r="AX9">
        <v>0.04</v>
      </c>
      <c r="AY9">
        <v>0.03</v>
      </c>
      <c r="AZ9">
        <v>0.03</v>
      </c>
      <c r="BA9">
        <v>0.03</v>
      </c>
      <c r="BB9">
        <v>0.03</v>
      </c>
      <c r="BC9">
        <v>0.03</v>
      </c>
      <c r="BD9">
        <v>0.03</v>
      </c>
      <c r="BE9">
        <v>0.03</v>
      </c>
      <c r="BF9">
        <v>0.03</v>
      </c>
      <c r="BG9">
        <v>0.03</v>
      </c>
    </row>
  </sheetData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G8"/>
  <sheetViews>
    <sheetView showGridLines="0" topLeftCell="A2" workbookViewId="0"/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9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372</v>
      </c>
      <c r="M4" t="s">
        <v>517</v>
      </c>
      <c r="N4">
        <v>2.42</v>
      </c>
      <c r="O4">
        <v>2.54</v>
      </c>
      <c r="P4">
        <v>2.4900000000000002</v>
      </c>
      <c r="Q4">
        <v>2.29</v>
      </c>
      <c r="R4">
        <v>2.2799999999999998</v>
      </c>
      <c r="S4">
        <v>2.3199999999999998</v>
      </c>
      <c r="T4">
        <v>2.52</v>
      </c>
      <c r="U4">
        <v>2.5499999999999998</v>
      </c>
      <c r="V4">
        <v>2.52</v>
      </c>
      <c r="W4">
        <v>2.5099999999999998</v>
      </c>
      <c r="X4">
        <v>2.48</v>
      </c>
      <c r="Y4">
        <v>2.42</v>
      </c>
      <c r="Z4">
        <v>2.38</v>
      </c>
      <c r="AA4">
        <v>2.31</v>
      </c>
      <c r="AB4">
        <v>2.1800000000000002</v>
      </c>
      <c r="AC4">
        <v>2.15</v>
      </c>
      <c r="AD4">
        <v>2.16</v>
      </c>
      <c r="AE4">
        <v>1.99</v>
      </c>
      <c r="AF4">
        <v>1.98</v>
      </c>
      <c r="AG4">
        <v>1.95</v>
      </c>
      <c r="AH4">
        <v>1.98</v>
      </c>
      <c r="AI4">
        <v>1.88</v>
      </c>
      <c r="AJ4">
        <v>1.74</v>
      </c>
      <c r="AK4">
        <v>1.76</v>
      </c>
      <c r="AL4">
        <v>1.63</v>
      </c>
      <c r="AM4">
        <v>1.65</v>
      </c>
      <c r="AN4">
        <v>1.64</v>
      </c>
      <c r="AO4">
        <v>1.52</v>
      </c>
      <c r="AP4">
        <v>1.49</v>
      </c>
      <c r="AQ4">
        <v>1.42</v>
      </c>
      <c r="AR4">
        <v>1.37</v>
      </c>
      <c r="AS4">
        <v>1.37</v>
      </c>
      <c r="AT4">
        <v>1.29</v>
      </c>
      <c r="AU4">
        <v>1.25</v>
      </c>
      <c r="AV4">
        <v>1.2</v>
      </c>
      <c r="AW4">
        <v>1.1499999999999999</v>
      </c>
      <c r="AX4">
        <v>1.0900000000000001</v>
      </c>
      <c r="AY4">
        <v>1.03</v>
      </c>
      <c r="AZ4">
        <v>0.99</v>
      </c>
      <c r="BA4">
        <v>0.93</v>
      </c>
      <c r="BB4">
        <v>0.9</v>
      </c>
      <c r="BC4">
        <v>0.88</v>
      </c>
      <c r="BD4">
        <v>0.87</v>
      </c>
      <c r="BE4">
        <v>0.85</v>
      </c>
      <c r="BF4">
        <v>0.84</v>
      </c>
      <c r="BG4">
        <v>0.83</v>
      </c>
    </row>
    <row r="5" spans="1:59" x14ac:dyDescent="0.25">
      <c r="B5" t="s">
        <v>416</v>
      </c>
      <c r="C5" t="s">
        <v>260</v>
      </c>
      <c r="M5" t="s">
        <v>518</v>
      </c>
      <c r="N5">
        <v>13.9</v>
      </c>
      <c r="O5">
        <v>13.77</v>
      </c>
      <c r="P5">
        <v>13.62</v>
      </c>
      <c r="Q5">
        <v>13.6</v>
      </c>
      <c r="R5">
        <v>13.41</v>
      </c>
      <c r="S5">
        <v>13.45</v>
      </c>
      <c r="T5">
        <v>13.06</v>
      </c>
      <c r="U5">
        <v>13.1</v>
      </c>
      <c r="V5">
        <v>13.1</v>
      </c>
      <c r="W5">
        <v>12.7</v>
      </c>
      <c r="X5">
        <v>12.67</v>
      </c>
      <c r="Y5">
        <v>12.74</v>
      </c>
      <c r="Z5">
        <v>12.82</v>
      </c>
      <c r="AA5">
        <v>12.66</v>
      </c>
      <c r="AB5">
        <v>12.63</v>
      </c>
      <c r="AC5">
        <v>12.43</v>
      </c>
      <c r="AD5">
        <v>12.14</v>
      </c>
      <c r="AE5">
        <v>12.34</v>
      </c>
      <c r="AF5">
        <v>12.33</v>
      </c>
      <c r="AG5">
        <v>12.16</v>
      </c>
      <c r="AH5">
        <v>12.08</v>
      </c>
      <c r="AI5">
        <v>12.08</v>
      </c>
      <c r="AJ5">
        <v>12.06</v>
      </c>
      <c r="AK5">
        <v>12.06</v>
      </c>
      <c r="AL5">
        <v>12.19</v>
      </c>
      <c r="AM5">
        <v>12.03</v>
      </c>
      <c r="AN5">
        <v>12.24</v>
      </c>
      <c r="AO5">
        <v>12.28</v>
      </c>
      <c r="AP5">
        <v>12.15</v>
      </c>
      <c r="AQ5">
        <v>12.08</v>
      </c>
      <c r="AR5">
        <v>12.39</v>
      </c>
      <c r="AS5">
        <v>12.07</v>
      </c>
      <c r="AT5">
        <v>11.78</v>
      </c>
      <c r="AU5">
        <v>11.37</v>
      </c>
      <c r="AV5">
        <v>11.3</v>
      </c>
      <c r="AW5">
        <v>11.1</v>
      </c>
      <c r="AX5">
        <v>10.97</v>
      </c>
      <c r="AY5">
        <v>10.79</v>
      </c>
      <c r="AZ5">
        <v>10.68</v>
      </c>
      <c r="BA5">
        <v>10.53</v>
      </c>
      <c r="BB5">
        <v>10.39</v>
      </c>
      <c r="BC5">
        <v>10.33</v>
      </c>
      <c r="BD5">
        <v>10.28</v>
      </c>
      <c r="BE5">
        <v>10.26</v>
      </c>
      <c r="BF5">
        <v>10.210000000000001</v>
      </c>
      <c r="BG5">
        <v>10.18</v>
      </c>
    </row>
    <row r="6" spans="1:59" x14ac:dyDescent="0.25">
      <c r="M6" t="s">
        <v>519</v>
      </c>
      <c r="N6">
        <v>7.56</v>
      </c>
      <c r="O6">
        <v>6.76</v>
      </c>
      <c r="P6">
        <v>7.86</v>
      </c>
      <c r="Q6">
        <v>6.75</v>
      </c>
      <c r="R6">
        <v>6.19</v>
      </c>
      <c r="S6">
        <v>6.26</v>
      </c>
      <c r="T6">
        <v>5.63</v>
      </c>
      <c r="U6">
        <v>5.99</v>
      </c>
      <c r="V6">
        <v>5.79</v>
      </c>
      <c r="W6">
        <v>5.99</v>
      </c>
      <c r="X6">
        <v>6.04</v>
      </c>
      <c r="Y6">
        <v>5.34</v>
      </c>
      <c r="Z6">
        <v>6.27</v>
      </c>
      <c r="AA6">
        <v>6.02</v>
      </c>
      <c r="AB6">
        <v>5.72</v>
      </c>
      <c r="AC6">
        <v>5.53</v>
      </c>
      <c r="AD6">
        <v>5.92</v>
      </c>
      <c r="AE6">
        <v>6.52</v>
      </c>
      <c r="AF6">
        <v>5.92</v>
      </c>
      <c r="AG6">
        <v>5.18</v>
      </c>
      <c r="AH6">
        <v>4.47</v>
      </c>
      <c r="AI6">
        <v>4.92</v>
      </c>
      <c r="AJ6">
        <v>4.79</v>
      </c>
      <c r="AK6">
        <v>4.32</v>
      </c>
      <c r="AL6">
        <v>5.63</v>
      </c>
      <c r="AM6">
        <v>4.72</v>
      </c>
      <c r="AN6">
        <v>4.84</v>
      </c>
      <c r="AO6">
        <v>4.32</v>
      </c>
      <c r="AP6">
        <v>5.63</v>
      </c>
      <c r="AQ6">
        <v>5.22</v>
      </c>
      <c r="AR6">
        <v>5.0199999999999996</v>
      </c>
      <c r="AS6">
        <v>5.07</v>
      </c>
      <c r="AT6">
        <v>4.09</v>
      </c>
      <c r="AU6">
        <v>4.5599999999999996</v>
      </c>
      <c r="AV6">
        <v>4.8099999999999996</v>
      </c>
      <c r="AW6">
        <v>4.72</v>
      </c>
      <c r="AX6">
        <v>4.47</v>
      </c>
      <c r="AY6">
        <v>4.04</v>
      </c>
      <c r="AZ6">
        <v>3.87</v>
      </c>
      <c r="BA6">
        <v>3.8</v>
      </c>
      <c r="BB6">
        <v>3.67</v>
      </c>
      <c r="BC6">
        <v>3.53</v>
      </c>
      <c r="BD6">
        <v>3.53</v>
      </c>
      <c r="BE6">
        <v>3.46</v>
      </c>
      <c r="BF6">
        <v>3.59</v>
      </c>
      <c r="BG6">
        <v>3.51</v>
      </c>
    </row>
    <row r="7" spans="1:59" x14ac:dyDescent="0.25">
      <c r="M7" t="s">
        <v>520</v>
      </c>
      <c r="N7">
        <v>0.56999999999999995</v>
      </c>
      <c r="O7">
        <v>0.56000000000000005</v>
      </c>
      <c r="P7">
        <v>0.56000000000000005</v>
      </c>
      <c r="Q7">
        <v>0.54</v>
      </c>
      <c r="R7">
        <v>0.54</v>
      </c>
      <c r="S7">
        <v>0.51</v>
      </c>
      <c r="T7">
        <v>0.51</v>
      </c>
      <c r="U7">
        <v>0.51</v>
      </c>
      <c r="V7">
        <v>0.48</v>
      </c>
      <c r="W7">
        <v>0.44</v>
      </c>
      <c r="X7">
        <v>0.42</v>
      </c>
      <c r="Y7">
        <v>0.41</v>
      </c>
      <c r="Z7">
        <v>0.4</v>
      </c>
      <c r="AA7">
        <v>0.38</v>
      </c>
      <c r="AB7">
        <v>0.37</v>
      </c>
      <c r="AC7">
        <v>0.38</v>
      </c>
      <c r="AD7">
        <v>0.38</v>
      </c>
      <c r="AE7">
        <v>0.35</v>
      </c>
      <c r="AF7">
        <v>0.33</v>
      </c>
      <c r="AG7">
        <v>0.34</v>
      </c>
      <c r="AH7">
        <v>0.32</v>
      </c>
      <c r="AI7">
        <v>0.32</v>
      </c>
      <c r="AJ7">
        <v>0.38</v>
      </c>
      <c r="AK7">
        <v>0.3</v>
      </c>
      <c r="AL7">
        <v>0.33</v>
      </c>
      <c r="AM7">
        <v>0.28999999999999998</v>
      </c>
      <c r="AN7">
        <v>0.37</v>
      </c>
      <c r="AO7">
        <v>0.27</v>
      </c>
      <c r="AP7">
        <v>0.31</v>
      </c>
      <c r="AQ7">
        <v>0.28999999999999998</v>
      </c>
      <c r="AR7">
        <v>0.35</v>
      </c>
      <c r="AS7">
        <v>0.32</v>
      </c>
      <c r="AT7">
        <v>0.31</v>
      </c>
      <c r="AU7">
        <v>0.33</v>
      </c>
      <c r="AV7">
        <v>0.35</v>
      </c>
      <c r="AW7">
        <v>0.39</v>
      </c>
      <c r="AX7">
        <v>0.44</v>
      </c>
      <c r="AY7">
        <v>0.52</v>
      </c>
      <c r="AZ7">
        <v>0.57999999999999996</v>
      </c>
      <c r="BA7">
        <v>0.56999999999999995</v>
      </c>
      <c r="BB7">
        <v>0.6</v>
      </c>
      <c r="BC7">
        <v>0.63</v>
      </c>
      <c r="BD7">
        <v>0.64</v>
      </c>
      <c r="BE7">
        <v>0.65</v>
      </c>
      <c r="BF7">
        <v>0.66</v>
      </c>
      <c r="BG7">
        <v>0.66</v>
      </c>
    </row>
    <row r="8" spans="1:59" x14ac:dyDescent="0.25">
      <c r="M8" t="s">
        <v>521</v>
      </c>
      <c r="N8">
        <v>-1.23</v>
      </c>
      <c r="O8">
        <v>-1.1100000000000001</v>
      </c>
      <c r="P8">
        <v>-1.28</v>
      </c>
      <c r="Q8">
        <v>-1.49</v>
      </c>
      <c r="R8">
        <v>-1.38</v>
      </c>
      <c r="S8">
        <v>-1.35</v>
      </c>
      <c r="T8">
        <v>-1.37</v>
      </c>
      <c r="U8">
        <v>-1.27</v>
      </c>
      <c r="V8">
        <v>-1.1499999999999999</v>
      </c>
      <c r="W8">
        <v>-1.02</v>
      </c>
      <c r="X8">
        <v>-1.29</v>
      </c>
      <c r="Y8">
        <v>-1.07</v>
      </c>
      <c r="Z8">
        <v>-0.98</v>
      </c>
      <c r="AA8">
        <v>-0.97</v>
      </c>
      <c r="AB8">
        <v>-0.91</v>
      </c>
      <c r="AC8">
        <v>-0.77</v>
      </c>
      <c r="AD8">
        <v>-0.99</v>
      </c>
      <c r="AE8">
        <v>-1.27</v>
      </c>
      <c r="AF8">
        <v>-2.08</v>
      </c>
      <c r="AG8">
        <v>-2.0699999999999998</v>
      </c>
      <c r="AH8">
        <v>-2.27</v>
      </c>
      <c r="AI8">
        <v>-3.28</v>
      </c>
      <c r="AJ8">
        <v>-3.64</v>
      </c>
      <c r="AK8">
        <v>-3.47</v>
      </c>
      <c r="AL8">
        <v>-4.08</v>
      </c>
      <c r="AM8">
        <v>-4.16</v>
      </c>
      <c r="AN8">
        <v>-3.28</v>
      </c>
      <c r="AO8">
        <v>-2.71</v>
      </c>
      <c r="AP8">
        <v>-2.15</v>
      </c>
      <c r="AQ8">
        <v>-2.56</v>
      </c>
      <c r="AR8">
        <v>-2.27</v>
      </c>
      <c r="AS8">
        <v>-2.98</v>
      </c>
      <c r="AT8">
        <v>-1.88</v>
      </c>
      <c r="AU8">
        <v>-1.45</v>
      </c>
      <c r="AV8">
        <v>-0.31</v>
      </c>
      <c r="AW8">
        <v>-0.01</v>
      </c>
      <c r="AX8">
        <v>0.01</v>
      </c>
      <c r="AY8">
        <v>-0.04</v>
      </c>
      <c r="AZ8">
        <v>-0.1</v>
      </c>
      <c r="BA8">
        <v>-0.15</v>
      </c>
      <c r="BB8">
        <v>-0.23</v>
      </c>
      <c r="BC8">
        <v>-0.18</v>
      </c>
      <c r="BD8">
        <v>-0.24</v>
      </c>
      <c r="BE8">
        <v>-0.28000000000000003</v>
      </c>
      <c r="BF8">
        <v>-0.3</v>
      </c>
      <c r="BG8">
        <v>-0.33</v>
      </c>
    </row>
  </sheetData>
  <pageMargins left="0.7" right="0.7" top="0.75" bottom="0.75" header="0.3" footer="0.3"/>
  <pageSetup paperSize="9" orientation="portrait" horizontalDpi="300" verticalDpi="300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G308"/>
  <sheetViews>
    <sheetView showGridLines="0" topLeftCell="A58" zoomScale="91" zoomScaleNormal="91" workbookViewId="0">
      <selection activeCell="G298" sqref="G298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10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346</v>
      </c>
      <c r="N4">
        <v>5.04</v>
      </c>
      <c r="O4">
        <v>5.35</v>
      </c>
      <c r="P4">
        <v>4.7699999999999996</v>
      </c>
      <c r="Q4">
        <v>5.52</v>
      </c>
      <c r="R4">
        <v>5.0199999999999996</v>
      </c>
      <c r="S4">
        <v>5.07</v>
      </c>
      <c r="T4">
        <v>5.42</v>
      </c>
      <c r="U4">
        <v>4.8499999999999996</v>
      </c>
      <c r="V4">
        <v>4.75</v>
      </c>
      <c r="W4">
        <v>4.5599999999999996</v>
      </c>
      <c r="X4">
        <v>4.08</v>
      </c>
      <c r="Y4">
        <v>4.28</v>
      </c>
      <c r="Z4">
        <v>4.0199999999999996</v>
      </c>
      <c r="AA4">
        <v>4</v>
      </c>
      <c r="AB4">
        <v>3.87</v>
      </c>
      <c r="AC4">
        <v>3.76</v>
      </c>
      <c r="AD4">
        <v>3.53</v>
      </c>
      <c r="AE4">
        <v>3.3</v>
      </c>
      <c r="AF4">
        <v>3.18</v>
      </c>
      <c r="AG4">
        <v>3.1</v>
      </c>
      <c r="AH4">
        <v>3.44</v>
      </c>
      <c r="AI4">
        <v>2.94</v>
      </c>
      <c r="AJ4">
        <v>2.75</v>
      </c>
      <c r="AK4">
        <v>2.67</v>
      </c>
      <c r="AL4">
        <v>2.1800000000000002</v>
      </c>
      <c r="AM4">
        <v>2.2799999999999998</v>
      </c>
      <c r="AN4">
        <v>2.3199999999999998</v>
      </c>
      <c r="AO4">
        <v>2.19</v>
      </c>
      <c r="AP4">
        <v>2.14</v>
      </c>
      <c r="AQ4">
        <v>2.02</v>
      </c>
      <c r="AR4">
        <v>1.78</v>
      </c>
      <c r="AS4">
        <v>1.62</v>
      </c>
      <c r="AT4">
        <v>1.29</v>
      </c>
      <c r="AU4">
        <v>1.04</v>
      </c>
      <c r="AV4">
        <v>0.81</v>
      </c>
      <c r="AW4">
        <v>0.74</v>
      </c>
      <c r="AX4">
        <v>0.63</v>
      </c>
      <c r="AY4">
        <v>0.48</v>
      </c>
      <c r="AZ4">
        <v>0.36</v>
      </c>
      <c r="BA4">
        <v>0.25</v>
      </c>
      <c r="BB4">
        <v>0.19</v>
      </c>
      <c r="BC4">
        <v>0.18</v>
      </c>
      <c r="BD4">
        <v>0.17</v>
      </c>
      <c r="BE4">
        <v>0.17</v>
      </c>
      <c r="BF4">
        <v>0.16</v>
      </c>
      <c r="BG4">
        <v>0.15</v>
      </c>
    </row>
    <row r="5" spans="1:59" x14ac:dyDescent="0.25">
      <c r="B5" t="s">
        <v>349</v>
      </c>
      <c r="C5" t="s">
        <v>260</v>
      </c>
      <c r="M5" t="s">
        <v>347</v>
      </c>
      <c r="N5">
        <v>0.1</v>
      </c>
      <c r="O5">
        <v>0.1</v>
      </c>
      <c r="P5">
        <v>0.1</v>
      </c>
      <c r="Q5">
        <v>0.11</v>
      </c>
      <c r="R5">
        <v>0.11</v>
      </c>
      <c r="S5">
        <v>0.11</v>
      </c>
      <c r="T5">
        <v>0.11</v>
      </c>
      <c r="U5">
        <v>0.11</v>
      </c>
      <c r="V5">
        <v>0.12</v>
      </c>
      <c r="W5">
        <v>0.12</v>
      </c>
      <c r="X5">
        <v>0.12</v>
      </c>
      <c r="Y5">
        <v>0.12</v>
      </c>
      <c r="Z5">
        <v>0.12</v>
      </c>
      <c r="AA5">
        <v>0.12</v>
      </c>
      <c r="AB5">
        <v>0.12</v>
      </c>
      <c r="AC5">
        <v>0.11</v>
      </c>
      <c r="AD5">
        <v>0.11</v>
      </c>
      <c r="AE5">
        <v>0.11</v>
      </c>
      <c r="AF5">
        <v>0.11</v>
      </c>
      <c r="AG5">
        <v>0.11</v>
      </c>
      <c r="AH5">
        <v>0.1</v>
      </c>
      <c r="AI5">
        <v>0.1</v>
      </c>
      <c r="AJ5">
        <v>0.09</v>
      </c>
      <c r="AK5">
        <v>0.09</v>
      </c>
      <c r="AL5">
        <v>0.09</v>
      </c>
      <c r="AM5">
        <v>0.09</v>
      </c>
      <c r="AN5">
        <v>0.09</v>
      </c>
      <c r="AO5">
        <v>0.09</v>
      </c>
      <c r="AP5">
        <v>0.08</v>
      </c>
      <c r="AQ5">
        <v>0.08</v>
      </c>
      <c r="AR5">
        <v>7.0000000000000007E-2</v>
      </c>
      <c r="AS5">
        <v>0.06</v>
      </c>
      <c r="AT5">
        <v>0.08</v>
      </c>
      <c r="AU5">
        <v>0.08</v>
      </c>
      <c r="AV5">
        <v>0.08</v>
      </c>
      <c r="AW5">
        <v>0.08</v>
      </c>
      <c r="AX5">
        <v>0.08</v>
      </c>
      <c r="AY5">
        <v>0.08</v>
      </c>
      <c r="AZ5">
        <v>0.08</v>
      </c>
      <c r="BA5">
        <v>0.08</v>
      </c>
      <c r="BB5">
        <v>0.08</v>
      </c>
      <c r="BC5">
        <v>0.08</v>
      </c>
      <c r="BD5">
        <v>0.08</v>
      </c>
      <c r="BE5">
        <v>0.08</v>
      </c>
      <c r="BF5">
        <v>0.08</v>
      </c>
      <c r="BG5">
        <v>0.08</v>
      </c>
    </row>
    <row r="6" spans="1:59" x14ac:dyDescent="0.25">
      <c r="M6" t="s">
        <v>348</v>
      </c>
      <c r="N6">
        <v>0</v>
      </c>
      <c r="O6">
        <v>0</v>
      </c>
      <c r="P6">
        <v>0</v>
      </c>
      <c r="Q6">
        <v>0.03</v>
      </c>
      <c r="R6">
        <v>0.04</v>
      </c>
      <c r="S6">
        <v>0.06</v>
      </c>
      <c r="T6">
        <v>0.08</v>
      </c>
      <c r="U6">
        <v>0.1</v>
      </c>
      <c r="V6">
        <v>0.13</v>
      </c>
      <c r="W6">
        <v>0.13</v>
      </c>
      <c r="X6">
        <v>0.14000000000000001</v>
      </c>
      <c r="Y6">
        <v>0.14000000000000001</v>
      </c>
      <c r="Z6">
        <v>0.13</v>
      </c>
      <c r="AA6">
        <v>0.12</v>
      </c>
      <c r="AB6">
        <v>0.12</v>
      </c>
      <c r="AC6">
        <v>0.12</v>
      </c>
      <c r="AD6">
        <v>0.13</v>
      </c>
      <c r="AE6">
        <v>0.13</v>
      </c>
      <c r="AF6">
        <v>0.12</v>
      </c>
      <c r="AG6">
        <v>0.11</v>
      </c>
      <c r="AH6">
        <v>0.1</v>
      </c>
      <c r="AI6">
        <v>0.09</v>
      </c>
      <c r="AJ6">
        <v>0.08</v>
      </c>
      <c r="AK6">
        <v>0.06</v>
      </c>
      <c r="AL6">
        <v>0.05</v>
      </c>
      <c r="AM6">
        <v>0.04</v>
      </c>
      <c r="AN6">
        <v>0.03</v>
      </c>
      <c r="AO6">
        <v>0.03</v>
      </c>
      <c r="AP6">
        <v>0.03</v>
      </c>
      <c r="AQ6">
        <v>0.04</v>
      </c>
      <c r="AR6">
        <v>0.05</v>
      </c>
      <c r="AS6">
        <v>0.05</v>
      </c>
      <c r="AT6">
        <v>0.06</v>
      </c>
      <c r="AU6">
        <v>0.06</v>
      </c>
      <c r="AV6">
        <v>7.0000000000000007E-2</v>
      </c>
      <c r="AW6">
        <v>7.0000000000000007E-2</v>
      </c>
      <c r="AX6">
        <v>7.0000000000000007E-2</v>
      </c>
      <c r="AY6">
        <v>0.08</v>
      </c>
      <c r="AZ6">
        <v>0.08</v>
      </c>
      <c r="BA6">
        <v>0.08</v>
      </c>
      <c r="BB6">
        <v>0.08</v>
      </c>
      <c r="BC6">
        <v>0.09</v>
      </c>
      <c r="BD6">
        <v>0.09</v>
      </c>
      <c r="BE6">
        <v>0.08</v>
      </c>
      <c r="BF6">
        <v>0.08</v>
      </c>
      <c r="BG6">
        <v>0.08</v>
      </c>
    </row>
    <row r="26" spans="1:5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9" x14ac:dyDescent="0.25">
      <c r="M27" s="2" t="s">
        <v>11</v>
      </c>
    </row>
    <row r="28" spans="1:59" x14ac:dyDescent="0.25">
      <c r="M28" s="2" t="s">
        <v>260</v>
      </c>
      <c r="N28" s="2" t="s">
        <v>261</v>
      </c>
      <c r="O28" s="2" t="s">
        <v>262</v>
      </c>
      <c r="P28" s="2" t="s">
        <v>263</v>
      </c>
      <c r="Q28" s="2" t="s">
        <v>264</v>
      </c>
      <c r="R28" s="2" t="s">
        <v>265</v>
      </c>
      <c r="S28" s="2" t="s">
        <v>266</v>
      </c>
      <c r="T28" s="2" t="s">
        <v>267</v>
      </c>
      <c r="U28" s="2" t="s">
        <v>268</v>
      </c>
      <c r="V28" s="2" t="s">
        <v>269</v>
      </c>
      <c r="W28" s="2" t="s">
        <v>270</v>
      </c>
      <c r="X28" s="2" t="s">
        <v>271</v>
      </c>
      <c r="Y28" s="2" t="s">
        <v>272</v>
      </c>
      <c r="Z28" s="2" t="s">
        <v>273</v>
      </c>
      <c r="AA28" s="2" t="s">
        <v>274</v>
      </c>
      <c r="AB28" s="2" t="s">
        <v>275</v>
      </c>
      <c r="AC28" s="2" t="s">
        <v>276</v>
      </c>
      <c r="AD28" s="2" t="s">
        <v>277</v>
      </c>
      <c r="AE28" s="2" t="s">
        <v>278</v>
      </c>
      <c r="AF28" s="2" t="s">
        <v>279</v>
      </c>
      <c r="AG28" s="2" t="s">
        <v>280</v>
      </c>
      <c r="AH28" s="2" t="s">
        <v>281</v>
      </c>
      <c r="AI28" s="2" t="s">
        <v>282</v>
      </c>
      <c r="AJ28" s="2" t="s">
        <v>283</v>
      </c>
      <c r="AK28" s="2" t="s">
        <v>284</v>
      </c>
      <c r="AL28" s="2" t="s">
        <v>285</v>
      </c>
      <c r="AM28" s="2" t="s">
        <v>286</v>
      </c>
      <c r="AN28" s="2" t="s">
        <v>287</v>
      </c>
      <c r="AO28" s="2" t="s">
        <v>288</v>
      </c>
      <c r="AP28" s="2" t="s">
        <v>289</v>
      </c>
      <c r="AQ28" s="2" t="s">
        <v>290</v>
      </c>
      <c r="AR28" s="2" t="s">
        <v>291</v>
      </c>
      <c r="AS28" s="2" t="s">
        <v>292</v>
      </c>
      <c r="AT28" s="2" t="s">
        <v>293</v>
      </c>
      <c r="AU28" s="2" t="s">
        <v>294</v>
      </c>
      <c r="AV28" s="2" t="s">
        <v>295</v>
      </c>
      <c r="AW28" s="2" t="s">
        <v>296</v>
      </c>
      <c r="AX28" s="2" t="s">
        <v>297</v>
      </c>
      <c r="AY28" s="2" t="s">
        <v>298</v>
      </c>
      <c r="AZ28" s="2" t="s">
        <v>299</v>
      </c>
      <c r="BA28" s="2" t="s">
        <v>300</v>
      </c>
      <c r="BB28" s="2" t="s">
        <v>301</v>
      </c>
      <c r="BC28" s="2" t="s">
        <v>302</v>
      </c>
      <c r="BD28" s="2" t="s">
        <v>303</v>
      </c>
      <c r="BE28" s="2" t="s">
        <v>304</v>
      </c>
      <c r="BF28" s="2" t="s">
        <v>305</v>
      </c>
      <c r="BG28" s="2" t="s">
        <v>306</v>
      </c>
    </row>
    <row r="29" spans="1:59" x14ac:dyDescent="0.25">
      <c r="B29" t="s">
        <v>332</v>
      </c>
      <c r="M29" t="s">
        <v>350</v>
      </c>
      <c r="N29">
        <v>26.24</v>
      </c>
      <c r="O29">
        <v>27.04</v>
      </c>
      <c r="P29">
        <v>27.7</v>
      </c>
      <c r="Q29">
        <v>27.71</v>
      </c>
      <c r="R29">
        <v>28.58</v>
      </c>
      <c r="S29">
        <v>28.09</v>
      </c>
      <c r="T29">
        <v>28.49</v>
      </c>
      <c r="U29">
        <v>28.55</v>
      </c>
      <c r="V29">
        <v>28.67</v>
      </c>
      <c r="W29">
        <v>29.05</v>
      </c>
      <c r="X29">
        <v>29.73</v>
      </c>
      <c r="Y29">
        <v>29.73</v>
      </c>
      <c r="Z29">
        <v>30.24</v>
      </c>
      <c r="AA29">
        <v>30.22</v>
      </c>
      <c r="AB29">
        <v>30.93</v>
      </c>
      <c r="AC29">
        <v>31.57</v>
      </c>
      <c r="AD29">
        <v>32.18</v>
      </c>
      <c r="AE29">
        <v>32.24</v>
      </c>
      <c r="AF29">
        <v>31.96</v>
      </c>
      <c r="AG29">
        <v>31.17</v>
      </c>
      <c r="AH29">
        <v>31.62</v>
      </c>
      <c r="AI29">
        <v>31.01</v>
      </c>
      <c r="AJ29">
        <v>30.64</v>
      </c>
      <c r="AK29">
        <v>31.55</v>
      </c>
      <c r="AL29">
        <v>30.94</v>
      </c>
      <c r="AM29">
        <v>31.17</v>
      </c>
      <c r="AN29">
        <v>31.45</v>
      </c>
      <c r="AO29">
        <v>30.09</v>
      </c>
      <c r="AP29">
        <v>29.82</v>
      </c>
      <c r="AQ29">
        <v>31.35</v>
      </c>
      <c r="AR29">
        <v>32.04</v>
      </c>
      <c r="AS29">
        <v>33.200000000000003</v>
      </c>
      <c r="AT29">
        <v>33.29</v>
      </c>
      <c r="AU29">
        <v>33.31</v>
      </c>
      <c r="AV29">
        <v>33.299999999999997</v>
      </c>
      <c r="AW29">
        <v>33.25</v>
      </c>
      <c r="AX29">
        <v>32.67</v>
      </c>
      <c r="AY29">
        <v>32.08</v>
      </c>
      <c r="AZ29">
        <v>31.39</v>
      </c>
      <c r="BA29">
        <v>30.69</v>
      </c>
      <c r="BB29">
        <v>29.99</v>
      </c>
      <c r="BC29">
        <v>29.73</v>
      </c>
      <c r="BD29">
        <v>29.46</v>
      </c>
      <c r="BE29">
        <v>29.19</v>
      </c>
      <c r="BF29">
        <v>28.93</v>
      </c>
      <c r="BG29">
        <v>28.66</v>
      </c>
    </row>
    <row r="30" spans="1:59" x14ac:dyDescent="0.25">
      <c r="B30" t="s">
        <v>349</v>
      </c>
      <c r="C30" t="s">
        <v>260</v>
      </c>
      <c r="M30" t="s">
        <v>347</v>
      </c>
      <c r="N30">
        <v>1.63</v>
      </c>
      <c r="O30">
        <v>1.66</v>
      </c>
      <c r="P30">
        <v>1.62</v>
      </c>
      <c r="Q30">
        <v>1.69</v>
      </c>
      <c r="R30">
        <v>1.83</v>
      </c>
      <c r="S30">
        <v>1.88</v>
      </c>
      <c r="T30">
        <v>2.0299999999999998</v>
      </c>
      <c r="U30">
        <v>1.97</v>
      </c>
      <c r="V30">
        <v>1.94</v>
      </c>
      <c r="W30">
        <v>1.97</v>
      </c>
      <c r="X30">
        <v>2</v>
      </c>
      <c r="Y30">
        <v>1.99</v>
      </c>
      <c r="Z30">
        <v>1.9</v>
      </c>
      <c r="AA30">
        <v>1.91</v>
      </c>
      <c r="AB30">
        <v>1.94</v>
      </c>
      <c r="AC30">
        <v>1.89</v>
      </c>
      <c r="AD30">
        <v>1.87</v>
      </c>
      <c r="AE30">
        <v>1.84</v>
      </c>
      <c r="AF30">
        <v>1.72</v>
      </c>
      <c r="AG30">
        <v>1.64</v>
      </c>
      <c r="AH30">
        <v>1.65</v>
      </c>
      <c r="AI30">
        <v>1.51</v>
      </c>
      <c r="AJ30">
        <v>1.44</v>
      </c>
      <c r="AK30">
        <v>1.32</v>
      </c>
      <c r="AL30">
        <v>1.25</v>
      </c>
      <c r="AM30">
        <v>1.29</v>
      </c>
      <c r="AN30">
        <v>1.23</v>
      </c>
      <c r="AO30">
        <v>1.18</v>
      </c>
      <c r="AP30">
        <v>1.1399999999999999</v>
      </c>
      <c r="AQ30">
        <v>1.07</v>
      </c>
      <c r="AR30">
        <v>0.92</v>
      </c>
      <c r="AS30">
        <v>0.9</v>
      </c>
      <c r="AT30">
        <v>0.9</v>
      </c>
      <c r="AU30">
        <v>0.9</v>
      </c>
      <c r="AV30">
        <v>0.9</v>
      </c>
      <c r="AW30">
        <v>0.9</v>
      </c>
      <c r="AX30">
        <v>0.9</v>
      </c>
      <c r="AY30">
        <v>0.9</v>
      </c>
      <c r="AZ30">
        <v>0.9</v>
      </c>
      <c r="BA30">
        <v>0.9</v>
      </c>
      <c r="BB30">
        <v>0.9</v>
      </c>
      <c r="BC30">
        <v>0.9</v>
      </c>
      <c r="BD30">
        <v>0.9</v>
      </c>
      <c r="BE30">
        <v>0.9</v>
      </c>
      <c r="BF30">
        <v>0.9</v>
      </c>
      <c r="BG30">
        <v>0.9</v>
      </c>
    </row>
    <row r="31" spans="1:59" x14ac:dyDescent="0.25">
      <c r="M31" t="s">
        <v>351</v>
      </c>
      <c r="N31">
        <v>141.46</v>
      </c>
      <c r="O31">
        <v>155.24</v>
      </c>
      <c r="P31">
        <v>147.87</v>
      </c>
      <c r="Q31">
        <v>162.9</v>
      </c>
      <c r="R31">
        <v>155.32</v>
      </c>
      <c r="S31">
        <v>159.93</v>
      </c>
      <c r="T31">
        <v>172.29</v>
      </c>
      <c r="U31">
        <v>159.37</v>
      </c>
      <c r="V31">
        <v>158.58000000000001</v>
      </c>
      <c r="W31">
        <v>153.38</v>
      </c>
      <c r="X31">
        <v>145.43</v>
      </c>
      <c r="Y31">
        <v>155.91</v>
      </c>
      <c r="Z31">
        <v>150.97</v>
      </c>
      <c r="AA31">
        <v>155.75</v>
      </c>
      <c r="AB31">
        <v>154.74</v>
      </c>
      <c r="AC31">
        <v>156.52000000000001</v>
      </c>
      <c r="AD31">
        <v>155.94</v>
      </c>
      <c r="AE31">
        <v>155.94</v>
      </c>
      <c r="AF31">
        <v>155.69999999999999</v>
      </c>
      <c r="AG31">
        <v>156.91</v>
      </c>
      <c r="AH31">
        <v>177.2</v>
      </c>
      <c r="AI31">
        <v>156.61000000000001</v>
      </c>
      <c r="AJ31">
        <v>155.11000000000001</v>
      </c>
      <c r="AK31">
        <v>155.68</v>
      </c>
      <c r="AL31">
        <v>142.15</v>
      </c>
      <c r="AM31">
        <v>154.53</v>
      </c>
      <c r="AN31">
        <v>160.63999999999999</v>
      </c>
      <c r="AO31">
        <v>157.44999999999999</v>
      </c>
      <c r="AP31">
        <v>155.61000000000001</v>
      </c>
      <c r="AQ31">
        <v>151.49</v>
      </c>
      <c r="AR31">
        <v>146.52000000000001</v>
      </c>
      <c r="AS31">
        <v>155.1</v>
      </c>
      <c r="AT31">
        <v>145.54</v>
      </c>
      <c r="AU31">
        <v>145.16</v>
      </c>
      <c r="AV31">
        <v>144.9</v>
      </c>
      <c r="AW31">
        <v>144.93</v>
      </c>
      <c r="AX31">
        <v>143.94</v>
      </c>
      <c r="AY31">
        <v>142.96</v>
      </c>
      <c r="AZ31">
        <v>142.16</v>
      </c>
      <c r="BA31">
        <v>141.37</v>
      </c>
      <c r="BB31">
        <v>140.58000000000001</v>
      </c>
      <c r="BC31">
        <v>139.41999999999999</v>
      </c>
      <c r="BD31">
        <v>138.26</v>
      </c>
      <c r="BE31">
        <v>137.1</v>
      </c>
      <c r="BF31">
        <v>135.94</v>
      </c>
      <c r="BG31">
        <v>134.78</v>
      </c>
    </row>
    <row r="51" spans="1:5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9" x14ac:dyDescent="0.25">
      <c r="M52" s="2" t="s">
        <v>12</v>
      </c>
    </row>
    <row r="53" spans="1:59" x14ac:dyDescent="0.25">
      <c r="M53" s="2" t="s">
        <v>260</v>
      </c>
      <c r="N53" s="2" t="s">
        <v>261</v>
      </c>
      <c r="O53" s="2" t="s">
        <v>262</v>
      </c>
      <c r="P53" s="2" t="s">
        <v>263</v>
      </c>
      <c r="Q53" s="2" t="s">
        <v>264</v>
      </c>
      <c r="R53" s="2" t="s">
        <v>265</v>
      </c>
      <c r="S53" s="2" t="s">
        <v>266</v>
      </c>
      <c r="T53" s="2" t="s">
        <v>267</v>
      </c>
      <c r="U53" s="2" t="s">
        <v>268</v>
      </c>
      <c r="V53" s="2" t="s">
        <v>269</v>
      </c>
      <c r="W53" s="2" t="s">
        <v>270</v>
      </c>
      <c r="X53" s="2" t="s">
        <v>271</v>
      </c>
      <c r="Y53" s="2" t="s">
        <v>272</v>
      </c>
      <c r="Z53" s="2" t="s">
        <v>273</v>
      </c>
      <c r="AA53" s="2" t="s">
        <v>274</v>
      </c>
      <c r="AB53" s="2" t="s">
        <v>275</v>
      </c>
      <c r="AC53" s="2" t="s">
        <v>276</v>
      </c>
      <c r="AD53" s="2" t="s">
        <v>277</v>
      </c>
      <c r="AE53" s="2" t="s">
        <v>278</v>
      </c>
      <c r="AF53" s="2" t="s">
        <v>279</v>
      </c>
      <c r="AG53" s="2" t="s">
        <v>280</v>
      </c>
      <c r="AH53" s="2" t="s">
        <v>281</v>
      </c>
      <c r="AI53" s="2" t="s">
        <v>282</v>
      </c>
      <c r="AJ53" s="2" t="s">
        <v>283</v>
      </c>
      <c r="AK53" s="2" t="s">
        <v>284</v>
      </c>
      <c r="AL53" s="2" t="s">
        <v>285</v>
      </c>
      <c r="AM53" s="2" t="s">
        <v>286</v>
      </c>
      <c r="AN53" s="2" t="s">
        <v>287</v>
      </c>
      <c r="AO53" s="2" t="s">
        <v>288</v>
      </c>
      <c r="AP53" s="2" t="s">
        <v>289</v>
      </c>
      <c r="AQ53" s="2" t="s">
        <v>290</v>
      </c>
      <c r="AR53" s="2" t="s">
        <v>291</v>
      </c>
      <c r="AS53" s="2" t="s">
        <v>292</v>
      </c>
      <c r="AT53" s="2" t="s">
        <v>293</v>
      </c>
      <c r="AU53" s="2" t="s">
        <v>294</v>
      </c>
      <c r="AV53" s="2" t="s">
        <v>295</v>
      </c>
      <c r="AW53" s="2" t="s">
        <v>296</v>
      </c>
      <c r="AX53" s="2" t="s">
        <v>297</v>
      </c>
      <c r="AY53" s="2" t="s">
        <v>298</v>
      </c>
      <c r="AZ53" s="2" t="s">
        <v>299</v>
      </c>
      <c r="BA53" s="2" t="s">
        <v>300</v>
      </c>
      <c r="BB53" s="2" t="s">
        <v>301</v>
      </c>
      <c r="BC53" s="2" t="s">
        <v>302</v>
      </c>
      <c r="BD53" s="2" t="s">
        <v>303</v>
      </c>
      <c r="BE53" s="2" t="s">
        <v>304</v>
      </c>
      <c r="BF53" s="2" t="s">
        <v>305</v>
      </c>
      <c r="BG53" s="2" t="s">
        <v>306</v>
      </c>
    </row>
    <row r="54" spans="1:59" x14ac:dyDescent="0.25">
      <c r="B54" t="s">
        <v>332</v>
      </c>
      <c r="M54" t="s">
        <v>337</v>
      </c>
      <c r="N54">
        <v>0.75</v>
      </c>
      <c r="O54">
        <v>1.29</v>
      </c>
      <c r="P54">
        <v>1.01</v>
      </c>
      <c r="Q54">
        <v>0.95</v>
      </c>
      <c r="R54">
        <v>0.76</v>
      </c>
      <c r="S54">
        <v>0.49</v>
      </c>
      <c r="T54">
        <v>0.17</v>
      </c>
      <c r="U54">
        <v>0.16</v>
      </c>
      <c r="V54">
        <v>0.19</v>
      </c>
      <c r="W54">
        <v>0.13</v>
      </c>
      <c r="X54">
        <v>0.05</v>
      </c>
      <c r="Y54">
        <v>0.05</v>
      </c>
      <c r="Z54">
        <v>0.04</v>
      </c>
      <c r="AA54">
        <v>0.03</v>
      </c>
      <c r="AB54">
        <v>0.03</v>
      </c>
      <c r="AC54">
        <v>0.01</v>
      </c>
      <c r="AD54">
        <v>0</v>
      </c>
      <c r="AE54">
        <v>0.01</v>
      </c>
      <c r="AF54">
        <v>0.02</v>
      </c>
      <c r="AG54">
        <v>0.02</v>
      </c>
      <c r="AH54">
        <v>0.03</v>
      </c>
      <c r="AI54">
        <v>0.03</v>
      </c>
      <c r="AJ54">
        <v>0.02</v>
      </c>
      <c r="AK54">
        <v>0.02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</row>
    <row r="55" spans="1:59" x14ac:dyDescent="0.25">
      <c r="B55" t="s">
        <v>360</v>
      </c>
      <c r="C55" t="s">
        <v>260</v>
      </c>
      <c r="M55" t="s">
        <v>338</v>
      </c>
      <c r="N55">
        <v>51.91</v>
      </c>
      <c r="O55">
        <v>52.64</v>
      </c>
      <c r="P55">
        <v>44.65</v>
      </c>
      <c r="Q55">
        <v>51.9</v>
      </c>
      <c r="R55">
        <v>45.39</v>
      </c>
      <c r="S55">
        <v>44.75</v>
      </c>
      <c r="T55">
        <v>46.94</v>
      </c>
      <c r="U55">
        <v>40.950000000000003</v>
      </c>
      <c r="V55">
        <v>39.1</v>
      </c>
      <c r="W55">
        <v>36.78</v>
      </c>
      <c r="X55">
        <v>31.22</v>
      </c>
      <c r="Y55">
        <v>32.5</v>
      </c>
      <c r="Z55">
        <v>29.98</v>
      </c>
      <c r="AA55">
        <v>28.17</v>
      </c>
      <c r="AB55">
        <v>26.5</v>
      </c>
      <c r="AC55">
        <v>25.34</v>
      </c>
      <c r="AD55">
        <v>22.82</v>
      </c>
      <c r="AE55">
        <v>20.82</v>
      </c>
      <c r="AF55">
        <v>19.57</v>
      </c>
      <c r="AG55">
        <v>18.52</v>
      </c>
      <c r="AH55">
        <v>19.399999999999999</v>
      </c>
      <c r="AI55">
        <v>16.25</v>
      </c>
      <c r="AJ55">
        <v>13.87</v>
      </c>
      <c r="AK55">
        <v>13.01</v>
      </c>
      <c r="AL55">
        <v>9.4</v>
      </c>
      <c r="AM55">
        <v>9.64</v>
      </c>
      <c r="AN55">
        <v>9.19</v>
      </c>
      <c r="AO55">
        <v>8.32</v>
      </c>
      <c r="AP55">
        <v>8.3699999999999992</v>
      </c>
      <c r="AQ55">
        <v>7.52</v>
      </c>
      <c r="AR55">
        <v>6.52</v>
      </c>
      <c r="AS55">
        <v>5.81</v>
      </c>
      <c r="AT55">
        <v>4.7699999999999996</v>
      </c>
      <c r="AU55">
        <v>3.85</v>
      </c>
      <c r="AV55">
        <v>3.01</v>
      </c>
      <c r="AW55">
        <v>2.29</v>
      </c>
      <c r="AX55">
        <v>1.81</v>
      </c>
      <c r="AY55">
        <v>1.34</v>
      </c>
      <c r="AZ55">
        <v>1.32</v>
      </c>
      <c r="BA55">
        <v>1.3</v>
      </c>
      <c r="BB55">
        <v>1.28</v>
      </c>
      <c r="BC55">
        <v>1.2</v>
      </c>
      <c r="BD55">
        <v>1.1200000000000001</v>
      </c>
      <c r="BE55">
        <v>1.04</v>
      </c>
      <c r="BF55">
        <v>0.96</v>
      </c>
      <c r="BG55">
        <v>0.89</v>
      </c>
    </row>
    <row r="56" spans="1:59" x14ac:dyDescent="0.25">
      <c r="M56" t="s">
        <v>352</v>
      </c>
      <c r="N56">
        <v>16.079999999999998</v>
      </c>
      <c r="O56">
        <v>19.11</v>
      </c>
      <c r="P56">
        <v>20.21</v>
      </c>
      <c r="Q56">
        <v>23.69</v>
      </c>
      <c r="R56">
        <v>23.68</v>
      </c>
      <c r="S56">
        <v>25.94</v>
      </c>
      <c r="T56">
        <v>29.47</v>
      </c>
      <c r="U56">
        <v>27.57</v>
      </c>
      <c r="V56">
        <v>28.49</v>
      </c>
      <c r="W56">
        <v>28.37</v>
      </c>
      <c r="X56">
        <v>27.01</v>
      </c>
      <c r="Y56">
        <v>28.67</v>
      </c>
      <c r="Z56">
        <v>27.57</v>
      </c>
      <c r="AA56">
        <v>29.5</v>
      </c>
      <c r="AB56">
        <v>29.34</v>
      </c>
      <c r="AC56">
        <v>29.05</v>
      </c>
      <c r="AD56">
        <v>28.16</v>
      </c>
      <c r="AE56">
        <v>26.22</v>
      </c>
      <c r="AF56">
        <v>26.16</v>
      </c>
      <c r="AG56">
        <v>26.29</v>
      </c>
      <c r="AH56">
        <v>31.01</v>
      </c>
      <c r="AI56">
        <v>26.74</v>
      </c>
      <c r="AJ56">
        <v>26.86</v>
      </c>
      <c r="AK56">
        <v>26.81</v>
      </c>
      <c r="AL56">
        <v>23.3</v>
      </c>
      <c r="AM56">
        <v>24.48</v>
      </c>
      <c r="AN56">
        <v>25.63</v>
      </c>
      <c r="AO56">
        <v>24.34</v>
      </c>
      <c r="AP56">
        <v>23.55</v>
      </c>
      <c r="AQ56">
        <v>22.88</v>
      </c>
      <c r="AR56">
        <v>20.52</v>
      </c>
      <c r="AS56">
        <v>18.71</v>
      </c>
      <c r="AT56">
        <v>14.12</v>
      </c>
      <c r="AU56">
        <v>11.13</v>
      </c>
      <c r="AV56">
        <v>8.11</v>
      </c>
      <c r="AW56">
        <v>7.86</v>
      </c>
      <c r="AX56">
        <v>6.61</v>
      </c>
      <c r="AY56">
        <v>4.7699999999999996</v>
      </c>
      <c r="AZ56">
        <v>2.75</v>
      </c>
      <c r="BA56">
        <v>0.91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</row>
    <row r="57" spans="1:59" x14ac:dyDescent="0.25">
      <c r="M57" t="s">
        <v>353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0.08</v>
      </c>
      <c r="AM57">
        <v>0.26</v>
      </c>
      <c r="AN57">
        <v>0.81</v>
      </c>
      <c r="AO57">
        <v>1.35</v>
      </c>
      <c r="AP57">
        <v>1.83</v>
      </c>
      <c r="AQ57">
        <v>2.5499999999999998</v>
      </c>
      <c r="AR57">
        <v>3.94</v>
      </c>
      <c r="AS57">
        <v>5.21</v>
      </c>
      <c r="AT57">
        <v>6.78</v>
      </c>
      <c r="AU57">
        <v>7.14</v>
      </c>
      <c r="AV57">
        <v>7.78</v>
      </c>
      <c r="AW57">
        <v>7.73</v>
      </c>
      <c r="AX57">
        <v>8.34</v>
      </c>
      <c r="AY57">
        <v>9.5399999999999991</v>
      </c>
      <c r="AZ57">
        <v>10.15</v>
      </c>
      <c r="BA57">
        <v>10.58</v>
      </c>
      <c r="BB57">
        <v>10.08</v>
      </c>
      <c r="BC57">
        <v>9.08</v>
      </c>
      <c r="BD57">
        <v>8.07</v>
      </c>
      <c r="BE57">
        <v>7.07</v>
      </c>
      <c r="BF57">
        <v>6.07</v>
      </c>
      <c r="BG57">
        <v>5.07</v>
      </c>
    </row>
    <row r="58" spans="1:59" x14ac:dyDescent="0.25">
      <c r="M58" t="s">
        <v>354</v>
      </c>
      <c r="N58">
        <v>14.04</v>
      </c>
      <c r="O58">
        <v>15.5</v>
      </c>
      <c r="P58">
        <v>15.81</v>
      </c>
      <c r="Q58">
        <v>16.61</v>
      </c>
      <c r="R58">
        <v>15.98</v>
      </c>
      <c r="S58">
        <v>15.84</v>
      </c>
      <c r="T58">
        <v>16.3</v>
      </c>
      <c r="U58">
        <v>16.46</v>
      </c>
      <c r="V58">
        <v>14.91</v>
      </c>
      <c r="W58">
        <v>15.06</v>
      </c>
      <c r="X58">
        <v>17.739999999999998</v>
      </c>
      <c r="Y58">
        <v>20.39</v>
      </c>
      <c r="Z58">
        <v>20.97</v>
      </c>
      <c r="AA58">
        <v>23.76</v>
      </c>
      <c r="AB58">
        <v>25.18</v>
      </c>
      <c r="AC58">
        <v>29.3</v>
      </c>
      <c r="AD58">
        <v>32.33</v>
      </c>
      <c r="AE58">
        <v>38.409999999999997</v>
      </c>
      <c r="AF58">
        <v>37.36</v>
      </c>
      <c r="AG58">
        <v>37.22</v>
      </c>
      <c r="AH58">
        <v>39.81</v>
      </c>
      <c r="AI58">
        <v>35.869999999999997</v>
      </c>
      <c r="AJ58">
        <v>34.58</v>
      </c>
      <c r="AK58">
        <v>35.880000000000003</v>
      </c>
      <c r="AL58">
        <v>34.979999999999997</v>
      </c>
      <c r="AM58">
        <v>40.520000000000003</v>
      </c>
      <c r="AN58">
        <v>42.77</v>
      </c>
      <c r="AO58">
        <v>40.700000000000003</v>
      </c>
      <c r="AP58">
        <v>38.43</v>
      </c>
      <c r="AQ58">
        <v>35.340000000000003</v>
      </c>
      <c r="AR58">
        <v>33.229999999999997</v>
      </c>
      <c r="AS58">
        <v>34.19</v>
      </c>
      <c r="AT58">
        <v>30.66</v>
      </c>
      <c r="AU58">
        <v>30.15</v>
      </c>
      <c r="AV58">
        <v>30.45</v>
      </c>
      <c r="AW58">
        <v>30.15</v>
      </c>
      <c r="AX58">
        <v>29.28</v>
      </c>
      <c r="AY58">
        <v>28.42</v>
      </c>
      <c r="AZ58">
        <v>27.74</v>
      </c>
      <c r="BA58">
        <v>27.07</v>
      </c>
      <c r="BB58">
        <v>26.39</v>
      </c>
      <c r="BC58">
        <v>25.57</v>
      </c>
      <c r="BD58">
        <v>24.74</v>
      </c>
      <c r="BE58">
        <v>23.92</v>
      </c>
      <c r="BF58">
        <v>23.1</v>
      </c>
      <c r="BG58">
        <v>22.28</v>
      </c>
    </row>
    <row r="59" spans="1:59" x14ac:dyDescent="0.25">
      <c r="M59" t="s">
        <v>355</v>
      </c>
      <c r="N59">
        <v>1.65</v>
      </c>
      <c r="O59">
        <v>1.63</v>
      </c>
      <c r="P59">
        <v>1.73</v>
      </c>
      <c r="Q59">
        <v>1.88</v>
      </c>
      <c r="R59">
        <v>1.97</v>
      </c>
      <c r="S59">
        <v>2.0699999999999998</v>
      </c>
      <c r="T59">
        <v>2.19</v>
      </c>
      <c r="U59">
        <v>2.31</v>
      </c>
      <c r="V59">
        <v>2.42</v>
      </c>
      <c r="W59">
        <v>2.52</v>
      </c>
      <c r="X59">
        <v>2.59</v>
      </c>
      <c r="Y59">
        <v>2.65</v>
      </c>
      <c r="Z59">
        <v>2.67</v>
      </c>
      <c r="AA59">
        <v>2.69</v>
      </c>
      <c r="AB59">
        <v>2.75</v>
      </c>
      <c r="AC59">
        <v>2.94</v>
      </c>
      <c r="AD59">
        <v>3.26</v>
      </c>
      <c r="AE59">
        <v>3.26</v>
      </c>
      <c r="AF59">
        <v>3.61</v>
      </c>
      <c r="AG59">
        <v>3.91</v>
      </c>
      <c r="AH59">
        <v>4.2</v>
      </c>
      <c r="AI59">
        <v>4.5</v>
      </c>
      <c r="AJ59">
        <v>4.95</v>
      </c>
      <c r="AK59">
        <v>5.19</v>
      </c>
      <c r="AL59">
        <v>5.42</v>
      </c>
      <c r="AM59">
        <v>6.02</v>
      </c>
      <c r="AN59">
        <v>6.7</v>
      </c>
      <c r="AO59">
        <v>6.87</v>
      </c>
      <c r="AP59">
        <v>7.77</v>
      </c>
      <c r="AQ59">
        <v>8.7799999999999994</v>
      </c>
      <c r="AR59">
        <v>10.039999999999999</v>
      </c>
      <c r="AS59">
        <v>11.67</v>
      </c>
      <c r="AT59">
        <v>12.65</v>
      </c>
      <c r="AU59">
        <v>14.59</v>
      </c>
      <c r="AV59">
        <v>15.31</v>
      </c>
      <c r="AW59">
        <v>16.18</v>
      </c>
      <c r="AX59">
        <v>16.86</v>
      </c>
      <c r="AY59">
        <v>17.53</v>
      </c>
      <c r="AZ59">
        <v>18.25</v>
      </c>
      <c r="BA59">
        <v>18.98</v>
      </c>
      <c r="BB59">
        <v>19.7</v>
      </c>
      <c r="BC59">
        <v>20.41</v>
      </c>
      <c r="BD59">
        <v>21.13</v>
      </c>
      <c r="BE59">
        <v>21.84</v>
      </c>
      <c r="BF59">
        <v>22.55</v>
      </c>
      <c r="BG59">
        <v>23.27</v>
      </c>
    </row>
    <row r="60" spans="1:59" x14ac:dyDescent="0.25">
      <c r="M60" t="s">
        <v>356</v>
      </c>
      <c r="N60">
        <v>8.57</v>
      </c>
      <c r="O60">
        <v>9.44</v>
      </c>
      <c r="P60">
        <v>9.0500000000000007</v>
      </c>
      <c r="Q60">
        <v>9.49</v>
      </c>
      <c r="R60">
        <v>8.9600000000000009</v>
      </c>
      <c r="S60">
        <v>8.9700000000000006</v>
      </c>
      <c r="T60">
        <v>9.65</v>
      </c>
      <c r="U60">
        <v>8.59</v>
      </c>
      <c r="V60">
        <v>8.27</v>
      </c>
      <c r="W60">
        <v>7.97</v>
      </c>
      <c r="X60">
        <v>7.04</v>
      </c>
      <c r="Y60">
        <v>6.84</v>
      </c>
      <c r="Z60">
        <v>6.44</v>
      </c>
      <c r="AA60">
        <v>6.73</v>
      </c>
      <c r="AB60">
        <v>6.27</v>
      </c>
      <c r="AC60">
        <v>6.05</v>
      </c>
      <c r="AD60">
        <v>5.89</v>
      </c>
      <c r="AE60">
        <v>5.01</v>
      </c>
      <c r="AF60">
        <v>5.05</v>
      </c>
      <c r="AG60">
        <v>5.18</v>
      </c>
      <c r="AH60">
        <v>5.78</v>
      </c>
      <c r="AI60">
        <v>5.39</v>
      </c>
      <c r="AJ60">
        <v>5.32</v>
      </c>
      <c r="AK60">
        <v>5.56</v>
      </c>
      <c r="AL60">
        <v>5.43</v>
      </c>
      <c r="AM60">
        <v>5.47</v>
      </c>
      <c r="AN60">
        <v>5.53</v>
      </c>
      <c r="AO60">
        <v>5.33</v>
      </c>
      <c r="AP60">
        <v>5.25</v>
      </c>
      <c r="AQ60">
        <v>5.52</v>
      </c>
      <c r="AR60">
        <v>5.64</v>
      </c>
      <c r="AS60">
        <v>5.8</v>
      </c>
      <c r="AT60">
        <v>5.7</v>
      </c>
      <c r="AU60">
        <v>6.28</v>
      </c>
      <c r="AV60">
        <v>6.46</v>
      </c>
      <c r="AW60">
        <v>6.68</v>
      </c>
      <c r="AX60">
        <v>6.91</v>
      </c>
      <c r="AY60">
        <v>7.14</v>
      </c>
      <c r="AZ60">
        <v>7.37</v>
      </c>
      <c r="BA60">
        <v>7.59</v>
      </c>
      <c r="BB60">
        <v>7.82</v>
      </c>
      <c r="BC60">
        <v>8.07</v>
      </c>
      <c r="BD60">
        <v>8.31</v>
      </c>
      <c r="BE60">
        <v>8.5500000000000007</v>
      </c>
      <c r="BF60">
        <v>8.7899999999999991</v>
      </c>
      <c r="BG60">
        <v>9.0399999999999991</v>
      </c>
    </row>
    <row r="61" spans="1:59" x14ac:dyDescent="0.25">
      <c r="M61" t="s">
        <v>357</v>
      </c>
      <c r="N61">
        <v>47.51</v>
      </c>
      <c r="O61">
        <v>54.65</v>
      </c>
      <c r="P61">
        <v>54.49</v>
      </c>
      <c r="Q61">
        <v>57.49</v>
      </c>
      <c r="R61">
        <v>57.8</v>
      </c>
      <c r="S61">
        <v>61.13</v>
      </c>
      <c r="T61">
        <v>66.87</v>
      </c>
      <c r="U61">
        <v>62.75</v>
      </c>
      <c r="V61">
        <v>64.72</v>
      </c>
      <c r="W61">
        <v>62.1</v>
      </c>
      <c r="X61">
        <v>59.37</v>
      </c>
      <c r="Y61">
        <v>64.38</v>
      </c>
      <c r="Z61">
        <v>62.93</v>
      </c>
      <c r="AA61">
        <v>64.489999999999995</v>
      </c>
      <c r="AB61">
        <v>64.290000000000006</v>
      </c>
      <c r="AC61">
        <v>63.47</v>
      </c>
      <c r="AD61">
        <v>63.16</v>
      </c>
      <c r="AE61">
        <v>61.94</v>
      </c>
      <c r="AF61">
        <v>63.67</v>
      </c>
      <c r="AG61">
        <v>65.47</v>
      </c>
      <c r="AH61">
        <v>76.64</v>
      </c>
      <c r="AI61">
        <v>67.5</v>
      </c>
      <c r="AJ61">
        <v>69.25</v>
      </c>
      <c r="AK61">
        <v>68.91</v>
      </c>
      <c r="AL61">
        <v>63.23</v>
      </c>
      <c r="AM61">
        <v>67.83</v>
      </c>
      <c r="AN61">
        <v>69.680000000000007</v>
      </c>
      <c r="AO61">
        <v>70.27</v>
      </c>
      <c r="AP61">
        <v>70.13</v>
      </c>
      <c r="AQ61">
        <v>68.64</v>
      </c>
      <c r="AR61">
        <v>66.37</v>
      </c>
      <c r="AS61">
        <v>73.459999999999994</v>
      </c>
      <c r="AT61">
        <v>70.650000000000006</v>
      </c>
      <c r="AU61">
        <v>71.83</v>
      </c>
      <c r="AV61">
        <v>73.64</v>
      </c>
      <c r="AW61">
        <v>73.900000000000006</v>
      </c>
      <c r="AX61">
        <v>74</v>
      </c>
      <c r="AY61">
        <v>74.099999999999994</v>
      </c>
      <c r="AZ61">
        <v>74.47</v>
      </c>
      <c r="BA61">
        <v>74.849999999999994</v>
      </c>
      <c r="BB61">
        <v>75.22</v>
      </c>
      <c r="BC61">
        <v>75.02</v>
      </c>
      <c r="BD61">
        <v>74.819999999999993</v>
      </c>
      <c r="BE61">
        <v>74.61</v>
      </c>
      <c r="BF61">
        <v>74.41</v>
      </c>
      <c r="BG61">
        <v>74.209999999999994</v>
      </c>
    </row>
    <row r="62" spans="1:59" x14ac:dyDescent="0.25">
      <c r="M62" t="s">
        <v>358</v>
      </c>
      <c r="N62">
        <v>113.57</v>
      </c>
      <c r="O62">
        <v>125.81</v>
      </c>
      <c r="P62">
        <v>120.69</v>
      </c>
      <c r="Q62">
        <v>132.9</v>
      </c>
      <c r="R62">
        <v>127.78</v>
      </c>
      <c r="S62">
        <v>132.44</v>
      </c>
      <c r="T62">
        <v>143.52000000000001</v>
      </c>
      <c r="U62">
        <v>133.12</v>
      </c>
      <c r="V62">
        <v>133.59</v>
      </c>
      <c r="W62">
        <v>129.52000000000001</v>
      </c>
      <c r="X62">
        <v>122.71</v>
      </c>
      <c r="Y62">
        <v>131.81</v>
      </c>
      <c r="Z62">
        <v>127.94</v>
      </c>
      <c r="AA62">
        <v>132</v>
      </c>
      <c r="AB62">
        <v>131.24</v>
      </c>
      <c r="AC62">
        <v>132.33000000000001</v>
      </c>
      <c r="AD62">
        <v>131.88</v>
      </c>
      <c r="AE62">
        <v>130.86000000000001</v>
      </c>
      <c r="AF62">
        <v>131.57</v>
      </c>
      <c r="AG62">
        <v>133.38999999999999</v>
      </c>
      <c r="AH62">
        <v>151.82</v>
      </c>
      <c r="AI62">
        <v>134.63</v>
      </c>
      <c r="AJ62">
        <v>133.9</v>
      </c>
      <c r="AK62">
        <v>134.33000000000001</v>
      </c>
      <c r="AL62">
        <v>122.71</v>
      </c>
      <c r="AM62">
        <v>132.91</v>
      </c>
      <c r="AN62">
        <v>138.18</v>
      </c>
      <c r="AO62">
        <v>136.02000000000001</v>
      </c>
      <c r="AP62">
        <v>135.11000000000001</v>
      </c>
      <c r="AQ62">
        <v>132.27000000000001</v>
      </c>
      <c r="AR62">
        <v>128.38</v>
      </c>
      <c r="AS62">
        <v>136.61000000000001</v>
      </c>
      <c r="AT62">
        <v>129.27000000000001</v>
      </c>
      <c r="AU62">
        <v>129.87</v>
      </c>
      <c r="AV62">
        <v>130.26</v>
      </c>
      <c r="AW62">
        <v>130.80000000000001</v>
      </c>
      <c r="AX62">
        <v>130.56</v>
      </c>
      <c r="AY62">
        <v>130.31</v>
      </c>
      <c r="AZ62">
        <v>130.25</v>
      </c>
      <c r="BA62">
        <v>130.19</v>
      </c>
      <c r="BB62">
        <v>130.13</v>
      </c>
      <c r="BC62">
        <v>129.68</v>
      </c>
      <c r="BD62">
        <v>129.24</v>
      </c>
      <c r="BE62">
        <v>128.79</v>
      </c>
      <c r="BF62">
        <v>128.35</v>
      </c>
      <c r="BG62">
        <v>127.91</v>
      </c>
    </row>
    <row r="63" spans="1:59" x14ac:dyDescent="0.25">
      <c r="M63" t="s">
        <v>359</v>
      </c>
      <c r="N63">
        <v>0.95</v>
      </c>
      <c r="O63">
        <v>0.98</v>
      </c>
      <c r="P63">
        <v>0.91</v>
      </c>
      <c r="Q63">
        <v>0.9</v>
      </c>
      <c r="R63">
        <v>0.78</v>
      </c>
      <c r="S63">
        <v>0.74</v>
      </c>
      <c r="T63">
        <v>0.7</v>
      </c>
      <c r="U63">
        <v>0.59</v>
      </c>
      <c r="V63">
        <v>0.48</v>
      </c>
      <c r="W63">
        <v>0.45</v>
      </c>
      <c r="X63">
        <v>0.41</v>
      </c>
      <c r="Y63">
        <v>0.44</v>
      </c>
      <c r="Z63">
        <v>0.38</v>
      </c>
      <c r="AA63">
        <v>0.39</v>
      </c>
      <c r="AB63">
        <v>0.38</v>
      </c>
      <c r="AC63">
        <v>0.35</v>
      </c>
      <c r="AD63">
        <v>0.31</v>
      </c>
      <c r="AE63">
        <v>0.26</v>
      </c>
      <c r="AF63">
        <v>0.26</v>
      </c>
      <c r="AG63">
        <v>0.3</v>
      </c>
      <c r="AH63">
        <v>0.33</v>
      </c>
      <c r="AI63">
        <v>0.33</v>
      </c>
      <c r="AJ63">
        <v>0.26</v>
      </c>
      <c r="AK63">
        <v>0.28999999999999998</v>
      </c>
      <c r="AL63">
        <v>0.3</v>
      </c>
      <c r="AM63">
        <v>0.31</v>
      </c>
      <c r="AN63">
        <v>0.34</v>
      </c>
      <c r="AO63">
        <v>0.26</v>
      </c>
      <c r="AP63">
        <v>0.27</v>
      </c>
      <c r="AQ63">
        <v>0.26</v>
      </c>
      <c r="AR63">
        <v>0.25</v>
      </c>
      <c r="AS63">
        <v>0.24</v>
      </c>
      <c r="AT63">
        <v>0.21</v>
      </c>
      <c r="AU63">
        <v>0.18</v>
      </c>
      <c r="AV63">
        <v>0.16</v>
      </c>
      <c r="AW63">
        <v>0.15</v>
      </c>
      <c r="AX63">
        <v>0.14000000000000001</v>
      </c>
      <c r="AY63">
        <v>0.13</v>
      </c>
      <c r="AZ63">
        <v>0.11</v>
      </c>
      <c r="BA63">
        <v>0.1</v>
      </c>
      <c r="BB63">
        <v>0.08</v>
      </c>
      <c r="BC63">
        <v>0.08</v>
      </c>
      <c r="BD63">
        <v>7.0000000000000007E-2</v>
      </c>
      <c r="BE63">
        <v>0.06</v>
      </c>
      <c r="BF63">
        <v>0.05</v>
      </c>
      <c r="BG63">
        <v>0.04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13</v>
      </c>
    </row>
    <row r="78" spans="1:54" x14ac:dyDescent="0.25">
      <c r="M78" s="2" t="s">
        <v>260</v>
      </c>
      <c r="N78" s="2" t="s">
        <v>281</v>
      </c>
      <c r="O78" s="2" t="s">
        <v>282</v>
      </c>
      <c r="P78" s="2" t="s">
        <v>283</v>
      </c>
      <c r="Q78" s="2" t="s">
        <v>284</v>
      </c>
      <c r="R78" s="2" t="s">
        <v>285</v>
      </c>
      <c r="S78" s="2" t="s">
        <v>286</v>
      </c>
      <c r="T78" s="2" t="s">
        <v>287</v>
      </c>
      <c r="U78" s="2" t="s">
        <v>288</v>
      </c>
      <c r="V78" s="2" t="s">
        <v>289</v>
      </c>
      <c r="W78" s="2" t="s">
        <v>290</v>
      </c>
      <c r="X78" s="2" t="s">
        <v>291</v>
      </c>
      <c r="Y78" s="2" t="s">
        <v>292</v>
      </c>
      <c r="Z78" s="2" t="s">
        <v>293</v>
      </c>
      <c r="AA78" s="2" t="s">
        <v>294</v>
      </c>
      <c r="AB78" s="2" t="s">
        <v>295</v>
      </c>
      <c r="AC78" s="2" t="s">
        <v>296</v>
      </c>
      <c r="AD78" s="2" t="s">
        <v>297</v>
      </c>
      <c r="AE78" s="2" t="s">
        <v>298</v>
      </c>
      <c r="AF78" s="2" t="s">
        <v>299</v>
      </c>
      <c r="AG78" s="2" t="s">
        <v>300</v>
      </c>
      <c r="AH78" s="2" t="s">
        <v>301</v>
      </c>
      <c r="AI78" s="2" t="s">
        <v>302</v>
      </c>
      <c r="AJ78" s="2" t="s">
        <v>303</v>
      </c>
      <c r="AK78" s="2" t="s">
        <v>304</v>
      </c>
      <c r="AL78" s="2" t="s">
        <v>305</v>
      </c>
      <c r="AM78" s="2" t="s">
        <v>306</v>
      </c>
    </row>
    <row r="79" spans="1:54" x14ac:dyDescent="0.25">
      <c r="B79" t="s">
        <v>318</v>
      </c>
      <c r="M79" t="s">
        <v>361</v>
      </c>
      <c r="N79">
        <v>143.25</v>
      </c>
      <c r="O79">
        <v>142.63</v>
      </c>
      <c r="P79">
        <v>131.53</v>
      </c>
      <c r="Q79">
        <v>131.84</v>
      </c>
      <c r="R79">
        <v>132.94</v>
      </c>
      <c r="S79">
        <v>136.29</v>
      </c>
      <c r="T79">
        <v>137.99</v>
      </c>
      <c r="U79">
        <v>133.69999999999999</v>
      </c>
      <c r="V79">
        <v>132.25</v>
      </c>
      <c r="W79">
        <v>128.69</v>
      </c>
      <c r="X79">
        <v>127.21</v>
      </c>
      <c r="Y79">
        <v>123.9</v>
      </c>
      <c r="Z79">
        <v>120.58</v>
      </c>
      <c r="AA79">
        <v>117.26</v>
      </c>
      <c r="AB79">
        <v>113.95</v>
      </c>
      <c r="AC79">
        <v>110.63</v>
      </c>
      <c r="AD79">
        <v>109.65</v>
      </c>
      <c r="AE79">
        <v>108.66</v>
      </c>
      <c r="AF79">
        <v>107.67</v>
      </c>
      <c r="AG79">
        <v>106.68</v>
      </c>
      <c r="AH79">
        <v>105.7</v>
      </c>
      <c r="AI79">
        <v>104.52</v>
      </c>
      <c r="AJ79">
        <v>103.34</v>
      </c>
      <c r="AK79">
        <v>102.16</v>
      </c>
      <c r="AL79">
        <v>100.99</v>
      </c>
      <c r="AM79">
        <v>99.81</v>
      </c>
    </row>
    <row r="80" spans="1:54" x14ac:dyDescent="0.25">
      <c r="B80" t="s">
        <v>363</v>
      </c>
      <c r="C80" t="s">
        <v>260</v>
      </c>
      <c r="M80" t="s">
        <v>362</v>
      </c>
      <c r="N80">
        <v>132.97</v>
      </c>
      <c r="O80">
        <v>132.54</v>
      </c>
      <c r="P80">
        <v>128.29</v>
      </c>
      <c r="Q80">
        <v>126.85</v>
      </c>
      <c r="R80">
        <v>128.66999999999999</v>
      </c>
      <c r="S80">
        <v>128.49</v>
      </c>
      <c r="T80">
        <v>128.24</v>
      </c>
      <c r="U80">
        <v>127.35</v>
      </c>
      <c r="V80">
        <v>126.4</v>
      </c>
      <c r="W80">
        <v>123.25</v>
      </c>
      <c r="X80">
        <v>119.14</v>
      </c>
      <c r="Y80">
        <v>116.43</v>
      </c>
      <c r="Z80">
        <v>113.71</v>
      </c>
      <c r="AA80">
        <v>110.99</v>
      </c>
      <c r="AB80">
        <v>108.28</v>
      </c>
      <c r="AC80">
        <v>105.56</v>
      </c>
      <c r="AD80">
        <v>104.27</v>
      </c>
      <c r="AE80">
        <v>102.99</v>
      </c>
      <c r="AF80">
        <v>101.7</v>
      </c>
      <c r="AG80">
        <v>100.42</v>
      </c>
      <c r="AH80">
        <v>99.13</v>
      </c>
      <c r="AI80">
        <v>98.31</v>
      </c>
      <c r="AJ80">
        <v>97.5</v>
      </c>
      <c r="AK80">
        <v>96.68</v>
      </c>
      <c r="AL80">
        <v>95.86</v>
      </c>
      <c r="AM80">
        <v>95.04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14</v>
      </c>
    </row>
    <row r="103" spans="1:54" x14ac:dyDescent="0.25">
      <c r="M103" s="2" t="s">
        <v>260</v>
      </c>
      <c r="N103" s="2" t="s">
        <v>282</v>
      </c>
      <c r="O103" s="2" t="s">
        <v>283</v>
      </c>
      <c r="P103" s="2" t="s">
        <v>284</v>
      </c>
      <c r="Q103" s="2" t="s">
        <v>285</v>
      </c>
      <c r="R103" s="2" t="s">
        <v>286</v>
      </c>
      <c r="S103" s="2" t="s">
        <v>287</v>
      </c>
      <c r="T103" s="2" t="s">
        <v>288</v>
      </c>
      <c r="U103" s="2" t="s">
        <v>289</v>
      </c>
      <c r="V103" s="2" t="s">
        <v>290</v>
      </c>
      <c r="W103" s="2" t="s">
        <v>291</v>
      </c>
      <c r="X103" s="2" t="s">
        <v>292</v>
      </c>
      <c r="Y103" s="2" t="s">
        <v>293</v>
      </c>
      <c r="Z103" s="2" t="s">
        <v>294</v>
      </c>
      <c r="AA103" s="2" t="s">
        <v>295</v>
      </c>
      <c r="AB103" s="2" t="s">
        <v>296</v>
      </c>
      <c r="AC103" s="2" t="s">
        <v>297</v>
      </c>
      <c r="AD103" s="2" t="s">
        <v>298</v>
      </c>
      <c r="AE103" s="2" t="s">
        <v>299</v>
      </c>
      <c r="AF103" s="2" t="s">
        <v>300</v>
      </c>
      <c r="AG103" s="2" t="s">
        <v>301</v>
      </c>
      <c r="AH103" s="2" t="s">
        <v>302</v>
      </c>
      <c r="AI103" s="2" t="s">
        <v>303</v>
      </c>
      <c r="AJ103" s="2" t="s">
        <v>304</v>
      </c>
      <c r="AK103" s="2" t="s">
        <v>305</v>
      </c>
      <c r="AL103" s="2" t="s">
        <v>306</v>
      </c>
    </row>
    <row r="104" spans="1:54" x14ac:dyDescent="0.25">
      <c r="B104" t="s">
        <v>332</v>
      </c>
      <c r="M104" t="s">
        <v>364</v>
      </c>
      <c r="N104">
        <v>232.06</v>
      </c>
      <c r="O104">
        <v>182.97</v>
      </c>
      <c r="P104">
        <v>172.21</v>
      </c>
      <c r="Q104">
        <v>133.29</v>
      </c>
      <c r="R104">
        <v>128.69</v>
      </c>
      <c r="S104">
        <v>119.94</v>
      </c>
      <c r="T104">
        <v>107.67</v>
      </c>
      <c r="U104">
        <v>108.94</v>
      </c>
      <c r="V104">
        <v>97.43</v>
      </c>
      <c r="W104">
        <v>90.47</v>
      </c>
      <c r="X104">
        <v>76.2</v>
      </c>
      <c r="Y104">
        <v>65.8</v>
      </c>
      <c r="Z104">
        <v>56.49</v>
      </c>
      <c r="AA104">
        <v>47.18</v>
      </c>
      <c r="AB104">
        <v>37.86</v>
      </c>
      <c r="AC104">
        <v>34.86</v>
      </c>
      <c r="AD104">
        <v>31.85</v>
      </c>
      <c r="AE104">
        <v>28.85</v>
      </c>
      <c r="AF104">
        <v>25.85</v>
      </c>
      <c r="AG104">
        <v>22.84</v>
      </c>
      <c r="AH104">
        <v>21.62</v>
      </c>
      <c r="AI104">
        <v>20.41</v>
      </c>
      <c r="AJ104">
        <v>19.190000000000001</v>
      </c>
      <c r="AK104">
        <v>17.97</v>
      </c>
      <c r="AL104">
        <v>16.75</v>
      </c>
    </row>
    <row r="105" spans="1:54" x14ac:dyDescent="0.25">
      <c r="B105" t="s">
        <v>370</v>
      </c>
      <c r="C105" t="s">
        <v>260</v>
      </c>
      <c r="M105" t="s">
        <v>365</v>
      </c>
      <c r="N105">
        <v>318.45</v>
      </c>
      <c r="O105">
        <v>322.17</v>
      </c>
      <c r="P105">
        <v>325.41000000000003</v>
      </c>
      <c r="Q105">
        <v>328</v>
      </c>
      <c r="R105">
        <v>331.07</v>
      </c>
      <c r="S105">
        <v>331.8</v>
      </c>
      <c r="T105">
        <v>333.39</v>
      </c>
      <c r="U105">
        <v>334.48</v>
      </c>
      <c r="V105">
        <v>335.88</v>
      </c>
      <c r="W105">
        <v>340.69</v>
      </c>
      <c r="X105">
        <v>339.38</v>
      </c>
      <c r="Y105">
        <v>335.54</v>
      </c>
      <c r="Z105">
        <v>322.76</v>
      </c>
      <c r="AA105">
        <v>309.97000000000003</v>
      </c>
      <c r="AB105">
        <v>297.19</v>
      </c>
      <c r="AC105">
        <v>279.94</v>
      </c>
      <c r="AD105">
        <v>262.69</v>
      </c>
      <c r="AE105">
        <v>245.44</v>
      </c>
      <c r="AF105">
        <v>228.19</v>
      </c>
      <c r="AG105">
        <v>210.94</v>
      </c>
      <c r="AH105">
        <v>190.92</v>
      </c>
      <c r="AI105">
        <v>170.89</v>
      </c>
      <c r="AJ105">
        <v>150.86000000000001</v>
      </c>
      <c r="AK105">
        <v>130.83000000000001</v>
      </c>
      <c r="AL105">
        <v>110.8</v>
      </c>
    </row>
    <row r="106" spans="1:54" x14ac:dyDescent="0.25">
      <c r="M106" t="s">
        <v>366</v>
      </c>
      <c r="N106">
        <v>79.930000000000007</v>
      </c>
      <c r="O106">
        <v>83.19</v>
      </c>
      <c r="P106">
        <v>86.54</v>
      </c>
      <c r="Q106">
        <v>88.99</v>
      </c>
      <c r="R106">
        <v>92.78</v>
      </c>
      <c r="S106">
        <v>96.44</v>
      </c>
      <c r="T106">
        <v>98.94</v>
      </c>
      <c r="U106">
        <v>103.57</v>
      </c>
      <c r="V106">
        <v>106.92</v>
      </c>
      <c r="W106">
        <v>109.69</v>
      </c>
      <c r="X106">
        <v>109.98</v>
      </c>
      <c r="Y106">
        <v>108.62</v>
      </c>
      <c r="Z106">
        <v>113.38</v>
      </c>
      <c r="AA106">
        <v>118.13</v>
      </c>
      <c r="AB106">
        <v>122.89</v>
      </c>
      <c r="AC106">
        <v>120.69</v>
      </c>
      <c r="AD106">
        <v>118.5</v>
      </c>
      <c r="AE106">
        <v>116.31</v>
      </c>
      <c r="AF106">
        <v>114.12</v>
      </c>
      <c r="AG106">
        <v>111.92</v>
      </c>
      <c r="AH106">
        <v>109.41</v>
      </c>
      <c r="AI106">
        <v>106.89</v>
      </c>
      <c r="AJ106">
        <v>104.37</v>
      </c>
      <c r="AK106">
        <v>101.85</v>
      </c>
      <c r="AL106">
        <v>99.33</v>
      </c>
    </row>
    <row r="107" spans="1:54" x14ac:dyDescent="0.25">
      <c r="M107" t="s">
        <v>367</v>
      </c>
      <c r="N107">
        <v>24.36</v>
      </c>
      <c r="O107">
        <v>37.229999999999997</v>
      </c>
      <c r="P107">
        <v>50.09</v>
      </c>
      <c r="Q107">
        <v>62.95</v>
      </c>
      <c r="R107">
        <v>75.819999999999993</v>
      </c>
      <c r="S107">
        <v>88.68</v>
      </c>
      <c r="T107">
        <v>101.54</v>
      </c>
      <c r="U107">
        <v>114.41</v>
      </c>
      <c r="V107">
        <v>127.27</v>
      </c>
      <c r="W107">
        <v>140.13999999999999</v>
      </c>
      <c r="X107">
        <v>153</v>
      </c>
      <c r="Y107">
        <v>174</v>
      </c>
      <c r="Z107">
        <v>201.62</v>
      </c>
      <c r="AA107">
        <v>229.24</v>
      </c>
      <c r="AB107">
        <v>256.87</v>
      </c>
      <c r="AC107">
        <v>272.29000000000002</v>
      </c>
      <c r="AD107">
        <v>287.70999999999998</v>
      </c>
      <c r="AE107">
        <v>303.14</v>
      </c>
      <c r="AF107">
        <v>318.56</v>
      </c>
      <c r="AG107">
        <v>333.98</v>
      </c>
      <c r="AH107">
        <v>352.88</v>
      </c>
      <c r="AI107">
        <v>371.78</v>
      </c>
      <c r="AJ107">
        <v>390.68</v>
      </c>
      <c r="AK107">
        <v>409.58</v>
      </c>
      <c r="AL107">
        <v>428.47</v>
      </c>
    </row>
    <row r="108" spans="1:54" x14ac:dyDescent="0.25">
      <c r="M108" t="s">
        <v>357</v>
      </c>
      <c r="N108">
        <v>686.67</v>
      </c>
      <c r="O108">
        <v>695.33</v>
      </c>
      <c r="P108">
        <v>702.61</v>
      </c>
      <c r="Q108">
        <v>709.98</v>
      </c>
      <c r="R108">
        <v>715.88</v>
      </c>
      <c r="S108">
        <v>724.96</v>
      </c>
      <c r="T108">
        <v>733</v>
      </c>
      <c r="U108">
        <v>742.62</v>
      </c>
      <c r="V108">
        <v>750.53</v>
      </c>
      <c r="W108">
        <v>763.08</v>
      </c>
      <c r="X108">
        <v>774.17</v>
      </c>
      <c r="Y108">
        <v>784.89</v>
      </c>
      <c r="Z108">
        <v>848.21</v>
      </c>
      <c r="AA108">
        <v>911.53</v>
      </c>
      <c r="AB108">
        <v>974.85</v>
      </c>
      <c r="AC108">
        <v>991.08</v>
      </c>
      <c r="AD108">
        <v>1007.31</v>
      </c>
      <c r="AE108">
        <v>1023.53</v>
      </c>
      <c r="AF108">
        <v>1039.76</v>
      </c>
      <c r="AG108">
        <v>1055.99</v>
      </c>
      <c r="AH108">
        <v>1063.83</v>
      </c>
      <c r="AI108">
        <v>1071.67</v>
      </c>
      <c r="AJ108">
        <v>1079.51</v>
      </c>
      <c r="AK108">
        <v>1087.3499999999999</v>
      </c>
      <c r="AL108">
        <v>1095.19</v>
      </c>
    </row>
    <row r="109" spans="1:54" x14ac:dyDescent="0.25">
      <c r="M109" t="s">
        <v>368</v>
      </c>
      <c r="N109">
        <v>109.34</v>
      </c>
      <c r="O109">
        <v>107.92</v>
      </c>
      <c r="P109">
        <v>107.07</v>
      </c>
      <c r="Q109">
        <v>106.38</v>
      </c>
      <c r="R109">
        <v>105.61</v>
      </c>
      <c r="S109">
        <v>104.92</v>
      </c>
      <c r="T109">
        <v>103.5</v>
      </c>
      <c r="U109">
        <v>102.54</v>
      </c>
      <c r="V109">
        <v>101.15</v>
      </c>
      <c r="W109">
        <v>99.32</v>
      </c>
      <c r="X109">
        <v>98.02</v>
      </c>
      <c r="Y109">
        <v>97</v>
      </c>
      <c r="Z109">
        <v>98.76</v>
      </c>
      <c r="AA109">
        <v>100.51</v>
      </c>
      <c r="AB109">
        <v>102.27</v>
      </c>
      <c r="AC109">
        <v>100.01</v>
      </c>
      <c r="AD109">
        <v>97.76</v>
      </c>
      <c r="AE109">
        <v>95.5</v>
      </c>
      <c r="AF109">
        <v>93.24</v>
      </c>
      <c r="AG109">
        <v>90.98</v>
      </c>
      <c r="AH109">
        <v>88.6</v>
      </c>
      <c r="AI109">
        <v>86.21</v>
      </c>
      <c r="AJ109">
        <v>83.83</v>
      </c>
      <c r="AK109">
        <v>81.45</v>
      </c>
      <c r="AL109">
        <v>79.06</v>
      </c>
    </row>
    <row r="110" spans="1:54" x14ac:dyDescent="0.25">
      <c r="M110" t="s">
        <v>369</v>
      </c>
      <c r="N110">
        <v>89.47</v>
      </c>
      <c r="O110">
        <v>116.32</v>
      </c>
      <c r="P110">
        <v>105.99</v>
      </c>
      <c r="Q110">
        <v>124.8</v>
      </c>
      <c r="R110">
        <v>108.64</v>
      </c>
      <c r="S110">
        <v>96.35</v>
      </c>
      <c r="T110">
        <v>91.03</v>
      </c>
      <c r="U110">
        <v>72.239999999999995</v>
      </c>
      <c r="V110">
        <v>67.39</v>
      </c>
      <c r="W110">
        <v>55.54</v>
      </c>
      <c r="X110">
        <v>58.84</v>
      </c>
      <c r="Y110">
        <v>54.75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M127" s="2" t="s">
        <v>15</v>
      </c>
    </row>
    <row r="128" spans="1:54" x14ac:dyDescent="0.25">
      <c r="M128" s="2" t="s">
        <v>260</v>
      </c>
      <c r="N128" s="2" t="s">
        <v>292</v>
      </c>
      <c r="O128" s="2" t="s">
        <v>301</v>
      </c>
      <c r="P128" s="2" t="s">
        <v>306</v>
      </c>
    </row>
    <row r="129" spans="2:16" x14ac:dyDescent="0.25">
      <c r="B129" t="s">
        <v>372</v>
      </c>
      <c r="M129" t="s">
        <v>338</v>
      </c>
      <c r="N129" s="8">
        <v>0.04</v>
      </c>
      <c r="O129" s="9">
        <v>0.01</v>
      </c>
      <c r="P129" s="8">
        <v>0.01</v>
      </c>
    </row>
    <row r="130" spans="2:16" x14ac:dyDescent="0.25">
      <c r="B130" t="s">
        <v>371</v>
      </c>
      <c r="C130" t="s">
        <v>260</v>
      </c>
      <c r="M130" t="s">
        <v>352</v>
      </c>
      <c r="N130" s="8">
        <v>0.12</v>
      </c>
      <c r="O130" s="8">
        <v>0</v>
      </c>
      <c r="P130" s="8">
        <v>0</v>
      </c>
    </row>
    <row r="131" spans="2:16" x14ac:dyDescent="0.25">
      <c r="M131" t="s">
        <v>353</v>
      </c>
      <c r="N131" s="8">
        <v>0.03</v>
      </c>
      <c r="O131" s="8">
        <v>7.0000000000000007E-2</v>
      </c>
      <c r="P131" s="8">
        <v>0.04</v>
      </c>
    </row>
    <row r="132" spans="2:16" x14ac:dyDescent="0.25">
      <c r="M132" t="s">
        <v>354</v>
      </c>
      <c r="N132" s="8">
        <v>0.22</v>
      </c>
      <c r="O132" s="8">
        <v>0.19</v>
      </c>
      <c r="P132" s="8">
        <v>0.16</v>
      </c>
    </row>
    <row r="133" spans="2:16" x14ac:dyDescent="0.25">
      <c r="M133" t="s">
        <v>355</v>
      </c>
      <c r="N133" s="8">
        <v>7.0000000000000007E-2</v>
      </c>
      <c r="O133" s="8">
        <v>0.14000000000000001</v>
      </c>
      <c r="P133" s="8">
        <v>0.17</v>
      </c>
    </row>
    <row r="134" spans="2:16" x14ac:dyDescent="0.25">
      <c r="M134" t="s">
        <v>356</v>
      </c>
      <c r="N134" s="8">
        <v>0.04</v>
      </c>
      <c r="O134" s="8">
        <v>0.06</v>
      </c>
      <c r="P134" s="8">
        <v>7.0000000000000007E-2</v>
      </c>
    </row>
    <row r="135" spans="2:16" x14ac:dyDescent="0.25">
      <c r="M135" t="s">
        <v>357</v>
      </c>
      <c r="N135" s="8">
        <v>0.47</v>
      </c>
      <c r="O135" s="8">
        <v>0.53</v>
      </c>
      <c r="P135" s="8">
        <v>0.55000000000000004</v>
      </c>
    </row>
    <row r="136" spans="2:16" x14ac:dyDescent="0.25">
      <c r="M136" t="s">
        <v>359</v>
      </c>
      <c r="N136" s="8">
        <v>0</v>
      </c>
      <c r="O136" s="8">
        <v>0</v>
      </c>
      <c r="P136" s="8">
        <v>0</v>
      </c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M152" s="2" t="s">
        <v>16</v>
      </c>
    </row>
    <row r="153" spans="1:54" x14ac:dyDescent="0.25">
      <c r="M153" s="2" t="s">
        <v>260</v>
      </c>
      <c r="N153" s="2" t="s">
        <v>291</v>
      </c>
      <c r="O153" s="2" t="s">
        <v>292</v>
      </c>
      <c r="P153" s="2" t="s">
        <v>293</v>
      </c>
    </row>
    <row r="154" spans="1:54" x14ac:dyDescent="0.25">
      <c r="B154" t="s">
        <v>313</v>
      </c>
      <c r="M154" t="s">
        <v>364</v>
      </c>
      <c r="N154">
        <v>-8.6999999999999993</v>
      </c>
      <c r="O154">
        <v>-14.5</v>
      </c>
      <c r="P154">
        <v>-18.2</v>
      </c>
    </row>
    <row r="155" spans="1:54" x14ac:dyDescent="0.25">
      <c r="B155" t="s">
        <v>373</v>
      </c>
      <c r="C155" t="s">
        <v>260</v>
      </c>
      <c r="M155" t="s">
        <v>365</v>
      </c>
      <c r="N155">
        <v>-2.7</v>
      </c>
      <c r="O155">
        <v>-4.8</v>
      </c>
      <c r="P155">
        <v>-28.6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22" x14ac:dyDescent="0.25">
      <c r="M177" s="2" t="s">
        <v>17</v>
      </c>
    </row>
    <row r="178" spans="2:22" x14ac:dyDescent="0.25">
      <c r="M178" s="2" t="s">
        <v>260</v>
      </c>
      <c r="N178" s="2" t="s">
        <v>285</v>
      </c>
      <c r="O178" s="2" t="s">
        <v>286</v>
      </c>
      <c r="P178" s="2" t="s">
        <v>287</v>
      </c>
      <c r="Q178" s="2" t="s">
        <v>288</v>
      </c>
      <c r="R178" s="2" t="s">
        <v>289</v>
      </c>
      <c r="S178" s="2" t="s">
        <v>290</v>
      </c>
      <c r="T178" s="2" t="s">
        <v>291</v>
      </c>
      <c r="U178" s="2" t="s">
        <v>292</v>
      </c>
      <c r="V178" s="2" t="s">
        <v>293</v>
      </c>
    </row>
    <row r="179" spans="2:22" x14ac:dyDescent="0.25">
      <c r="B179" t="s">
        <v>332</v>
      </c>
      <c r="M179" t="s">
        <v>374</v>
      </c>
      <c r="N179">
        <v>4.1900000000000004</v>
      </c>
      <c r="O179">
        <v>4.9800000000000004</v>
      </c>
      <c r="P179">
        <v>6.25</v>
      </c>
      <c r="Q179">
        <v>8.1</v>
      </c>
      <c r="R179">
        <v>9.7100000000000009</v>
      </c>
      <c r="S179">
        <v>10.79</v>
      </c>
      <c r="T179">
        <v>15.31</v>
      </c>
      <c r="U179">
        <v>23.9</v>
      </c>
      <c r="V179">
        <v>39.76</v>
      </c>
    </row>
    <row r="180" spans="2:22" x14ac:dyDescent="0.25">
      <c r="B180" t="s">
        <v>376</v>
      </c>
      <c r="C180" t="s">
        <v>260</v>
      </c>
      <c r="M180" t="s">
        <v>375</v>
      </c>
      <c r="N180">
        <v>16.920000000000002</v>
      </c>
      <c r="O180">
        <v>23.58</v>
      </c>
      <c r="P180">
        <v>21.44</v>
      </c>
      <c r="Q180">
        <v>35.840000000000003</v>
      </c>
      <c r="R180">
        <v>40.11</v>
      </c>
      <c r="S180">
        <v>49.46</v>
      </c>
      <c r="T180">
        <v>49.85</v>
      </c>
      <c r="U180">
        <v>50.36</v>
      </c>
      <c r="V180">
        <v>49.08</v>
      </c>
    </row>
    <row r="201" spans="1:5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4" x14ac:dyDescent="0.25">
      <c r="M202" s="2" t="s">
        <v>18</v>
      </c>
    </row>
    <row r="203" spans="1:54" x14ac:dyDescent="0.25">
      <c r="M203" s="2" t="s">
        <v>260</v>
      </c>
      <c r="N203" s="2" t="s">
        <v>281</v>
      </c>
      <c r="O203" s="2" t="s">
        <v>282</v>
      </c>
      <c r="P203" s="2" t="s">
        <v>283</v>
      </c>
      <c r="Q203" s="2" t="s">
        <v>284</v>
      </c>
      <c r="R203" s="2" t="s">
        <v>285</v>
      </c>
      <c r="S203" s="2" t="s">
        <v>286</v>
      </c>
      <c r="T203" s="2" t="s">
        <v>287</v>
      </c>
      <c r="U203" s="2" t="s">
        <v>288</v>
      </c>
      <c r="V203" s="2" t="s">
        <v>289</v>
      </c>
      <c r="W203" s="2" t="s">
        <v>290</v>
      </c>
      <c r="X203" s="2" t="s">
        <v>291</v>
      </c>
      <c r="Y203" s="2" t="s">
        <v>292</v>
      </c>
      <c r="Z203" s="2" t="s">
        <v>293</v>
      </c>
      <c r="AA203" s="2" t="s">
        <v>294</v>
      </c>
      <c r="AB203" s="2" t="s">
        <v>295</v>
      </c>
      <c r="AC203" s="2" t="s">
        <v>296</v>
      </c>
      <c r="AD203" s="2" t="s">
        <v>297</v>
      </c>
      <c r="AE203" s="2" t="s">
        <v>298</v>
      </c>
      <c r="AF203" s="2" t="s">
        <v>299</v>
      </c>
      <c r="AG203" s="2" t="s">
        <v>300</v>
      </c>
      <c r="AH203" s="2" t="s">
        <v>301</v>
      </c>
      <c r="AI203" s="2" t="s">
        <v>302</v>
      </c>
      <c r="AJ203" s="2" t="s">
        <v>303</v>
      </c>
      <c r="AK203" s="2" t="s">
        <v>304</v>
      </c>
      <c r="AL203" s="2" t="s">
        <v>305</v>
      </c>
      <c r="AM203" s="2" t="s">
        <v>306</v>
      </c>
    </row>
    <row r="204" spans="1:54" x14ac:dyDescent="0.25">
      <c r="B204" t="s">
        <v>318</v>
      </c>
      <c r="M204" t="s">
        <v>377</v>
      </c>
      <c r="N204">
        <v>91.35</v>
      </c>
      <c r="O204">
        <v>93.86</v>
      </c>
      <c r="P204">
        <v>94.64</v>
      </c>
      <c r="Q204">
        <v>95.37</v>
      </c>
      <c r="R204">
        <v>96.06</v>
      </c>
      <c r="S204">
        <v>96.65</v>
      </c>
      <c r="T204">
        <v>97.2</v>
      </c>
      <c r="U204">
        <v>97.82</v>
      </c>
      <c r="V204">
        <v>98.5</v>
      </c>
      <c r="W204">
        <v>99.14</v>
      </c>
      <c r="X204">
        <v>100</v>
      </c>
      <c r="Y204">
        <v>100.77</v>
      </c>
      <c r="Z204">
        <v>101.55</v>
      </c>
      <c r="AA204">
        <v>102.32</v>
      </c>
      <c r="AB204">
        <v>103.09</v>
      </c>
      <c r="AC204">
        <v>103.87</v>
      </c>
      <c r="AD204">
        <v>104.05</v>
      </c>
      <c r="AE204">
        <v>104.23</v>
      </c>
      <c r="AF204">
        <v>104.41</v>
      </c>
      <c r="AG204">
        <v>104.59</v>
      </c>
      <c r="AH204">
        <v>104.77</v>
      </c>
      <c r="AI204">
        <v>104.79</v>
      </c>
      <c r="AJ204">
        <v>104.81</v>
      </c>
      <c r="AK204">
        <v>104.83</v>
      </c>
      <c r="AL204">
        <v>104.85</v>
      </c>
      <c r="AM204">
        <v>104.87</v>
      </c>
    </row>
    <row r="205" spans="1:54" x14ac:dyDescent="0.25">
      <c r="B205" t="s">
        <v>383</v>
      </c>
      <c r="C205" t="s">
        <v>260</v>
      </c>
      <c r="M205" t="s">
        <v>378</v>
      </c>
      <c r="N205">
        <v>102.87</v>
      </c>
      <c r="O205">
        <v>105.24</v>
      </c>
      <c r="P205">
        <v>97.85</v>
      </c>
      <c r="Q205">
        <v>98.84</v>
      </c>
      <c r="R205">
        <v>100.39</v>
      </c>
      <c r="S205">
        <v>103.55</v>
      </c>
      <c r="T205">
        <v>105.43</v>
      </c>
      <c r="U205">
        <v>102.8</v>
      </c>
      <c r="V205">
        <v>102.4</v>
      </c>
      <c r="W205">
        <v>100.29</v>
      </c>
      <c r="X205">
        <v>100</v>
      </c>
      <c r="Y205">
        <v>98.07</v>
      </c>
      <c r="Z205">
        <v>96.13</v>
      </c>
      <c r="AA205">
        <v>94.2</v>
      </c>
      <c r="AB205">
        <v>92.26</v>
      </c>
      <c r="AC205">
        <v>90.33</v>
      </c>
      <c r="AD205">
        <v>89.68</v>
      </c>
      <c r="AE205">
        <v>89.02</v>
      </c>
      <c r="AF205">
        <v>88.37</v>
      </c>
      <c r="AG205">
        <v>87.71</v>
      </c>
      <c r="AH205">
        <v>87.05</v>
      </c>
      <c r="AI205">
        <v>86.1</v>
      </c>
      <c r="AJ205">
        <v>85.15</v>
      </c>
      <c r="AK205">
        <v>84.19</v>
      </c>
      <c r="AL205">
        <v>83.24</v>
      </c>
      <c r="AM205">
        <v>82.28</v>
      </c>
    </row>
    <row r="206" spans="1:54" x14ac:dyDescent="0.25">
      <c r="M206" t="s">
        <v>379</v>
      </c>
      <c r="N206">
        <v>172.15</v>
      </c>
      <c r="O206">
        <v>170.41</v>
      </c>
      <c r="P206">
        <v>149.44999999999999</v>
      </c>
      <c r="Q206">
        <v>145.52000000000001</v>
      </c>
      <c r="R206">
        <v>130.1</v>
      </c>
      <c r="S206">
        <v>127.48</v>
      </c>
      <c r="T206">
        <v>125.74</v>
      </c>
      <c r="U206">
        <v>117.08</v>
      </c>
      <c r="V206">
        <v>115.47</v>
      </c>
      <c r="W206">
        <v>109.43</v>
      </c>
      <c r="X206">
        <v>100</v>
      </c>
      <c r="Y206">
        <v>87.56</v>
      </c>
      <c r="Z206">
        <v>75.11</v>
      </c>
      <c r="AA206">
        <v>62.67</v>
      </c>
      <c r="AB206">
        <v>50.22</v>
      </c>
      <c r="AC206">
        <v>37.78</v>
      </c>
      <c r="AD206">
        <v>31.47</v>
      </c>
      <c r="AE206">
        <v>25.15</v>
      </c>
      <c r="AF206">
        <v>18.84</v>
      </c>
      <c r="AG206">
        <v>12.52</v>
      </c>
      <c r="AH206">
        <v>6.21</v>
      </c>
      <c r="AI206">
        <v>5.83</v>
      </c>
      <c r="AJ206">
        <v>5.46</v>
      </c>
      <c r="AK206">
        <v>5.08</v>
      </c>
      <c r="AL206">
        <v>4.71</v>
      </c>
      <c r="AM206">
        <v>4.33</v>
      </c>
    </row>
    <row r="207" spans="1:54" x14ac:dyDescent="0.25">
      <c r="M207" t="s">
        <v>380</v>
      </c>
      <c r="N207">
        <v>88.46</v>
      </c>
      <c r="O207">
        <v>90.29</v>
      </c>
      <c r="P207">
        <v>90.77</v>
      </c>
      <c r="Q207">
        <v>91.55</v>
      </c>
      <c r="R207">
        <v>92.42</v>
      </c>
      <c r="S207">
        <v>93.17</v>
      </c>
      <c r="T207">
        <v>93.78</v>
      </c>
      <c r="U207">
        <v>94.95</v>
      </c>
      <c r="V207">
        <v>96.66</v>
      </c>
      <c r="W207">
        <v>98.18</v>
      </c>
      <c r="X207">
        <v>100</v>
      </c>
      <c r="Y207">
        <v>102.31</v>
      </c>
      <c r="Z207">
        <v>104.61</v>
      </c>
      <c r="AA207">
        <v>106.92</v>
      </c>
      <c r="AB207">
        <v>109.23</v>
      </c>
      <c r="AC207">
        <v>111.53</v>
      </c>
      <c r="AD207">
        <v>112.63</v>
      </c>
      <c r="AE207">
        <v>113.73</v>
      </c>
      <c r="AF207">
        <v>114.82</v>
      </c>
      <c r="AG207">
        <v>115.92</v>
      </c>
      <c r="AH207">
        <v>117.02</v>
      </c>
      <c r="AI207">
        <v>117.82</v>
      </c>
      <c r="AJ207">
        <v>118.62</v>
      </c>
      <c r="AK207">
        <v>119.42</v>
      </c>
      <c r="AL207">
        <v>120.22</v>
      </c>
      <c r="AM207">
        <v>121.02</v>
      </c>
    </row>
    <row r="208" spans="1:54" x14ac:dyDescent="0.25">
      <c r="M208" t="s">
        <v>381</v>
      </c>
      <c r="N208">
        <v>98.72</v>
      </c>
      <c r="O208">
        <v>100.44</v>
      </c>
      <c r="P208">
        <v>97.73</v>
      </c>
      <c r="Q208">
        <v>97.47</v>
      </c>
      <c r="R208">
        <v>99.8</v>
      </c>
      <c r="S208">
        <v>100.48</v>
      </c>
      <c r="T208">
        <v>100.93</v>
      </c>
      <c r="U208">
        <v>101.49</v>
      </c>
      <c r="V208">
        <v>102.54</v>
      </c>
      <c r="W208">
        <v>101.56</v>
      </c>
      <c r="X208">
        <v>100</v>
      </c>
      <c r="Y208">
        <v>99.76</v>
      </c>
      <c r="Z208">
        <v>99.53</v>
      </c>
      <c r="AA208">
        <v>99.29</v>
      </c>
      <c r="AB208">
        <v>99.05</v>
      </c>
      <c r="AC208">
        <v>98.81</v>
      </c>
      <c r="AD208">
        <v>98.52</v>
      </c>
      <c r="AE208">
        <v>98.23</v>
      </c>
      <c r="AF208">
        <v>97.94</v>
      </c>
      <c r="AG208">
        <v>97.65</v>
      </c>
      <c r="AH208">
        <v>97.36</v>
      </c>
      <c r="AI208">
        <v>97.2</v>
      </c>
      <c r="AJ208">
        <v>97.03</v>
      </c>
      <c r="AK208">
        <v>96.87</v>
      </c>
      <c r="AL208">
        <v>96.7</v>
      </c>
      <c r="AM208">
        <v>96.54</v>
      </c>
    </row>
    <row r="209" spans="13:39" x14ac:dyDescent="0.25">
      <c r="M209" t="s">
        <v>382</v>
      </c>
      <c r="N209">
        <v>132.63</v>
      </c>
      <c r="O209">
        <v>132.21</v>
      </c>
      <c r="P209">
        <v>130.16</v>
      </c>
      <c r="Q209">
        <v>127.69</v>
      </c>
      <c r="R209">
        <v>129.6</v>
      </c>
      <c r="S209">
        <v>127.22</v>
      </c>
      <c r="T209">
        <v>126.97</v>
      </c>
      <c r="U209">
        <v>122.3</v>
      </c>
      <c r="V209">
        <v>122.3</v>
      </c>
      <c r="W209">
        <v>119.02</v>
      </c>
      <c r="X209">
        <v>100</v>
      </c>
      <c r="Y209">
        <v>84.57</v>
      </c>
      <c r="Z209">
        <v>69.13</v>
      </c>
      <c r="AA209">
        <v>53.7</v>
      </c>
      <c r="AB209">
        <v>38.270000000000003</v>
      </c>
      <c r="AC209">
        <v>22.83</v>
      </c>
      <c r="AD209">
        <v>18.41</v>
      </c>
      <c r="AE209">
        <v>13.98</v>
      </c>
      <c r="AF209">
        <v>9.56</v>
      </c>
      <c r="AG209">
        <v>5.13</v>
      </c>
      <c r="AH209">
        <v>0.71</v>
      </c>
      <c r="AI209">
        <v>0.65</v>
      </c>
      <c r="AJ209">
        <v>0.6</v>
      </c>
      <c r="AK209">
        <v>0.54</v>
      </c>
      <c r="AL209">
        <v>0.49</v>
      </c>
      <c r="AM209">
        <v>0.43</v>
      </c>
    </row>
    <row r="226" spans="1:5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9" x14ac:dyDescent="0.25">
      <c r="M227" s="2" t="s">
        <v>19</v>
      </c>
    </row>
    <row r="228" spans="1:59" x14ac:dyDescent="0.25">
      <c r="M228" s="2" t="s">
        <v>260</v>
      </c>
      <c r="N228" s="2" t="s">
        <v>261</v>
      </c>
      <c r="O228" s="2" t="s">
        <v>262</v>
      </c>
      <c r="P228" s="2" t="s">
        <v>263</v>
      </c>
      <c r="Q228" s="2" t="s">
        <v>264</v>
      </c>
      <c r="R228" s="2" t="s">
        <v>265</v>
      </c>
      <c r="S228" s="2" t="s">
        <v>266</v>
      </c>
      <c r="T228" s="2" t="s">
        <v>267</v>
      </c>
      <c r="U228" s="2" t="s">
        <v>268</v>
      </c>
      <c r="V228" s="2" t="s">
        <v>269</v>
      </c>
      <c r="W228" s="2" t="s">
        <v>270</v>
      </c>
      <c r="X228" s="2" t="s">
        <v>271</v>
      </c>
      <c r="Y228" s="2" t="s">
        <v>272</v>
      </c>
      <c r="Z228" s="2" t="s">
        <v>273</v>
      </c>
      <c r="AA228" s="2" t="s">
        <v>274</v>
      </c>
      <c r="AB228" s="2" t="s">
        <v>275</v>
      </c>
      <c r="AC228" s="2" t="s">
        <v>276</v>
      </c>
      <c r="AD228" s="2" t="s">
        <v>277</v>
      </c>
      <c r="AE228" s="2" t="s">
        <v>278</v>
      </c>
      <c r="AF228" s="2" t="s">
        <v>279</v>
      </c>
      <c r="AG228" s="2" t="s">
        <v>280</v>
      </c>
      <c r="AH228" s="2" t="s">
        <v>281</v>
      </c>
      <c r="AI228" s="2" t="s">
        <v>282</v>
      </c>
      <c r="AJ228" s="2" t="s">
        <v>283</v>
      </c>
      <c r="AK228" s="2" t="s">
        <v>284</v>
      </c>
      <c r="AL228" s="2" t="s">
        <v>285</v>
      </c>
      <c r="AM228" s="2" t="s">
        <v>286</v>
      </c>
      <c r="AN228" s="2" t="s">
        <v>287</v>
      </c>
      <c r="AO228" s="2" t="s">
        <v>288</v>
      </c>
      <c r="AP228" s="2" t="s">
        <v>289</v>
      </c>
      <c r="AQ228" s="2" t="s">
        <v>290</v>
      </c>
      <c r="AR228" s="2" t="s">
        <v>291</v>
      </c>
      <c r="AS228" s="2" t="s">
        <v>292</v>
      </c>
      <c r="AT228" s="2" t="s">
        <v>293</v>
      </c>
      <c r="AU228" s="2" t="s">
        <v>294</v>
      </c>
      <c r="AV228" s="2" t="s">
        <v>295</v>
      </c>
      <c r="AW228" s="2" t="s">
        <v>296</v>
      </c>
      <c r="AX228" s="2" t="s">
        <v>297</v>
      </c>
      <c r="AY228" s="2" t="s">
        <v>298</v>
      </c>
      <c r="AZ228" s="2" t="s">
        <v>299</v>
      </c>
      <c r="BA228" s="2" t="s">
        <v>300</v>
      </c>
      <c r="BB228" s="2" t="s">
        <v>301</v>
      </c>
      <c r="BC228" s="2" t="s">
        <v>302</v>
      </c>
      <c r="BD228" s="2" t="s">
        <v>303</v>
      </c>
      <c r="BE228" s="2" t="s">
        <v>304</v>
      </c>
      <c r="BF228" s="2" t="s">
        <v>305</v>
      </c>
      <c r="BG228" s="2" t="s">
        <v>306</v>
      </c>
    </row>
    <row r="229" spans="1:59" x14ac:dyDescent="0.25">
      <c r="B229" t="s">
        <v>332</v>
      </c>
      <c r="M229" t="s">
        <v>384</v>
      </c>
      <c r="N229">
        <v>26.24</v>
      </c>
      <c r="O229">
        <v>27.04</v>
      </c>
      <c r="P229">
        <v>27.7</v>
      </c>
      <c r="Q229">
        <v>27.71</v>
      </c>
      <c r="R229">
        <v>28.58</v>
      </c>
      <c r="S229">
        <v>28.09</v>
      </c>
      <c r="T229">
        <v>28.49</v>
      </c>
      <c r="U229">
        <v>28.55</v>
      </c>
      <c r="V229">
        <v>28.67</v>
      </c>
      <c r="W229">
        <v>29.05</v>
      </c>
      <c r="X229">
        <v>29.73</v>
      </c>
      <c r="Y229">
        <v>29.73</v>
      </c>
      <c r="Z229">
        <v>30.24</v>
      </c>
      <c r="AA229">
        <v>30.22</v>
      </c>
      <c r="AB229">
        <v>30.93</v>
      </c>
      <c r="AC229">
        <v>31.57</v>
      </c>
      <c r="AD229">
        <v>32.18</v>
      </c>
      <c r="AE229">
        <v>32.24</v>
      </c>
      <c r="AF229">
        <v>31.96</v>
      </c>
      <c r="AG229">
        <v>31.17</v>
      </c>
      <c r="AH229">
        <v>31.62</v>
      </c>
      <c r="AI229">
        <v>31.01</v>
      </c>
      <c r="AJ229">
        <v>30.64</v>
      </c>
      <c r="AK229">
        <v>31.55</v>
      </c>
      <c r="AL229">
        <v>30.94</v>
      </c>
      <c r="AM229">
        <v>31.17</v>
      </c>
      <c r="AN229">
        <v>31.45</v>
      </c>
      <c r="AO229">
        <v>30.09</v>
      </c>
      <c r="AP229">
        <v>29.82</v>
      </c>
      <c r="AQ229">
        <v>31.35</v>
      </c>
      <c r="AR229">
        <v>32.04</v>
      </c>
      <c r="AS229">
        <v>33.200000000000003</v>
      </c>
      <c r="AT229">
        <v>33.29</v>
      </c>
      <c r="AU229">
        <v>33.31</v>
      </c>
      <c r="AV229">
        <v>33.299999999999997</v>
      </c>
      <c r="AW229">
        <v>33.25</v>
      </c>
      <c r="AX229">
        <v>32.67</v>
      </c>
      <c r="AY229">
        <v>32.08</v>
      </c>
      <c r="AZ229">
        <v>31.39</v>
      </c>
      <c r="BA229">
        <v>30.69</v>
      </c>
      <c r="BB229">
        <v>29.99</v>
      </c>
      <c r="BC229">
        <v>29.73</v>
      </c>
      <c r="BD229">
        <v>29.46</v>
      </c>
      <c r="BE229">
        <v>29.19</v>
      </c>
      <c r="BF229">
        <v>28.93</v>
      </c>
      <c r="BG229">
        <v>28.66</v>
      </c>
    </row>
    <row r="230" spans="1:59" x14ac:dyDescent="0.25">
      <c r="B230" t="s">
        <v>332</v>
      </c>
      <c r="C230" t="s">
        <v>260</v>
      </c>
    </row>
    <row r="251" spans="1:5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4" x14ac:dyDescent="0.25">
      <c r="M252" s="2" t="s">
        <v>20</v>
      </c>
    </row>
    <row r="253" spans="1:54" x14ac:dyDescent="0.25">
      <c r="M253" s="2" t="s">
        <v>260</v>
      </c>
      <c r="N253" s="2" t="s">
        <v>301</v>
      </c>
    </row>
    <row r="254" spans="1:54" x14ac:dyDescent="0.25">
      <c r="B254" t="s">
        <v>334</v>
      </c>
      <c r="M254" t="s">
        <v>385</v>
      </c>
      <c r="N254" s="8">
        <v>0.32</v>
      </c>
    </row>
    <row r="255" spans="1:54" x14ac:dyDescent="0.25">
      <c r="B255" t="s">
        <v>391</v>
      </c>
      <c r="C255" t="s">
        <v>260</v>
      </c>
      <c r="M255" t="s">
        <v>386</v>
      </c>
      <c r="N255" s="8">
        <v>0.19</v>
      </c>
    </row>
    <row r="256" spans="1:54" x14ac:dyDescent="0.25">
      <c r="M256" t="s">
        <v>387</v>
      </c>
      <c r="N256" s="8">
        <v>0.17</v>
      </c>
    </row>
    <row r="257" spans="13:14" x14ac:dyDescent="0.25">
      <c r="M257" t="s">
        <v>388</v>
      </c>
      <c r="N257" s="8">
        <v>0.14000000000000001</v>
      </c>
    </row>
    <row r="258" spans="13:14" x14ac:dyDescent="0.25">
      <c r="M258" t="s">
        <v>389</v>
      </c>
      <c r="N258" s="8">
        <v>0.12</v>
      </c>
    </row>
    <row r="259" spans="13:14" x14ac:dyDescent="0.25">
      <c r="M259" t="s">
        <v>390</v>
      </c>
      <c r="N259" s="8">
        <v>7.0000000000000007E-2</v>
      </c>
    </row>
    <row r="276" spans="1:5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9" x14ac:dyDescent="0.25">
      <c r="M277" s="2" t="s">
        <v>21</v>
      </c>
    </row>
    <row r="278" spans="1:59" x14ac:dyDescent="0.25">
      <c r="M278" s="2" t="s">
        <v>260</v>
      </c>
      <c r="N278" s="2" t="s">
        <v>261</v>
      </c>
      <c r="O278" s="2" t="s">
        <v>262</v>
      </c>
      <c r="P278" s="2" t="s">
        <v>263</v>
      </c>
      <c r="Q278" s="2" t="s">
        <v>264</v>
      </c>
      <c r="R278" s="2" t="s">
        <v>265</v>
      </c>
      <c r="S278" s="2" t="s">
        <v>266</v>
      </c>
      <c r="T278" s="2" t="s">
        <v>267</v>
      </c>
      <c r="U278" s="2" t="s">
        <v>268</v>
      </c>
      <c r="V278" s="2" t="s">
        <v>269</v>
      </c>
      <c r="W278" s="2" t="s">
        <v>270</v>
      </c>
      <c r="X278" s="2" t="s">
        <v>271</v>
      </c>
      <c r="Y278" s="2" t="s">
        <v>272</v>
      </c>
      <c r="Z278" s="2" t="s">
        <v>273</v>
      </c>
      <c r="AA278" s="2" t="s">
        <v>274</v>
      </c>
      <c r="AB278" s="2" t="s">
        <v>275</v>
      </c>
      <c r="AC278" s="2" t="s">
        <v>276</v>
      </c>
      <c r="AD278" s="2" t="s">
        <v>277</v>
      </c>
      <c r="AE278" s="2" t="s">
        <v>278</v>
      </c>
      <c r="AF278" s="2" t="s">
        <v>279</v>
      </c>
      <c r="AG278" s="2" t="s">
        <v>280</v>
      </c>
      <c r="AH278" s="2" t="s">
        <v>281</v>
      </c>
      <c r="AI278" s="2" t="s">
        <v>282</v>
      </c>
      <c r="AJ278" s="2" t="s">
        <v>283</v>
      </c>
      <c r="AK278" s="2" t="s">
        <v>284</v>
      </c>
      <c r="AL278" s="2" t="s">
        <v>285</v>
      </c>
      <c r="AM278" s="2" t="s">
        <v>286</v>
      </c>
      <c r="AN278" s="2" t="s">
        <v>287</v>
      </c>
      <c r="AO278" s="2" t="s">
        <v>288</v>
      </c>
      <c r="AP278" s="2" t="s">
        <v>289</v>
      </c>
      <c r="AQ278" s="2" t="s">
        <v>290</v>
      </c>
      <c r="AR278" s="2" t="s">
        <v>291</v>
      </c>
      <c r="AS278" s="2" t="s">
        <v>292</v>
      </c>
      <c r="AT278" s="2" t="s">
        <v>293</v>
      </c>
      <c r="AU278" s="2" t="s">
        <v>294</v>
      </c>
      <c r="AV278" s="2" t="s">
        <v>295</v>
      </c>
      <c r="AW278" s="2" t="s">
        <v>296</v>
      </c>
      <c r="AX278" s="2" t="s">
        <v>297</v>
      </c>
      <c r="AY278" s="2" t="s">
        <v>298</v>
      </c>
      <c r="AZ278" s="2" t="s">
        <v>299</v>
      </c>
      <c r="BA278" s="2" t="s">
        <v>300</v>
      </c>
      <c r="BB278" s="2" t="s">
        <v>301</v>
      </c>
      <c r="BC278" s="2" t="s">
        <v>302</v>
      </c>
      <c r="BD278" s="2" t="s">
        <v>303</v>
      </c>
      <c r="BE278" s="2" t="s">
        <v>304</v>
      </c>
      <c r="BF278" s="2" t="s">
        <v>305</v>
      </c>
      <c r="BG278" s="2" t="s">
        <v>306</v>
      </c>
    </row>
    <row r="279" spans="1:59" x14ac:dyDescent="0.25">
      <c r="B279" t="s">
        <v>318</v>
      </c>
      <c r="M279" t="s">
        <v>392</v>
      </c>
      <c r="N279">
        <v>5.1100000000000003</v>
      </c>
      <c r="O279">
        <v>5.42</v>
      </c>
      <c r="P279">
        <v>4.84</v>
      </c>
      <c r="Q279">
        <v>5.62</v>
      </c>
      <c r="R279">
        <v>5.13</v>
      </c>
      <c r="S279">
        <v>5.2</v>
      </c>
      <c r="T279">
        <v>5.57</v>
      </c>
      <c r="U279">
        <v>5.03</v>
      </c>
      <c r="V279">
        <v>4.96</v>
      </c>
      <c r="W279">
        <v>4.7699999999999996</v>
      </c>
      <c r="X279">
        <v>4.3</v>
      </c>
      <c r="Y279">
        <v>4.5</v>
      </c>
      <c r="Z279">
        <v>4.24</v>
      </c>
      <c r="AA279">
        <v>4.21</v>
      </c>
      <c r="AB279">
        <v>4.07</v>
      </c>
      <c r="AC279">
        <v>3.96</v>
      </c>
      <c r="AD279">
        <v>3.73</v>
      </c>
      <c r="AE279">
        <v>3.5</v>
      </c>
      <c r="AF279">
        <v>3.38</v>
      </c>
      <c r="AG279">
        <v>3.28</v>
      </c>
      <c r="AH279">
        <v>3.6</v>
      </c>
      <c r="AI279">
        <v>3.08</v>
      </c>
      <c r="AJ279">
        <v>2.89</v>
      </c>
      <c r="AK279">
        <v>2.78</v>
      </c>
      <c r="AL279">
        <v>2.2799999999999998</v>
      </c>
      <c r="AM279">
        <v>2.37</v>
      </c>
      <c r="AN279">
        <v>2.4</v>
      </c>
      <c r="AO279">
        <v>2.27</v>
      </c>
      <c r="AP279">
        <v>2.2200000000000002</v>
      </c>
      <c r="AQ279">
        <v>2.11</v>
      </c>
      <c r="AR279">
        <v>1.85</v>
      </c>
      <c r="AS279">
        <v>1.68</v>
      </c>
      <c r="AT279">
        <v>1.5</v>
      </c>
      <c r="AU279">
        <v>1.33</v>
      </c>
      <c r="AV279">
        <v>1.22</v>
      </c>
      <c r="AW279">
        <v>1.0900000000000001</v>
      </c>
      <c r="AX279">
        <v>0.94</v>
      </c>
      <c r="AY279">
        <v>0.82</v>
      </c>
      <c r="AZ279">
        <v>0.69</v>
      </c>
      <c r="BA279">
        <v>0.57999999999999996</v>
      </c>
      <c r="BB279">
        <v>0.46</v>
      </c>
      <c r="BC279">
        <v>0.42</v>
      </c>
      <c r="BD279">
        <v>0.38</v>
      </c>
      <c r="BE279">
        <v>0.34</v>
      </c>
      <c r="BF279">
        <v>0.32</v>
      </c>
      <c r="BG279">
        <v>0.3</v>
      </c>
    </row>
    <row r="280" spans="1:59" x14ac:dyDescent="0.25">
      <c r="B280" t="s">
        <v>363</v>
      </c>
      <c r="C280" t="s">
        <v>260</v>
      </c>
      <c r="M280" t="s">
        <v>393</v>
      </c>
      <c r="N280">
        <v>5.14</v>
      </c>
      <c r="O280">
        <v>5.45</v>
      </c>
      <c r="P280">
        <v>4.87</v>
      </c>
      <c r="Q280">
        <v>5.65</v>
      </c>
      <c r="R280">
        <v>5.17</v>
      </c>
      <c r="S280">
        <v>5.24</v>
      </c>
      <c r="T280">
        <v>5.61</v>
      </c>
      <c r="U280">
        <v>5.0599999999999996</v>
      </c>
      <c r="V280">
        <v>5</v>
      </c>
      <c r="W280">
        <v>4.8099999999999996</v>
      </c>
      <c r="X280">
        <v>4.34</v>
      </c>
      <c r="Y280">
        <v>4.54</v>
      </c>
      <c r="Z280">
        <v>4.2699999999999996</v>
      </c>
      <c r="AA280">
        <v>4.25</v>
      </c>
      <c r="AB280">
        <v>4.1100000000000003</v>
      </c>
      <c r="AC280">
        <v>4</v>
      </c>
      <c r="AD280">
        <v>3.76</v>
      </c>
      <c r="AE280">
        <v>3.54</v>
      </c>
      <c r="AF280">
        <v>3.41</v>
      </c>
      <c r="AG280">
        <v>3.31</v>
      </c>
      <c r="AH280">
        <v>3.65</v>
      </c>
      <c r="AI280">
        <v>3.12</v>
      </c>
      <c r="AJ280">
        <v>2.93</v>
      </c>
      <c r="AK280">
        <v>2.82</v>
      </c>
      <c r="AL280">
        <v>2.3199999999999998</v>
      </c>
      <c r="AM280">
        <v>2.41</v>
      </c>
      <c r="AN280">
        <v>2.44</v>
      </c>
      <c r="AO280">
        <v>2.2999999999999998</v>
      </c>
      <c r="AP280">
        <v>2.25</v>
      </c>
      <c r="AQ280">
        <v>2.14</v>
      </c>
      <c r="AR280">
        <v>1.89</v>
      </c>
      <c r="AS280">
        <v>1.74</v>
      </c>
      <c r="AT280">
        <v>1.42</v>
      </c>
      <c r="AU280">
        <v>1.18</v>
      </c>
      <c r="AV280">
        <v>0.96</v>
      </c>
      <c r="AW280">
        <v>0.89</v>
      </c>
      <c r="AX280">
        <v>0.78</v>
      </c>
      <c r="AY280">
        <v>0.64</v>
      </c>
      <c r="AZ280">
        <v>0.52</v>
      </c>
      <c r="BA280">
        <v>0.42</v>
      </c>
      <c r="BB280">
        <v>0.35</v>
      </c>
      <c r="BC280">
        <v>0.35</v>
      </c>
      <c r="BD280">
        <v>0.34</v>
      </c>
      <c r="BE280">
        <v>0.33</v>
      </c>
      <c r="BF280">
        <v>0.31</v>
      </c>
      <c r="BG280">
        <v>0.3</v>
      </c>
    </row>
    <row r="301" spans="1:5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9" x14ac:dyDescent="0.25">
      <c r="M302" s="2" t="s">
        <v>22</v>
      </c>
    </row>
    <row r="303" spans="1:59" x14ac:dyDescent="0.25">
      <c r="M303" s="2" t="s">
        <v>260</v>
      </c>
      <c r="N303" s="2" t="s">
        <v>261</v>
      </c>
      <c r="O303" s="2" t="s">
        <v>262</v>
      </c>
      <c r="P303" s="2" t="s">
        <v>263</v>
      </c>
      <c r="Q303" s="2" t="s">
        <v>264</v>
      </c>
      <c r="R303" s="2" t="s">
        <v>265</v>
      </c>
      <c r="S303" s="2" t="s">
        <v>266</v>
      </c>
      <c r="T303" s="2" t="s">
        <v>267</v>
      </c>
      <c r="U303" s="2" t="s">
        <v>268</v>
      </c>
      <c r="V303" s="2" t="s">
        <v>269</v>
      </c>
      <c r="W303" s="2" t="s">
        <v>270</v>
      </c>
      <c r="X303" s="2" t="s">
        <v>271</v>
      </c>
      <c r="Y303" s="2" t="s">
        <v>272</v>
      </c>
      <c r="Z303" s="2" t="s">
        <v>273</v>
      </c>
      <c r="AA303" s="2" t="s">
        <v>274</v>
      </c>
      <c r="AB303" s="2" t="s">
        <v>275</v>
      </c>
      <c r="AC303" s="2" t="s">
        <v>276</v>
      </c>
      <c r="AD303" s="2" t="s">
        <v>277</v>
      </c>
      <c r="AE303" s="2" t="s">
        <v>278</v>
      </c>
      <c r="AF303" s="2" t="s">
        <v>279</v>
      </c>
      <c r="AG303" s="2" t="s">
        <v>280</v>
      </c>
      <c r="AH303" s="2" t="s">
        <v>281</v>
      </c>
      <c r="AI303" s="2" t="s">
        <v>282</v>
      </c>
      <c r="AJ303" s="2" t="s">
        <v>283</v>
      </c>
      <c r="AK303" s="2" t="s">
        <v>284</v>
      </c>
      <c r="AL303" s="2" t="s">
        <v>285</v>
      </c>
      <c r="AM303" s="2" t="s">
        <v>286</v>
      </c>
      <c r="AN303" s="2" t="s">
        <v>287</v>
      </c>
      <c r="AO303" s="2" t="s">
        <v>288</v>
      </c>
      <c r="AP303" s="2" t="s">
        <v>289</v>
      </c>
      <c r="AQ303" s="2" t="s">
        <v>290</v>
      </c>
      <c r="AR303" s="2" t="s">
        <v>291</v>
      </c>
      <c r="AS303" s="2" t="s">
        <v>292</v>
      </c>
      <c r="AT303" s="2" t="s">
        <v>293</v>
      </c>
      <c r="AU303" s="2" t="s">
        <v>294</v>
      </c>
      <c r="AV303" s="2" t="s">
        <v>295</v>
      </c>
      <c r="AW303" s="2" t="s">
        <v>296</v>
      </c>
      <c r="AX303" s="2" t="s">
        <v>297</v>
      </c>
      <c r="AY303" s="2" t="s">
        <v>298</v>
      </c>
      <c r="AZ303" s="2" t="s">
        <v>299</v>
      </c>
      <c r="BA303" s="2" t="s">
        <v>300</v>
      </c>
      <c r="BB303" s="2" t="s">
        <v>301</v>
      </c>
      <c r="BC303" s="2" t="s">
        <v>302</v>
      </c>
      <c r="BD303" s="2" t="s">
        <v>303</v>
      </c>
      <c r="BE303" s="2" t="s">
        <v>304</v>
      </c>
      <c r="BF303" s="2" t="s">
        <v>305</v>
      </c>
      <c r="BG303" s="2" t="s">
        <v>306</v>
      </c>
    </row>
    <row r="304" spans="1:59" x14ac:dyDescent="0.25">
      <c r="B304" t="s">
        <v>332</v>
      </c>
      <c r="M304" t="s">
        <v>394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0.01</v>
      </c>
      <c r="AN304">
        <v>0.04</v>
      </c>
      <c r="AO304">
        <v>7.0000000000000007E-2</v>
      </c>
      <c r="AP304">
        <v>0.1</v>
      </c>
      <c r="AQ304">
        <v>0.14000000000000001</v>
      </c>
      <c r="AR304">
        <v>0.22</v>
      </c>
      <c r="AS304">
        <v>0.28999999999999998</v>
      </c>
      <c r="AT304">
        <v>0.37</v>
      </c>
      <c r="AU304">
        <v>0.39</v>
      </c>
      <c r="AV304">
        <v>0.43</v>
      </c>
      <c r="AW304">
        <v>0.42</v>
      </c>
      <c r="AX304">
        <v>0.46</v>
      </c>
      <c r="AY304">
        <v>0.52</v>
      </c>
      <c r="AZ304">
        <v>0.56000000000000005</v>
      </c>
      <c r="BA304">
        <v>0.57999999999999996</v>
      </c>
      <c r="BB304">
        <v>0.55000000000000004</v>
      </c>
      <c r="BC304">
        <v>0.5</v>
      </c>
      <c r="BD304">
        <v>0.44</v>
      </c>
      <c r="BE304">
        <v>0.39</v>
      </c>
      <c r="BF304">
        <v>0.33</v>
      </c>
      <c r="BG304">
        <v>0.28000000000000003</v>
      </c>
    </row>
    <row r="305" spans="2:59" x14ac:dyDescent="0.25">
      <c r="B305" t="s">
        <v>398</v>
      </c>
      <c r="C305" t="s">
        <v>260</v>
      </c>
      <c r="M305" t="s">
        <v>395</v>
      </c>
      <c r="N305">
        <v>0.51</v>
      </c>
      <c r="O305">
        <v>0.51</v>
      </c>
      <c r="P305">
        <v>0.51</v>
      </c>
      <c r="Q305">
        <v>0.48</v>
      </c>
      <c r="R305">
        <v>0.44</v>
      </c>
      <c r="S305">
        <v>0.41</v>
      </c>
      <c r="T305">
        <v>0.36</v>
      </c>
      <c r="U305">
        <v>0.39</v>
      </c>
      <c r="V305">
        <v>0.38</v>
      </c>
      <c r="W305">
        <v>0.34</v>
      </c>
      <c r="X305">
        <v>0.31</v>
      </c>
      <c r="Y305">
        <v>0.28999999999999998</v>
      </c>
      <c r="Z305">
        <v>0.28999999999999998</v>
      </c>
      <c r="AA305">
        <v>0.28999999999999998</v>
      </c>
      <c r="AB305">
        <v>0.28999999999999998</v>
      </c>
      <c r="AC305">
        <v>0.28999999999999998</v>
      </c>
      <c r="AD305">
        <v>0.28999999999999998</v>
      </c>
      <c r="AE305">
        <v>0.28999999999999998</v>
      </c>
      <c r="AF305">
        <v>0.28999999999999998</v>
      </c>
      <c r="AG305">
        <v>0.28999999999999998</v>
      </c>
      <c r="AH305">
        <v>0.28999999999999998</v>
      </c>
      <c r="AI305">
        <v>0.28999999999999998</v>
      </c>
      <c r="AJ305">
        <v>0.28999999999999998</v>
      </c>
      <c r="AK305">
        <v>0.28999999999999998</v>
      </c>
      <c r="AL305">
        <v>0.28999999999999998</v>
      </c>
      <c r="AM305">
        <v>0.28999999999999998</v>
      </c>
      <c r="AN305">
        <v>0.3</v>
      </c>
      <c r="AO305">
        <v>0.3</v>
      </c>
      <c r="AP305">
        <v>0.28999999999999998</v>
      </c>
      <c r="AQ305">
        <v>0.28999999999999998</v>
      </c>
      <c r="AR305">
        <v>0.28000000000000003</v>
      </c>
      <c r="AS305">
        <v>0.31</v>
      </c>
      <c r="AT305">
        <v>0.27</v>
      </c>
      <c r="AU305">
        <v>0.23</v>
      </c>
      <c r="AV305">
        <v>0.26</v>
      </c>
      <c r="AW305">
        <v>0.24</v>
      </c>
      <c r="AX305">
        <v>0.24</v>
      </c>
      <c r="AY305">
        <v>0.23</v>
      </c>
      <c r="AZ305">
        <v>0.23</v>
      </c>
      <c r="BA305">
        <v>0.22</v>
      </c>
      <c r="BB305">
        <v>0.22</v>
      </c>
      <c r="BC305">
        <v>0.21</v>
      </c>
      <c r="BD305">
        <v>0.21</v>
      </c>
      <c r="BE305">
        <v>0.2</v>
      </c>
      <c r="BF305">
        <v>0.2</v>
      </c>
      <c r="BG305">
        <v>0.19</v>
      </c>
    </row>
    <row r="306" spans="2:59" x14ac:dyDescent="0.25">
      <c r="M306" t="s">
        <v>396</v>
      </c>
      <c r="N306">
        <v>0.01</v>
      </c>
      <c r="O306">
        <v>0.01</v>
      </c>
      <c r="P306">
        <v>0.01</v>
      </c>
      <c r="Q306">
        <v>0.01</v>
      </c>
      <c r="R306">
        <v>0.01</v>
      </c>
      <c r="S306">
        <v>0.02</v>
      </c>
      <c r="T306">
        <v>0.04</v>
      </c>
      <c r="U306">
        <v>0.05</v>
      </c>
      <c r="V306">
        <v>0.06</v>
      </c>
      <c r="W306">
        <v>0.13</v>
      </c>
      <c r="X306">
        <v>0.21</v>
      </c>
      <c r="Y306">
        <v>0.38</v>
      </c>
      <c r="Z306">
        <v>0.43</v>
      </c>
      <c r="AA306">
        <v>0.48</v>
      </c>
      <c r="AB306">
        <v>0.5</v>
      </c>
      <c r="AC306">
        <v>0.65</v>
      </c>
      <c r="AD306">
        <v>0.8</v>
      </c>
      <c r="AE306">
        <v>0.8</v>
      </c>
      <c r="AF306">
        <v>0.8</v>
      </c>
      <c r="AG306">
        <v>0.89</v>
      </c>
      <c r="AH306">
        <v>0.98</v>
      </c>
      <c r="AI306">
        <v>0.89</v>
      </c>
      <c r="AJ306">
        <v>0.85</v>
      </c>
      <c r="AK306">
        <v>0.97</v>
      </c>
      <c r="AL306">
        <v>1.08</v>
      </c>
      <c r="AM306">
        <v>1.27</v>
      </c>
      <c r="AN306">
        <v>1.42</v>
      </c>
      <c r="AO306">
        <v>1.47</v>
      </c>
      <c r="AP306">
        <v>1.58</v>
      </c>
      <c r="AQ306">
        <v>1.56</v>
      </c>
      <c r="AR306">
        <v>1.47</v>
      </c>
      <c r="AS306">
        <v>1.6</v>
      </c>
      <c r="AT306">
        <v>1.39</v>
      </c>
      <c r="AU306">
        <v>1.38</v>
      </c>
      <c r="AV306">
        <v>1.39</v>
      </c>
      <c r="AW306">
        <v>1.39</v>
      </c>
      <c r="AX306">
        <v>1.36</v>
      </c>
      <c r="AY306">
        <v>1.33</v>
      </c>
      <c r="AZ306">
        <v>1.31</v>
      </c>
      <c r="BA306">
        <v>1.29</v>
      </c>
      <c r="BB306">
        <v>1.27</v>
      </c>
      <c r="BC306">
        <v>1.22</v>
      </c>
      <c r="BD306">
        <v>1.1599999999999999</v>
      </c>
      <c r="BE306">
        <v>1.1100000000000001</v>
      </c>
      <c r="BF306">
        <v>1.05</v>
      </c>
      <c r="BG306">
        <v>1</v>
      </c>
    </row>
    <row r="307" spans="2:59" x14ac:dyDescent="0.25">
      <c r="M307" t="s">
        <v>354</v>
      </c>
      <c r="N307">
        <v>0.91</v>
      </c>
      <c r="O307">
        <v>1.06</v>
      </c>
      <c r="P307">
        <v>1.1000000000000001</v>
      </c>
      <c r="Q307">
        <v>1.21</v>
      </c>
      <c r="R307">
        <v>1.18</v>
      </c>
      <c r="S307">
        <v>1.2</v>
      </c>
      <c r="T307">
        <v>1.27</v>
      </c>
      <c r="U307">
        <v>1.25</v>
      </c>
      <c r="V307">
        <v>1.08</v>
      </c>
      <c r="W307">
        <v>1.07</v>
      </c>
      <c r="X307">
        <v>1.29</v>
      </c>
      <c r="Y307">
        <v>1.4</v>
      </c>
      <c r="Z307">
        <v>1.41</v>
      </c>
      <c r="AA307">
        <v>1.64</v>
      </c>
      <c r="AB307">
        <v>1.77</v>
      </c>
      <c r="AC307">
        <v>2.04</v>
      </c>
      <c r="AD307">
        <v>2.19</v>
      </c>
      <c r="AE307">
        <v>2.82</v>
      </c>
      <c r="AF307">
        <v>2.71</v>
      </c>
      <c r="AG307">
        <v>2.6</v>
      </c>
      <c r="AH307">
        <v>2.77</v>
      </c>
      <c r="AI307">
        <v>2.4700000000000002</v>
      </c>
      <c r="AJ307">
        <v>2.37</v>
      </c>
      <c r="AK307">
        <v>2.38</v>
      </c>
      <c r="AL307">
        <v>2.17</v>
      </c>
      <c r="AM307">
        <v>2.54</v>
      </c>
      <c r="AN307">
        <v>2.6</v>
      </c>
      <c r="AO307">
        <v>2.34</v>
      </c>
      <c r="AP307">
        <v>1.99</v>
      </c>
      <c r="AQ307">
        <v>1.69</v>
      </c>
      <c r="AR307">
        <v>1.58</v>
      </c>
      <c r="AS307">
        <v>1.51</v>
      </c>
      <c r="AT307">
        <v>1.42</v>
      </c>
      <c r="AU307">
        <v>1.41</v>
      </c>
      <c r="AV307">
        <v>1.4</v>
      </c>
      <c r="AW307">
        <v>1.39</v>
      </c>
      <c r="AX307">
        <v>1.34</v>
      </c>
      <c r="AY307">
        <v>1.29</v>
      </c>
      <c r="AZ307">
        <v>1.24</v>
      </c>
      <c r="BA307">
        <v>1.2</v>
      </c>
      <c r="BB307">
        <v>1.1499999999999999</v>
      </c>
      <c r="BC307">
        <v>1.1299999999999999</v>
      </c>
      <c r="BD307">
        <v>1.1100000000000001</v>
      </c>
      <c r="BE307">
        <v>1.0900000000000001</v>
      </c>
      <c r="BF307">
        <v>1.06</v>
      </c>
      <c r="BG307">
        <v>1.04</v>
      </c>
    </row>
    <row r="308" spans="2:59" x14ac:dyDescent="0.25">
      <c r="M308" t="s">
        <v>397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0.01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</row>
  </sheetData>
  <pageMargins left="0.7" right="0.7" top="0.75" bottom="0.75" header="0.3" footer="0.3"/>
  <pageSetup paperSize="9" orientation="portrait" horizontalDpi="300" verticalDpi="300"/>
  <drawing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G559"/>
  <sheetViews>
    <sheetView showGridLines="0" topLeftCell="A152" zoomScale="70" zoomScaleNormal="70" workbookViewId="0">
      <selection activeCell="I108" sqref="I108"/>
    </sheetView>
  </sheetViews>
  <sheetFormatPr defaultColWidth="11.42578125" defaultRowHeight="15" x14ac:dyDescent="0.25"/>
  <cols>
    <col min="13" max="13" width="70.7109375" customWidth="1"/>
  </cols>
  <sheetData>
    <row r="1" spans="1:5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9" x14ac:dyDescent="0.25">
      <c r="M2" s="2" t="s">
        <v>23</v>
      </c>
    </row>
    <row r="3" spans="1:59" x14ac:dyDescent="0.25">
      <c r="M3" s="2" t="s">
        <v>260</v>
      </c>
      <c r="N3" s="2" t="s">
        <v>261</v>
      </c>
      <c r="O3" s="2" t="s">
        <v>262</v>
      </c>
      <c r="P3" s="2" t="s">
        <v>263</v>
      </c>
      <c r="Q3" s="2" t="s">
        <v>264</v>
      </c>
      <c r="R3" s="2" t="s">
        <v>265</v>
      </c>
      <c r="S3" s="2" t="s">
        <v>266</v>
      </c>
      <c r="T3" s="2" t="s">
        <v>267</v>
      </c>
      <c r="U3" s="2" t="s">
        <v>268</v>
      </c>
      <c r="V3" s="2" t="s">
        <v>269</v>
      </c>
      <c r="W3" s="2" t="s">
        <v>270</v>
      </c>
      <c r="X3" s="2" t="s">
        <v>271</v>
      </c>
      <c r="Y3" s="2" t="s">
        <v>272</v>
      </c>
      <c r="Z3" s="2" t="s">
        <v>273</v>
      </c>
      <c r="AA3" s="2" t="s">
        <v>274</v>
      </c>
      <c r="AB3" s="2" t="s">
        <v>275</v>
      </c>
      <c r="AC3" s="2" t="s">
        <v>276</v>
      </c>
      <c r="AD3" s="2" t="s">
        <v>277</v>
      </c>
      <c r="AE3" s="2" t="s">
        <v>278</v>
      </c>
      <c r="AF3" s="2" t="s">
        <v>279</v>
      </c>
      <c r="AG3" s="2" t="s">
        <v>280</v>
      </c>
      <c r="AH3" s="2" t="s">
        <v>281</v>
      </c>
      <c r="AI3" s="2" t="s">
        <v>282</v>
      </c>
      <c r="AJ3" s="2" t="s">
        <v>283</v>
      </c>
      <c r="AK3" s="2" t="s">
        <v>284</v>
      </c>
      <c r="AL3" s="2" t="s">
        <v>285</v>
      </c>
      <c r="AM3" s="2" t="s">
        <v>286</v>
      </c>
      <c r="AN3" s="2" t="s">
        <v>287</v>
      </c>
      <c r="AO3" s="2" t="s">
        <v>288</v>
      </c>
      <c r="AP3" s="2" t="s">
        <v>289</v>
      </c>
      <c r="AQ3" s="2" t="s">
        <v>290</v>
      </c>
      <c r="AR3" s="2" t="s">
        <v>291</v>
      </c>
      <c r="AS3" s="2" t="s">
        <v>292</v>
      </c>
      <c r="AT3" s="2" t="s">
        <v>293</v>
      </c>
      <c r="AU3" s="2" t="s">
        <v>294</v>
      </c>
      <c r="AV3" s="2" t="s">
        <v>295</v>
      </c>
      <c r="AW3" s="2" t="s">
        <v>296</v>
      </c>
      <c r="AX3" s="2" t="s">
        <v>297</v>
      </c>
      <c r="AY3" s="2" t="s">
        <v>298</v>
      </c>
      <c r="AZ3" s="2" t="s">
        <v>299</v>
      </c>
      <c r="BA3" s="2" t="s">
        <v>300</v>
      </c>
      <c r="BB3" s="2" t="s">
        <v>301</v>
      </c>
      <c r="BC3" s="2" t="s">
        <v>302</v>
      </c>
      <c r="BD3" s="2" t="s">
        <v>303</v>
      </c>
      <c r="BE3" s="2" t="s">
        <v>304</v>
      </c>
      <c r="BF3" s="2" t="s">
        <v>305</v>
      </c>
      <c r="BG3" s="2" t="s">
        <v>306</v>
      </c>
    </row>
    <row r="4" spans="1:59" x14ac:dyDescent="0.25">
      <c r="B4" t="s">
        <v>332</v>
      </c>
      <c r="M4" t="s">
        <v>399</v>
      </c>
      <c r="N4">
        <v>10.44</v>
      </c>
      <c r="O4">
        <v>10.85</v>
      </c>
      <c r="P4">
        <v>11</v>
      </c>
      <c r="Q4">
        <v>11.1</v>
      </c>
      <c r="R4">
        <v>11.54</v>
      </c>
      <c r="S4">
        <v>11.59</v>
      </c>
      <c r="T4">
        <v>11.74</v>
      </c>
      <c r="U4">
        <v>11.9</v>
      </c>
      <c r="V4">
        <v>12.08</v>
      </c>
      <c r="W4">
        <v>12.26</v>
      </c>
      <c r="X4">
        <v>12.1</v>
      </c>
      <c r="Y4">
        <v>12.03</v>
      </c>
      <c r="Z4">
        <v>12.15</v>
      </c>
      <c r="AA4">
        <v>12.58</v>
      </c>
      <c r="AB4">
        <v>12.84</v>
      </c>
      <c r="AC4">
        <v>12.93</v>
      </c>
      <c r="AD4">
        <v>13.27</v>
      </c>
      <c r="AE4">
        <v>13.85</v>
      </c>
      <c r="AF4">
        <v>13.51</v>
      </c>
      <c r="AG4">
        <v>12.74</v>
      </c>
      <c r="AH4">
        <v>12.65</v>
      </c>
      <c r="AI4">
        <v>12.33</v>
      </c>
      <c r="AJ4">
        <v>11.79</v>
      </c>
      <c r="AK4">
        <v>11.6</v>
      </c>
      <c r="AL4">
        <v>11.78</v>
      </c>
      <c r="AM4">
        <v>11.97</v>
      </c>
      <c r="AN4">
        <v>12.18</v>
      </c>
      <c r="AO4">
        <v>12.33</v>
      </c>
      <c r="AP4">
        <v>12.63</v>
      </c>
      <c r="AQ4">
        <v>12.39</v>
      </c>
      <c r="AR4">
        <v>11.39</v>
      </c>
      <c r="AS4">
        <v>11.55</v>
      </c>
      <c r="AT4">
        <v>11.74</v>
      </c>
      <c r="AU4">
        <v>11.66</v>
      </c>
      <c r="AV4">
        <v>11.57</v>
      </c>
      <c r="AW4">
        <v>11.17</v>
      </c>
      <c r="AX4">
        <v>10.98</v>
      </c>
      <c r="AY4">
        <v>10.76</v>
      </c>
      <c r="AZ4">
        <v>10.37</v>
      </c>
      <c r="BA4">
        <v>10.1</v>
      </c>
      <c r="BB4">
        <v>9.6300000000000008</v>
      </c>
      <c r="BC4">
        <v>9.25</v>
      </c>
      <c r="BD4">
        <v>8.84</v>
      </c>
      <c r="BE4">
        <v>8.41</v>
      </c>
      <c r="BF4">
        <v>7.94</v>
      </c>
      <c r="BG4">
        <v>7.34</v>
      </c>
    </row>
    <row r="5" spans="1:59" x14ac:dyDescent="0.25">
      <c r="B5" t="s">
        <v>404</v>
      </c>
      <c r="C5" t="s">
        <v>260</v>
      </c>
      <c r="M5" t="s">
        <v>400</v>
      </c>
      <c r="N5">
        <v>0.3</v>
      </c>
      <c r="O5">
        <v>0.31</v>
      </c>
      <c r="P5">
        <v>0.33</v>
      </c>
      <c r="Q5">
        <v>0.34</v>
      </c>
      <c r="R5">
        <v>0.31</v>
      </c>
      <c r="S5">
        <v>0.31</v>
      </c>
      <c r="T5">
        <v>0.31</v>
      </c>
      <c r="U5">
        <v>0.3</v>
      </c>
      <c r="V5">
        <v>0.25</v>
      </c>
      <c r="W5">
        <v>0.24</v>
      </c>
      <c r="X5">
        <v>0.23</v>
      </c>
      <c r="Y5">
        <v>0.22</v>
      </c>
      <c r="Z5">
        <v>0.21</v>
      </c>
      <c r="AA5">
        <v>0.22</v>
      </c>
      <c r="AB5">
        <v>0.22</v>
      </c>
      <c r="AC5">
        <v>0.24</v>
      </c>
      <c r="AD5">
        <v>0.23</v>
      </c>
      <c r="AE5">
        <v>0.23</v>
      </c>
      <c r="AF5">
        <v>0.24</v>
      </c>
      <c r="AG5">
        <v>0.23</v>
      </c>
      <c r="AH5">
        <v>0.25</v>
      </c>
      <c r="AI5">
        <v>0.25</v>
      </c>
      <c r="AJ5">
        <v>0.25</v>
      </c>
      <c r="AK5">
        <v>0.25</v>
      </c>
      <c r="AL5">
        <v>0.26</v>
      </c>
      <c r="AM5">
        <v>0.25</v>
      </c>
      <c r="AN5">
        <v>0.26</v>
      </c>
      <c r="AO5">
        <v>0.25</v>
      </c>
      <c r="AP5">
        <v>0.23</v>
      </c>
      <c r="AQ5">
        <v>0.23</v>
      </c>
      <c r="AR5">
        <v>0.2</v>
      </c>
      <c r="AS5">
        <v>0.19</v>
      </c>
      <c r="AT5">
        <v>0.2</v>
      </c>
      <c r="AU5">
        <v>0.2</v>
      </c>
      <c r="AV5">
        <v>0.19</v>
      </c>
      <c r="AW5">
        <v>0.19</v>
      </c>
      <c r="AX5">
        <v>0.19</v>
      </c>
      <c r="AY5">
        <v>7.0000000000000007E-2</v>
      </c>
      <c r="AZ5">
        <v>7.0000000000000007E-2</v>
      </c>
      <c r="BA5">
        <v>0.02</v>
      </c>
      <c r="BB5">
        <v>0.02</v>
      </c>
      <c r="BC5">
        <v>0</v>
      </c>
      <c r="BD5">
        <v>0</v>
      </c>
      <c r="BE5">
        <v>0</v>
      </c>
      <c r="BF5">
        <v>0</v>
      </c>
      <c r="BG5">
        <v>0</v>
      </c>
    </row>
    <row r="6" spans="1:59" x14ac:dyDescent="0.25">
      <c r="M6" t="s">
        <v>401</v>
      </c>
      <c r="N6">
        <v>0.57999999999999996</v>
      </c>
      <c r="O6">
        <v>0.69</v>
      </c>
      <c r="P6">
        <v>0.63</v>
      </c>
      <c r="Q6">
        <v>0.67</v>
      </c>
      <c r="R6">
        <v>0.64</v>
      </c>
      <c r="S6">
        <v>0.67</v>
      </c>
      <c r="T6">
        <v>0.68</v>
      </c>
      <c r="U6">
        <v>0.6</v>
      </c>
      <c r="V6">
        <v>0.5</v>
      </c>
      <c r="W6">
        <v>0.47</v>
      </c>
      <c r="X6">
        <v>0.63</v>
      </c>
      <c r="Y6">
        <v>0.67</v>
      </c>
      <c r="Z6">
        <v>0.73</v>
      </c>
      <c r="AA6">
        <v>0.71</v>
      </c>
      <c r="AB6">
        <v>0.64</v>
      </c>
      <c r="AC6">
        <v>0.72</v>
      </c>
      <c r="AD6">
        <v>0.68</v>
      </c>
      <c r="AE6">
        <v>0.61</v>
      </c>
      <c r="AF6">
        <v>0.75</v>
      </c>
      <c r="AG6">
        <v>0.71</v>
      </c>
      <c r="AH6">
        <v>0.63</v>
      </c>
      <c r="AI6">
        <v>0.62</v>
      </c>
      <c r="AJ6">
        <v>0.6</v>
      </c>
      <c r="AK6">
        <v>0.61</v>
      </c>
      <c r="AL6">
        <v>0.51</v>
      </c>
      <c r="AM6">
        <v>0.44</v>
      </c>
      <c r="AN6">
        <v>0.5</v>
      </c>
      <c r="AO6">
        <v>0.51</v>
      </c>
      <c r="AP6">
        <v>0.51</v>
      </c>
      <c r="AQ6">
        <v>0.52</v>
      </c>
      <c r="AR6">
        <v>0.51</v>
      </c>
      <c r="AS6">
        <v>0.56999999999999995</v>
      </c>
      <c r="AT6">
        <v>0.52</v>
      </c>
      <c r="AU6">
        <v>0.52</v>
      </c>
      <c r="AV6">
        <v>0.52</v>
      </c>
      <c r="AW6">
        <v>0.51</v>
      </c>
      <c r="AX6">
        <v>0.5</v>
      </c>
      <c r="AY6">
        <v>0.5</v>
      </c>
      <c r="AZ6">
        <v>0.49</v>
      </c>
      <c r="BA6">
        <v>0.49</v>
      </c>
      <c r="BB6">
        <v>0.49</v>
      </c>
      <c r="BC6">
        <v>0.49</v>
      </c>
      <c r="BD6">
        <v>0.49</v>
      </c>
      <c r="BE6">
        <v>0.49</v>
      </c>
      <c r="BF6">
        <v>0.49</v>
      </c>
      <c r="BG6">
        <v>0.49</v>
      </c>
    </row>
    <row r="7" spans="1:59" x14ac:dyDescent="0.25">
      <c r="M7" t="s">
        <v>402</v>
      </c>
      <c r="N7">
        <v>0.24</v>
      </c>
      <c r="O7">
        <v>0.22</v>
      </c>
      <c r="P7">
        <v>0.22</v>
      </c>
      <c r="Q7">
        <v>0.21</v>
      </c>
      <c r="R7">
        <v>0.22</v>
      </c>
      <c r="S7">
        <v>0.23</v>
      </c>
      <c r="T7">
        <v>0.24</v>
      </c>
      <c r="U7">
        <v>0.24</v>
      </c>
      <c r="V7">
        <v>0.23</v>
      </c>
      <c r="W7">
        <v>0.21</v>
      </c>
      <c r="X7">
        <v>0.19</v>
      </c>
      <c r="Y7">
        <v>0.19</v>
      </c>
      <c r="Z7">
        <v>0.17</v>
      </c>
      <c r="AA7">
        <v>0.16</v>
      </c>
      <c r="AB7">
        <v>0.15</v>
      </c>
      <c r="AC7">
        <v>0.16</v>
      </c>
      <c r="AD7">
        <v>0.17</v>
      </c>
      <c r="AE7">
        <v>0.19</v>
      </c>
      <c r="AF7">
        <v>0.19</v>
      </c>
      <c r="AG7">
        <v>0.18</v>
      </c>
      <c r="AH7">
        <v>0.19</v>
      </c>
      <c r="AI7">
        <v>0.18</v>
      </c>
      <c r="AJ7">
        <v>0.16</v>
      </c>
      <c r="AK7">
        <v>0.16</v>
      </c>
      <c r="AL7">
        <v>0.15</v>
      </c>
      <c r="AM7">
        <v>0.14000000000000001</v>
      </c>
      <c r="AN7">
        <v>0.15</v>
      </c>
      <c r="AO7">
        <v>0.15</v>
      </c>
      <c r="AP7">
        <v>0.15</v>
      </c>
      <c r="AQ7">
        <v>0.15</v>
      </c>
      <c r="AR7">
        <v>0.08</v>
      </c>
      <c r="AS7">
        <v>0.09</v>
      </c>
      <c r="AT7">
        <v>0.11</v>
      </c>
      <c r="AU7">
        <v>0.12</v>
      </c>
      <c r="AV7">
        <v>0.13</v>
      </c>
      <c r="AW7">
        <v>0.13</v>
      </c>
      <c r="AX7">
        <v>0.13</v>
      </c>
      <c r="AY7">
        <v>0.14000000000000001</v>
      </c>
      <c r="AZ7">
        <v>0.14000000000000001</v>
      </c>
      <c r="BA7">
        <v>0.14000000000000001</v>
      </c>
      <c r="BB7">
        <v>0.14000000000000001</v>
      </c>
      <c r="BC7">
        <v>0.14000000000000001</v>
      </c>
      <c r="BD7">
        <v>0.14000000000000001</v>
      </c>
      <c r="BE7">
        <v>0.14000000000000001</v>
      </c>
      <c r="BF7">
        <v>0.14000000000000001</v>
      </c>
      <c r="BG7">
        <v>0.14000000000000001</v>
      </c>
    </row>
    <row r="8" spans="1:59" x14ac:dyDescent="0.25">
      <c r="M8" t="s">
        <v>403</v>
      </c>
      <c r="N8">
        <v>0.18</v>
      </c>
      <c r="O8">
        <v>0.36</v>
      </c>
      <c r="P8">
        <v>0.21</v>
      </c>
      <c r="Q8">
        <v>0.31</v>
      </c>
      <c r="R8">
        <v>0.33</v>
      </c>
      <c r="S8">
        <v>0.34</v>
      </c>
      <c r="T8">
        <v>0.26</v>
      </c>
      <c r="U8">
        <v>0.26</v>
      </c>
      <c r="V8">
        <v>0.3</v>
      </c>
      <c r="W8">
        <v>0.28000000000000003</v>
      </c>
      <c r="X8">
        <v>0.21</v>
      </c>
      <c r="Y8">
        <v>0.21</v>
      </c>
      <c r="Z8">
        <v>0.2</v>
      </c>
      <c r="AA8">
        <v>0.21</v>
      </c>
      <c r="AB8">
        <v>0.36</v>
      </c>
      <c r="AC8">
        <v>0.39</v>
      </c>
      <c r="AD8">
        <v>0.25</v>
      </c>
      <c r="AE8">
        <v>0.28999999999999998</v>
      </c>
      <c r="AF8">
        <v>0.22</v>
      </c>
      <c r="AG8">
        <v>0.27</v>
      </c>
      <c r="AH8">
        <v>0.22</v>
      </c>
      <c r="AI8">
        <v>0.3</v>
      </c>
      <c r="AJ8">
        <v>0.22</v>
      </c>
      <c r="AK8">
        <v>0.24</v>
      </c>
      <c r="AL8">
        <v>0.23</v>
      </c>
      <c r="AM8">
        <v>0.2</v>
      </c>
      <c r="AN8">
        <v>0.21</v>
      </c>
      <c r="AO8">
        <v>0.31</v>
      </c>
      <c r="AP8">
        <v>0.22</v>
      </c>
      <c r="AQ8">
        <v>0.2</v>
      </c>
      <c r="AR8">
        <v>0.25</v>
      </c>
      <c r="AS8">
        <v>0.23</v>
      </c>
      <c r="AT8">
        <v>0.2</v>
      </c>
      <c r="AU8">
        <v>0.2</v>
      </c>
      <c r="AV8">
        <v>0.2</v>
      </c>
      <c r="AW8">
        <v>0.2</v>
      </c>
      <c r="AX8">
        <v>0.2</v>
      </c>
      <c r="AY8">
        <v>0.2</v>
      </c>
      <c r="AZ8">
        <v>0.2</v>
      </c>
      <c r="BA8">
        <v>0.2</v>
      </c>
      <c r="BB8">
        <v>0.2</v>
      </c>
      <c r="BC8">
        <v>0.2</v>
      </c>
      <c r="BD8">
        <v>0.2</v>
      </c>
      <c r="BE8">
        <v>0.2</v>
      </c>
      <c r="BF8">
        <v>0.2</v>
      </c>
      <c r="BG8">
        <v>0.2</v>
      </c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x14ac:dyDescent="0.25">
      <c r="M27" s="2" t="s">
        <v>24</v>
      </c>
    </row>
    <row r="28" spans="1:54" x14ac:dyDescent="0.25">
      <c r="M28" s="2" t="s">
        <v>260</v>
      </c>
      <c r="N28" s="2" t="s">
        <v>292</v>
      </c>
      <c r="O28" s="2" t="s">
        <v>293</v>
      </c>
      <c r="P28" s="2" t="s">
        <v>294</v>
      </c>
      <c r="Q28" s="2" t="s">
        <v>295</v>
      </c>
      <c r="R28" s="2" t="s">
        <v>296</v>
      </c>
      <c r="S28" s="2" t="s">
        <v>297</v>
      </c>
      <c r="T28" s="2" t="s">
        <v>298</v>
      </c>
      <c r="U28" s="2" t="s">
        <v>299</v>
      </c>
      <c r="V28" s="2" t="s">
        <v>300</v>
      </c>
      <c r="W28" s="2" t="s">
        <v>301</v>
      </c>
      <c r="X28" s="2" t="s">
        <v>302</v>
      </c>
      <c r="Y28" s="2" t="s">
        <v>303</v>
      </c>
      <c r="Z28" s="2" t="s">
        <v>304</v>
      </c>
      <c r="AA28" s="2" t="s">
        <v>305</v>
      </c>
      <c r="AB28" s="2" t="s">
        <v>306</v>
      </c>
    </row>
    <row r="29" spans="1:54" x14ac:dyDescent="0.25">
      <c r="B29" t="s">
        <v>318</v>
      </c>
      <c r="M29" t="s">
        <v>405</v>
      </c>
      <c r="N29">
        <v>1</v>
      </c>
      <c r="O29">
        <v>1.05</v>
      </c>
      <c r="P29">
        <v>1.07</v>
      </c>
      <c r="Q29">
        <v>1.08</v>
      </c>
      <c r="R29">
        <v>1.1000000000000001</v>
      </c>
      <c r="S29">
        <v>1.1200000000000001</v>
      </c>
      <c r="T29">
        <v>1.1299999999999999</v>
      </c>
      <c r="U29">
        <v>1.1399999999999999</v>
      </c>
      <c r="V29">
        <v>1.1599999999999999</v>
      </c>
      <c r="W29">
        <v>1.17</v>
      </c>
      <c r="X29">
        <v>1.18</v>
      </c>
      <c r="Y29">
        <v>1.19</v>
      </c>
      <c r="Z29">
        <v>1.2</v>
      </c>
      <c r="AA29">
        <v>1.22</v>
      </c>
      <c r="AB29">
        <v>1.23</v>
      </c>
    </row>
    <row r="30" spans="1:54" x14ac:dyDescent="0.25">
      <c r="B30" t="s">
        <v>410</v>
      </c>
      <c r="C30" t="s">
        <v>260</v>
      </c>
      <c r="M30" t="s">
        <v>406</v>
      </c>
      <c r="N30">
        <v>1</v>
      </c>
      <c r="O30">
        <v>1.02</v>
      </c>
      <c r="P30">
        <v>1.03</v>
      </c>
      <c r="Q30">
        <v>1.05</v>
      </c>
      <c r="R30">
        <v>0.94</v>
      </c>
      <c r="S30">
        <v>0.95</v>
      </c>
      <c r="T30">
        <v>0.97</v>
      </c>
      <c r="U30">
        <v>0.96</v>
      </c>
      <c r="V30">
        <v>0.98</v>
      </c>
      <c r="W30">
        <v>0.99</v>
      </c>
      <c r="X30">
        <v>1</v>
      </c>
      <c r="Y30">
        <v>1.01</v>
      </c>
      <c r="Z30">
        <v>1.02</v>
      </c>
      <c r="AA30">
        <v>1.03</v>
      </c>
      <c r="AB30">
        <v>1.05</v>
      </c>
    </row>
    <row r="31" spans="1:54" x14ac:dyDescent="0.25">
      <c r="M31" t="s">
        <v>407</v>
      </c>
      <c r="N31">
        <v>1</v>
      </c>
      <c r="O31">
        <v>1.01</v>
      </c>
      <c r="P31">
        <v>1.02</v>
      </c>
      <c r="Q31">
        <v>1.03</v>
      </c>
      <c r="R31">
        <v>1.04</v>
      </c>
      <c r="S31">
        <v>1.05</v>
      </c>
      <c r="T31">
        <v>1.05</v>
      </c>
      <c r="U31">
        <v>1.06</v>
      </c>
      <c r="V31">
        <v>1.07</v>
      </c>
      <c r="W31">
        <v>1.08</v>
      </c>
      <c r="X31">
        <v>1.08</v>
      </c>
      <c r="Y31">
        <v>1.0900000000000001</v>
      </c>
      <c r="Z31">
        <v>1.1000000000000001</v>
      </c>
      <c r="AA31">
        <v>1.1000000000000001</v>
      </c>
      <c r="AB31">
        <v>1.1100000000000001</v>
      </c>
    </row>
    <row r="32" spans="1:54" x14ac:dyDescent="0.25">
      <c r="M32" t="s">
        <v>408</v>
      </c>
      <c r="N32">
        <v>1</v>
      </c>
      <c r="O32">
        <v>1</v>
      </c>
      <c r="P32">
        <v>1.01</v>
      </c>
      <c r="Q32">
        <v>1.02</v>
      </c>
      <c r="R32">
        <v>1.02</v>
      </c>
      <c r="S32">
        <v>1.03</v>
      </c>
      <c r="T32">
        <v>1.03</v>
      </c>
      <c r="U32">
        <v>1.04</v>
      </c>
      <c r="V32">
        <v>1.04</v>
      </c>
      <c r="W32">
        <v>1.05</v>
      </c>
      <c r="X32">
        <v>1.05</v>
      </c>
      <c r="Y32">
        <v>1.06</v>
      </c>
      <c r="Z32">
        <v>1.06</v>
      </c>
      <c r="AA32">
        <v>1.07</v>
      </c>
      <c r="AB32">
        <v>1.07</v>
      </c>
    </row>
    <row r="33" spans="13:28" x14ac:dyDescent="0.25">
      <c r="M33" t="s">
        <v>409</v>
      </c>
      <c r="N33">
        <v>1</v>
      </c>
      <c r="O33">
        <v>1</v>
      </c>
      <c r="P33">
        <v>1</v>
      </c>
      <c r="Q33">
        <v>1</v>
      </c>
      <c r="R33">
        <v>1</v>
      </c>
      <c r="S33">
        <v>1.01</v>
      </c>
      <c r="T33">
        <v>1.01</v>
      </c>
      <c r="U33">
        <v>1.01</v>
      </c>
      <c r="V33">
        <v>1.01</v>
      </c>
      <c r="W33">
        <v>1.01</v>
      </c>
      <c r="X33">
        <v>1.01</v>
      </c>
      <c r="Y33">
        <v>1.01</v>
      </c>
      <c r="Z33">
        <v>1.01</v>
      </c>
      <c r="AA33">
        <v>1.01</v>
      </c>
      <c r="AB33">
        <v>1.02</v>
      </c>
    </row>
    <row r="51" spans="1:5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1:54" x14ac:dyDescent="0.25">
      <c r="M52" s="2" t="s">
        <v>25</v>
      </c>
    </row>
    <row r="53" spans="1:54" x14ac:dyDescent="0.25">
      <c r="M53" s="2" t="s">
        <v>260</v>
      </c>
      <c r="N53" s="2" t="s">
        <v>271</v>
      </c>
      <c r="O53" s="2" t="s">
        <v>272</v>
      </c>
      <c r="P53" s="2" t="s">
        <v>273</v>
      </c>
      <c r="Q53" s="2" t="s">
        <v>274</v>
      </c>
      <c r="R53" s="2" t="s">
        <v>275</v>
      </c>
      <c r="S53" s="2" t="s">
        <v>276</v>
      </c>
      <c r="T53" s="2" t="s">
        <v>277</v>
      </c>
      <c r="U53" s="2" t="s">
        <v>278</v>
      </c>
      <c r="V53" s="2" t="s">
        <v>279</v>
      </c>
      <c r="W53" s="2" t="s">
        <v>280</v>
      </c>
      <c r="X53" s="2" t="s">
        <v>281</v>
      </c>
      <c r="Y53" s="2" t="s">
        <v>282</v>
      </c>
      <c r="Z53" s="2" t="s">
        <v>283</v>
      </c>
      <c r="AA53" s="2" t="s">
        <v>284</v>
      </c>
      <c r="AB53" s="2" t="s">
        <v>285</v>
      </c>
      <c r="AC53" s="2" t="s">
        <v>286</v>
      </c>
      <c r="AD53" s="2" t="s">
        <v>287</v>
      </c>
      <c r="AE53" s="2" t="s">
        <v>288</v>
      </c>
      <c r="AF53" s="2" t="s">
        <v>289</v>
      </c>
      <c r="AG53" s="2" t="s">
        <v>290</v>
      </c>
      <c r="AH53" s="2" t="s">
        <v>291</v>
      </c>
      <c r="AI53" s="2" t="s">
        <v>292</v>
      </c>
      <c r="AJ53" s="2" t="s">
        <v>293</v>
      </c>
    </row>
    <row r="54" spans="1:54" x14ac:dyDescent="0.25">
      <c r="B54" t="s">
        <v>372</v>
      </c>
      <c r="M54" t="s">
        <v>411</v>
      </c>
      <c r="N54">
        <v>0.02</v>
      </c>
      <c r="O54">
        <v>0.01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0.12</v>
      </c>
      <c r="X54">
        <v>0.04</v>
      </c>
      <c r="Y54">
        <v>0.43</v>
      </c>
      <c r="Z54">
        <v>0.49</v>
      </c>
      <c r="AA54">
        <v>0.51</v>
      </c>
      <c r="AB54">
        <v>1.53</v>
      </c>
      <c r="AC54">
        <v>4.01</v>
      </c>
      <c r="AD54">
        <v>1.19</v>
      </c>
      <c r="AE54">
        <v>0.65</v>
      </c>
      <c r="AF54">
        <v>1.47</v>
      </c>
      <c r="AG54">
        <v>5.47</v>
      </c>
      <c r="AH54">
        <v>14.11</v>
      </c>
      <c r="AI54">
        <v>24.69</v>
      </c>
      <c r="AJ54">
        <v>30.45</v>
      </c>
    </row>
    <row r="55" spans="1:54" x14ac:dyDescent="0.25">
      <c r="B55" t="s">
        <v>416</v>
      </c>
      <c r="C55" t="s">
        <v>260</v>
      </c>
      <c r="M55" t="s">
        <v>412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0.01</v>
      </c>
      <c r="AA55">
        <v>0.01</v>
      </c>
      <c r="AB55">
        <v>0.09</v>
      </c>
      <c r="AC55">
        <v>0.42</v>
      </c>
      <c r="AD55">
        <v>0.56999999999999995</v>
      </c>
      <c r="AE55">
        <v>0.62</v>
      </c>
      <c r="AF55">
        <v>3.13</v>
      </c>
      <c r="AG55">
        <v>3.88</v>
      </c>
      <c r="AH55">
        <v>18.239999999999998</v>
      </c>
      <c r="AI55">
        <v>40.46</v>
      </c>
      <c r="AJ55">
        <v>26.15</v>
      </c>
    </row>
    <row r="56" spans="1:54" x14ac:dyDescent="0.25">
      <c r="M56" t="s">
        <v>413</v>
      </c>
      <c r="N56">
        <v>99.31</v>
      </c>
      <c r="O56">
        <v>80.91</v>
      </c>
      <c r="P56">
        <v>90.31</v>
      </c>
      <c r="Q56">
        <v>76.12</v>
      </c>
      <c r="R56">
        <v>94.83</v>
      </c>
      <c r="S56">
        <v>112.96</v>
      </c>
      <c r="T56">
        <v>114.36</v>
      </c>
      <c r="U56">
        <v>98.47</v>
      </c>
      <c r="V56">
        <v>81.03</v>
      </c>
      <c r="W56">
        <v>62.11</v>
      </c>
      <c r="X56">
        <v>81.33</v>
      </c>
      <c r="Y56">
        <v>88.14</v>
      </c>
      <c r="Z56">
        <v>101.69</v>
      </c>
      <c r="AA56">
        <v>123.05</v>
      </c>
      <c r="AB56">
        <v>127.23</v>
      </c>
      <c r="AC56">
        <v>137.87</v>
      </c>
      <c r="AD56">
        <v>140.41</v>
      </c>
      <c r="AE56">
        <v>142.58000000000001</v>
      </c>
      <c r="AF56">
        <v>141.5</v>
      </c>
      <c r="AG56">
        <v>156.08000000000001</v>
      </c>
      <c r="AH56">
        <v>120.81</v>
      </c>
      <c r="AI56">
        <v>95.73</v>
      </c>
      <c r="AJ56">
        <v>75.59</v>
      </c>
    </row>
    <row r="57" spans="1:54" x14ac:dyDescent="0.25">
      <c r="M57" t="s">
        <v>414</v>
      </c>
      <c r="N57">
        <v>14.32</v>
      </c>
      <c r="O57">
        <v>16.52</v>
      </c>
      <c r="P57">
        <v>21.5</v>
      </c>
      <c r="Q57">
        <v>21.44</v>
      </c>
      <c r="R57">
        <v>28.94</v>
      </c>
      <c r="S57">
        <v>34.39</v>
      </c>
      <c r="T57">
        <v>40.340000000000003</v>
      </c>
      <c r="U57">
        <v>60.55</v>
      </c>
      <c r="V57">
        <v>68.83</v>
      </c>
      <c r="W57">
        <v>49.82</v>
      </c>
      <c r="X57">
        <v>71.38</v>
      </c>
      <c r="Y57">
        <v>80.33</v>
      </c>
      <c r="Z57">
        <v>66.8</v>
      </c>
      <c r="AA57">
        <v>56.84</v>
      </c>
      <c r="AB57">
        <v>58.01</v>
      </c>
      <c r="AC57">
        <v>62.63</v>
      </c>
      <c r="AD57">
        <v>78.59</v>
      </c>
      <c r="AE57">
        <v>75.069999999999993</v>
      </c>
      <c r="AF57">
        <v>70.19</v>
      </c>
      <c r="AG57">
        <v>57.78</v>
      </c>
      <c r="AH57">
        <v>42.84</v>
      </c>
      <c r="AI57">
        <v>22.31</v>
      </c>
      <c r="AJ57">
        <v>13.8</v>
      </c>
    </row>
    <row r="58" spans="1:54" x14ac:dyDescent="0.25">
      <c r="M58" t="s">
        <v>415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0.03</v>
      </c>
      <c r="AB58">
        <v>0.04</v>
      </c>
      <c r="AC58">
        <v>0.04</v>
      </c>
      <c r="AD58">
        <v>0.02</v>
      </c>
      <c r="AE58">
        <v>0.06</v>
      </c>
      <c r="AF58">
        <v>0.01</v>
      </c>
      <c r="AG58">
        <v>0.01</v>
      </c>
      <c r="AH58">
        <v>0.04</v>
      </c>
      <c r="AI58">
        <v>0.08</v>
      </c>
      <c r="AJ58">
        <v>0.01</v>
      </c>
    </row>
    <row r="76" spans="1:5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1:54" x14ac:dyDescent="0.25">
      <c r="M77" s="2" t="s">
        <v>26</v>
      </c>
    </row>
    <row r="78" spans="1:54" x14ac:dyDescent="0.25">
      <c r="M78" s="2" t="s">
        <v>260</v>
      </c>
      <c r="N78" s="2" t="s">
        <v>290</v>
      </c>
      <c r="O78" s="2" t="s">
        <v>291</v>
      </c>
      <c r="P78" s="2" t="s">
        <v>292</v>
      </c>
      <c r="Q78" s="2" t="s">
        <v>293</v>
      </c>
      <c r="R78" s="2" t="s">
        <v>294</v>
      </c>
      <c r="S78" s="2" t="s">
        <v>295</v>
      </c>
      <c r="T78" s="2" t="s">
        <v>296</v>
      </c>
      <c r="U78" s="2" t="s">
        <v>297</v>
      </c>
      <c r="V78" s="2" t="s">
        <v>298</v>
      </c>
      <c r="W78" s="2" t="s">
        <v>299</v>
      </c>
      <c r="X78" s="2" t="s">
        <v>300</v>
      </c>
      <c r="Y78" s="2" t="s">
        <v>301</v>
      </c>
      <c r="Z78" s="2" t="s">
        <v>302</v>
      </c>
      <c r="AA78" s="2" t="s">
        <v>303</v>
      </c>
      <c r="AB78" s="2" t="s">
        <v>304</v>
      </c>
      <c r="AC78" s="2" t="s">
        <v>305</v>
      </c>
      <c r="AD78" s="2" t="s">
        <v>306</v>
      </c>
    </row>
    <row r="79" spans="1:54" x14ac:dyDescent="0.25">
      <c r="B79" t="s">
        <v>372</v>
      </c>
      <c r="M79" t="s">
        <v>411</v>
      </c>
      <c r="N79">
        <v>5.58</v>
      </c>
      <c r="O79">
        <v>14.69</v>
      </c>
      <c r="P79">
        <v>27.91</v>
      </c>
      <c r="Q79">
        <v>33.159999999999997</v>
      </c>
      <c r="R79">
        <v>33.869999999999997</v>
      </c>
      <c r="S79">
        <v>40.049999999999997</v>
      </c>
      <c r="T79">
        <v>50.71</v>
      </c>
      <c r="U79">
        <v>61.59</v>
      </c>
      <c r="V79">
        <v>73.709999999999994</v>
      </c>
      <c r="W79">
        <v>88.42</v>
      </c>
      <c r="X79">
        <v>104.38</v>
      </c>
      <c r="Y79">
        <v>122.15</v>
      </c>
      <c r="Z79">
        <v>139.58000000000001</v>
      </c>
      <c r="AA79">
        <v>157.13999999999999</v>
      </c>
      <c r="AB79">
        <v>178.17</v>
      </c>
      <c r="AC79">
        <v>195.49</v>
      </c>
      <c r="AD79">
        <v>291.79000000000002</v>
      </c>
    </row>
    <row r="80" spans="1:54" x14ac:dyDescent="0.25">
      <c r="B80" t="s">
        <v>417</v>
      </c>
      <c r="C80" t="s">
        <v>260</v>
      </c>
      <c r="M80" t="s">
        <v>412</v>
      </c>
      <c r="N80">
        <v>3.78</v>
      </c>
      <c r="O80">
        <v>18.07</v>
      </c>
      <c r="P80">
        <v>40.47</v>
      </c>
      <c r="Q80">
        <v>24.23</v>
      </c>
      <c r="R80">
        <v>20.16</v>
      </c>
      <c r="S80">
        <v>18.260000000000002</v>
      </c>
      <c r="T80">
        <v>17.61</v>
      </c>
      <c r="U80">
        <v>17.23</v>
      </c>
      <c r="V80">
        <v>16.43</v>
      </c>
      <c r="W80">
        <v>15.66</v>
      </c>
      <c r="X80">
        <v>14.81</v>
      </c>
      <c r="Y80">
        <v>13.95</v>
      </c>
      <c r="Z80">
        <v>12.89</v>
      </c>
      <c r="AA80">
        <v>11.62</v>
      </c>
      <c r="AB80">
        <v>10.11</v>
      </c>
      <c r="AC80">
        <v>8.59</v>
      </c>
      <c r="AD80">
        <v>0.59</v>
      </c>
    </row>
    <row r="81" spans="13:30" x14ac:dyDescent="0.25">
      <c r="M81" t="s">
        <v>413</v>
      </c>
      <c r="N81">
        <v>140.84</v>
      </c>
      <c r="O81">
        <v>112.77</v>
      </c>
      <c r="P81">
        <v>86.08</v>
      </c>
      <c r="Q81">
        <v>64.53</v>
      </c>
      <c r="R81">
        <v>62.15</v>
      </c>
      <c r="S81">
        <v>59.61</v>
      </c>
      <c r="T81">
        <v>60.76</v>
      </c>
      <c r="U81">
        <v>62.98</v>
      </c>
      <c r="V81">
        <v>64.319999999999993</v>
      </c>
      <c r="W81">
        <v>66.459999999999994</v>
      </c>
      <c r="X81">
        <v>67.89</v>
      </c>
      <c r="Y81">
        <v>68.319999999999993</v>
      </c>
      <c r="Z81">
        <v>67.510000000000005</v>
      </c>
      <c r="AA81">
        <v>65.53</v>
      </c>
      <c r="AB81">
        <v>62.65</v>
      </c>
      <c r="AC81">
        <v>58.22</v>
      </c>
      <c r="AD81">
        <v>0.05</v>
      </c>
    </row>
    <row r="82" spans="13:30" x14ac:dyDescent="0.25">
      <c r="M82" t="s">
        <v>414</v>
      </c>
      <c r="N82">
        <v>52.02</v>
      </c>
      <c r="O82">
        <v>37.869999999999997</v>
      </c>
      <c r="P82">
        <v>16.579999999999998</v>
      </c>
      <c r="Q82">
        <v>9.1</v>
      </c>
      <c r="R82">
        <v>11.86</v>
      </c>
      <c r="S82">
        <v>12.07</v>
      </c>
      <c r="T82">
        <v>14.11</v>
      </c>
      <c r="U82">
        <v>14.84</v>
      </c>
      <c r="V82">
        <v>15.43</v>
      </c>
      <c r="W82">
        <v>16.23</v>
      </c>
      <c r="X82">
        <v>16.95</v>
      </c>
      <c r="Y82">
        <v>17.43</v>
      </c>
      <c r="Z82">
        <v>17.559999999999999</v>
      </c>
      <c r="AA82">
        <v>17.36</v>
      </c>
      <c r="AB82">
        <v>16.97</v>
      </c>
      <c r="AC82">
        <v>16.059999999999999</v>
      </c>
      <c r="AD82">
        <v>0.01</v>
      </c>
    </row>
    <row r="101" spans="1:5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1:54" x14ac:dyDescent="0.25">
      <c r="M102" s="2" t="s">
        <v>27</v>
      </c>
    </row>
    <row r="103" spans="1:54" x14ac:dyDescent="0.25">
      <c r="M103" s="2" t="s">
        <v>260</v>
      </c>
      <c r="N103" s="2" t="s">
        <v>290</v>
      </c>
      <c r="O103" s="2" t="s">
        <v>291</v>
      </c>
      <c r="P103" s="2" t="s">
        <v>292</v>
      </c>
      <c r="Q103" s="2" t="s">
        <v>293</v>
      </c>
      <c r="R103" s="2" t="s">
        <v>294</v>
      </c>
      <c r="S103" s="2" t="s">
        <v>295</v>
      </c>
      <c r="T103" s="2" t="s">
        <v>296</v>
      </c>
      <c r="U103" s="2" t="s">
        <v>297</v>
      </c>
      <c r="V103" s="2" t="s">
        <v>298</v>
      </c>
      <c r="W103" s="2" t="s">
        <v>299</v>
      </c>
      <c r="X103" s="2" t="s">
        <v>300</v>
      </c>
      <c r="Y103" s="2" t="s">
        <v>301</v>
      </c>
      <c r="Z103" s="2" t="s">
        <v>302</v>
      </c>
      <c r="AA103" s="2" t="s">
        <v>303</v>
      </c>
      <c r="AB103" s="2" t="s">
        <v>304</v>
      </c>
      <c r="AC103" s="2" t="s">
        <v>305</v>
      </c>
      <c r="AD103" s="2" t="s">
        <v>306</v>
      </c>
    </row>
    <row r="104" spans="1:54" x14ac:dyDescent="0.25">
      <c r="B104" t="s">
        <v>372</v>
      </c>
      <c r="M104" t="s">
        <v>411</v>
      </c>
      <c r="N104">
        <v>15.09</v>
      </c>
      <c r="O104">
        <v>31.36</v>
      </c>
      <c r="P104">
        <v>65.86</v>
      </c>
      <c r="Q104">
        <v>111.38</v>
      </c>
      <c r="R104">
        <v>147.24</v>
      </c>
      <c r="S104">
        <v>187.51</v>
      </c>
      <c r="T104">
        <v>237.43</v>
      </c>
      <c r="U104">
        <v>296.52</v>
      </c>
      <c r="V104">
        <v>365.72</v>
      </c>
      <c r="W104">
        <v>448.43</v>
      </c>
      <c r="X104">
        <v>545.4</v>
      </c>
      <c r="Y104">
        <v>657.81</v>
      </c>
      <c r="Z104">
        <v>784.74</v>
      </c>
      <c r="AA104">
        <v>925.96</v>
      </c>
      <c r="AB104">
        <v>1084.5</v>
      </c>
      <c r="AC104">
        <v>1256.1400000000001</v>
      </c>
      <c r="AD104">
        <v>1515.03</v>
      </c>
    </row>
    <row r="105" spans="1:54" x14ac:dyDescent="0.25">
      <c r="B105" t="s">
        <v>417</v>
      </c>
      <c r="C105" t="s">
        <v>260</v>
      </c>
      <c r="M105" t="s">
        <v>418</v>
      </c>
      <c r="N105">
        <v>9.85</v>
      </c>
      <c r="O105">
        <v>29.7</v>
      </c>
      <c r="P105">
        <v>77.84</v>
      </c>
      <c r="Q105">
        <v>104.58</v>
      </c>
      <c r="R105">
        <v>127.61</v>
      </c>
      <c r="S105">
        <v>148.03</v>
      </c>
      <c r="T105">
        <v>168.19</v>
      </c>
      <c r="U105">
        <v>187.59</v>
      </c>
      <c r="V105">
        <v>205.85</v>
      </c>
      <c r="W105">
        <v>222.43</v>
      </c>
      <c r="X105">
        <v>237.1</v>
      </c>
      <c r="Y105">
        <v>249.73</v>
      </c>
      <c r="Z105">
        <v>260.05</v>
      </c>
      <c r="AA105">
        <v>267.88</v>
      </c>
      <c r="AB105">
        <v>273.07</v>
      </c>
      <c r="AC105">
        <v>275.68</v>
      </c>
      <c r="AD105">
        <v>268.06</v>
      </c>
    </row>
    <row r="106" spans="1:54" x14ac:dyDescent="0.25">
      <c r="M106" t="s">
        <v>413</v>
      </c>
      <c r="N106">
        <v>1760.55</v>
      </c>
      <c r="O106">
        <v>1791.71</v>
      </c>
      <c r="P106">
        <v>1797.29</v>
      </c>
      <c r="Q106">
        <v>1767.99</v>
      </c>
      <c r="R106">
        <v>1754.83</v>
      </c>
      <c r="S106">
        <v>1733.44</v>
      </c>
      <c r="T106">
        <v>1712.18</v>
      </c>
      <c r="U106">
        <v>1691.54</v>
      </c>
      <c r="V106">
        <v>1672.48</v>
      </c>
      <c r="W106">
        <v>1653.94</v>
      </c>
      <c r="X106">
        <v>1633.88</v>
      </c>
      <c r="Y106">
        <v>1611.72</v>
      </c>
      <c r="Z106">
        <v>1585.13</v>
      </c>
      <c r="AA106">
        <v>1554.18</v>
      </c>
      <c r="AB106">
        <v>1518.58</v>
      </c>
      <c r="AC106">
        <v>1477.93</v>
      </c>
      <c r="AD106">
        <v>1367.69</v>
      </c>
    </row>
    <row r="107" spans="1:54" x14ac:dyDescent="0.25">
      <c r="M107" t="s">
        <v>414</v>
      </c>
      <c r="N107">
        <v>794.85</v>
      </c>
      <c r="O107">
        <v>798.92</v>
      </c>
      <c r="P107">
        <v>771.9</v>
      </c>
      <c r="Q107">
        <v>729.85</v>
      </c>
      <c r="R107">
        <v>721.14</v>
      </c>
      <c r="S107">
        <v>708.68</v>
      </c>
      <c r="T107">
        <v>695.17</v>
      </c>
      <c r="U107">
        <v>678.57</v>
      </c>
      <c r="V107">
        <v>660.46</v>
      </c>
      <c r="W107">
        <v>640.52</v>
      </c>
      <c r="X107">
        <v>618.9</v>
      </c>
      <c r="Y107">
        <v>596.70000000000005</v>
      </c>
      <c r="Z107">
        <v>574.19000000000005</v>
      </c>
      <c r="AA107">
        <v>551.6</v>
      </c>
      <c r="AB107">
        <v>528.75</v>
      </c>
      <c r="AC107">
        <v>505.33</v>
      </c>
      <c r="AD107">
        <v>461.27</v>
      </c>
    </row>
    <row r="126" spans="1:5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4" x14ac:dyDescent="0.25">
      <c r="M127" s="2" t="s">
        <v>28</v>
      </c>
    </row>
    <row r="128" spans="1:54" x14ac:dyDescent="0.25">
      <c r="M128" s="2" t="s">
        <v>260</v>
      </c>
      <c r="N128" s="2" t="s">
        <v>290</v>
      </c>
      <c r="O128" s="2" t="s">
        <v>291</v>
      </c>
      <c r="P128" s="2" t="s">
        <v>292</v>
      </c>
      <c r="Q128" s="2" t="s">
        <v>293</v>
      </c>
      <c r="R128" s="2" t="s">
        <v>294</v>
      </c>
      <c r="S128" s="2" t="s">
        <v>295</v>
      </c>
      <c r="T128" s="2" t="s">
        <v>296</v>
      </c>
      <c r="U128" s="2" t="s">
        <v>297</v>
      </c>
      <c r="V128" s="2" t="s">
        <v>298</v>
      </c>
      <c r="W128" s="2" t="s">
        <v>299</v>
      </c>
      <c r="X128" s="2" t="s">
        <v>300</v>
      </c>
      <c r="Y128" s="2" t="s">
        <v>301</v>
      </c>
      <c r="Z128" s="2" t="s">
        <v>302</v>
      </c>
      <c r="AA128" s="2" t="s">
        <v>303</v>
      </c>
      <c r="AB128" s="2" t="s">
        <v>304</v>
      </c>
      <c r="AC128" s="2" t="s">
        <v>305</v>
      </c>
      <c r="AD128" s="2" t="s">
        <v>306</v>
      </c>
    </row>
    <row r="129" spans="2:30" x14ac:dyDescent="0.25">
      <c r="B129" t="s">
        <v>372</v>
      </c>
      <c r="M129" t="s">
        <v>419</v>
      </c>
      <c r="N129">
        <v>3</v>
      </c>
      <c r="O129">
        <v>15</v>
      </c>
      <c r="P129">
        <v>27</v>
      </c>
      <c r="Q129">
        <v>7.66</v>
      </c>
      <c r="R129">
        <v>68.78</v>
      </c>
      <c r="S129">
        <v>0</v>
      </c>
      <c r="T129">
        <v>5.81</v>
      </c>
      <c r="U129">
        <v>29.4</v>
      </c>
      <c r="V129">
        <v>47.14</v>
      </c>
      <c r="W129">
        <v>114.5</v>
      </c>
      <c r="X129">
        <v>320.43</v>
      </c>
      <c r="Y129">
        <v>964.28</v>
      </c>
      <c r="Z129">
        <v>1127.17</v>
      </c>
      <c r="AA129">
        <v>1330.33</v>
      </c>
      <c r="AB129">
        <v>1701.68</v>
      </c>
      <c r="AC129">
        <v>1947.52</v>
      </c>
      <c r="AD129">
        <v>2241.16</v>
      </c>
    </row>
    <row r="130" spans="2:30" x14ac:dyDescent="0.25">
      <c r="B130" t="s">
        <v>417</v>
      </c>
      <c r="C130" t="s">
        <v>260</v>
      </c>
      <c r="M130" t="s">
        <v>414</v>
      </c>
      <c r="N130">
        <v>4312</v>
      </c>
      <c r="O130">
        <v>3309</v>
      </c>
      <c r="P130">
        <v>3768</v>
      </c>
      <c r="Q130">
        <v>4187.46</v>
      </c>
      <c r="R130">
        <v>4322.74</v>
      </c>
      <c r="S130">
        <v>4475.62</v>
      </c>
      <c r="T130">
        <v>3043.35</v>
      </c>
      <c r="U130">
        <v>3712.31</v>
      </c>
      <c r="V130">
        <v>4013.23</v>
      </c>
      <c r="W130">
        <v>3897.98</v>
      </c>
      <c r="X130">
        <v>3850.44</v>
      </c>
      <c r="Y130">
        <v>3254.33</v>
      </c>
      <c r="Z130">
        <v>3080.4</v>
      </c>
      <c r="AA130">
        <v>2894.77</v>
      </c>
      <c r="AB130">
        <v>2605.56</v>
      </c>
      <c r="AC130">
        <v>2305.69</v>
      </c>
      <c r="AD130">
        <v>2072.16</v>
      </c>
    </row>
    <row r="131" spans="2:30" x14ac:dyDescent="0.25">
      <c r="M131" t="s">
        <v>420</v>
      </c>
      <c r="N131">
        <v>43</v>
      </c>
      <c r="O131">
        <v>42</v>
      </c>
      <c r="P131">
        <v>106</v>
      </c>
      <c r="Q131">
        <v>55.21</v>
      </c>
      <c r="R131">
        <v>57.8</v>
      </c>
      <c r="S131">
        <v>58.91</v>
      </c>
      <c r="T131">
        <v>40.15</v>
      </c>
      <c r="U131">
        <v>49.31</v>
      </c>
      <c r="V131">
        <v>53.53</v>
      </c>
      <c r="W131">
        <v>52.98</v>
      </c>
      <c r="X131">
        <v>55.16</v>
      </c>
      <c r="Y131">
        <v>55.92</v>
      </c>
      <c r="Z131">
        <v>50.25</v>
      </c>
      <c r="AA131">
        <v>44.9</v>
      </c>
      <c r="AB131">
        <v>40.090000000000003</v>
      </c>
      <c r="AC131">
        <v>33.97</v>
      </c>
      <c r="AD131">
        <v>28.73</v>
      </c>
    </row>
    <row r="132" spans="2:30" x14ac:dyDescent="0.25">
      <c r="M132" t="s">
        <v>421</v>
      </c>
      <c r="N132">
        <v>1</v>
      </c>
      <c r="O132">
        <v>0</v>
      </c>
      <c r="P132">
        <v>0</v>
      </c>
      <c r="Q132">
        <v>0</v>
      </c>
      <c r="R132">
        <v>0.89</v>
      </c>
      <c r="S132">
        <v>0.91</v>
      </c>
      <c r="T132">
        <v>1.85</v>
      </c>
      <c r="U132">
        <v>4.93</v>
      </c>
      <c r="V132">
        <v>7.01</v>
      </c>
      <c r="W132">
        <v>13.05</v>
      </c>
      <c r="X132">
        <v>20.38</v>
      </c>
      <c r="Y132">
        <v>30.57</v>
      </c>
      <c r="Z132">
        <v>40.840000000000003</v>
      </c>
      <c r="AA132">
        <v>51.42</v>
      </c>
      <c r="AB132">
        <v>61.73</v>
      </c>
      <c r="AC132">
        <v>71.930000000000007</v>
      </c>
      <c r="AD132">
        <v>82.29</v>
      </c>
    </row>
    <row r="151" spans="1:5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1:54" x14ac:dyDescent="0.25">
      <c r="M152" s="2" t="s">
        <v>29</v>
      </c>
    </row>
    <row r="153" spans="1:54" x14ac:dyDescent="0.25">
      <c r="M153" s="2" t="s">
        <v>260</v>
      </c>
      <c r="N153" s="2" t="s">
        <v>290</v>
      </c>
      <c r="O153" s="2" t="s">
        <v>291</v>
      </c>
      <c r="P153" s="2" t="s">
        <v>292</v>
      </c>
      <c r="Q153" s="2" t="s">
        <v>293</v>
      </c>
      <c r="R153" s="2" t="s">
        <v>294</v>
      </c>
      <c r="S153" s="2" t="s">
        <v>295</v>
      </c>
      <c r="T153" s="2" t="s">
        <v>296</v>
      </c>
      <c r="U153" s="2" t="s">
        <v>297</v>
      </c>
      <c r="V153" s="2" t="s">
        <v>298</v>
      </c>
      <c r="W153" s="2" t="s">
        <v>299</v>
      </c>
      <c r="X153" s="2" t="s">
        <v>300</v>
      </c>
      <c r="Y153" s="2" t="s">
        <v>301</v>
      </c>
      <c r="Z153" s="2" t="s">
        <v>302</v>
      </c>
      <c r="AA153" s="2" t="s">
        <v>303</v>
      </c>
      <c r="AB153" s="2" t="s">
        <v>304</v>
      </c>
      <c r="AC153" s="2" t="s">
        <v>305</v>
      </c>
      <c r="AD153" s="2" t="s">
        <v>306</v>
      </c>
    </row>
    <row r="154" spans="1:54" x14ac:dyDescent="0.25">
      <c r="B154" t="s">
        <v>372</v>
      </c>
      <c r="M154" t="s">
        <v>419</v>
      </c>
      <c r="N154">
        <v>0.01</v>
      </c>
      <c r="O154">
        <v>0.03</v>
      </c>
      <c r="P154">
        <v>0.06</v>
      </c>
      <c r="Q154">
        <v>0.06</v>
      </c>
      <c r="R154">
        <v>0.13</v>
      </c>
      <c r="S154">
        <v>0.13</v>
      </c>
      <c r="T154">
        <v>0.13</v>
      </c>
      <c r="U154">
        <v>0.15</v>
      </c>
      <c r="V154">
        <v>0.19</v>
      </c>
      <c r="W154">
        <v>0.3</v>
      </c>
      <c r="X154">
        <v>0.61</v>
      </c>
      <c r="Y154">
        <v>1.56</v>
      </c>
      <c r="Z154">
        <v>2.65</v>
      </c>
      <c r="AA154">
        <v>3.92</v>
      </c>
      <c r="AB154">
        <v>5.51</v>
      </c>
      <c r="AC154">
        <v>7.27</v>
      </c>
      <c r="AD154">
        <v>9.2200000000000006</v>
      </c>
    </row>
    <row r="155" spans="1:54" x14ac:dyDescent="0.25">
      <c r="B155" t="s">
        <v>417</v>
      </c>
      <c r="C155" t="s">
        <v>260</v>
      </c>
      <c r="M155" t="s">
        <v>414</v>
      </c>
      <c r="N155">
        <v>41.97</v>
      </c>
      <c r="O155">
        <v>41.62</v>
      </c>
      <c r="P155">
        <v>42.46</v>
      </c>
      <c r="Q155">
        <v>42.4</v>
      </c>
      <c r="R155">
        <v>42.52</v>
      </c>
      <c r="S155">
        <v>42.82</v>
      </c>
      <c r="T155">
        <v>41.73</v>
      </c>
      <c r="U155">
        <v>41.33</v>
      </c>
      <c r="V155">
        <v>41.25</v>
      </c>
      <c r="W155">
        <v>41.08</v>
      </c>
      <c r="X155">
        <v>40.89</v>
      </c>
      <c r="Y155">
        <v>40.14</v>
      </c>
      <c r="Z155">
        <v>39.25</v>
      </c>
      <c r="AA155">
        <v>38.200000000000003</v>
      </c>
      <c r="AB155">
        <v>36.909999999999997</v>
      </c>
      <c r="AC155">
        <v>35.4</v>
      </c>
      <c r="AD155">
        <v>33.74</v>
      </c>
    </row>
    <row r="156" spans="1:54" x14ac:dyDescent="0.25">
      <c r="M156" t="s">
        <v>420</v>
      </c>
      <c r="N156">
        <v>0.19</v>
      </c>
      <c r="O156">
        <v>0.23</v>
      </c>
      <c r="P156">
        <v>0.33</v>
      </c>
      <c r="Q156">
        <v>0.37</v>
      </c>
      <c r="R156">
        <v>0.4</v>
      </c>
      <c r="S156">
        <v>0.44</v>
      </c>
      <c r="T156">
        <v>0.45</v>
      </c>
      <c r="U156">
        <v>0.46</v>
      </c>
      <c r="V156">
        <v>0.48</v>
      </c>
      <c r="W156">
        <v>0.49</v>
      </c>
      <c r="X156">
        <v>0.5</v>
      </c>
      <c r="Y156">
        <v>0.51</v>
      </c>
      <c r="Z156">
        <v>0.51</v>
      </c>
      <c r="AA156">
        <v>0.51</v>
      </c>
      <c r="AB156">
        <v>0.5</v>
      </c>
      <c r="AC156">
        <v>0.49</v>
      </c>
      <c r="AD156">
        <v>0.47</v>
      </c>
    </row>
    <row r="157" spans="1:54" x14ac:dyDescent="0.25">
      <c r="M157" t="s">
        <v>421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0.01</v>
      </c>
      <c r="V157">
        <v>0.02</v>
      </c>
      <c r="W157">
        <v>0.03</v>
      </c>
      <c r="X157">
        <v>0.05</v>
      </c>
      <c r="Y157">
        <v>0.08</v>
      </c>
      <c r="Z157">
        <v>0.12</v>
      </c>
      <c r="AA157">
        <v>0.16</v>
      </c>
      <c r="AB157">
        <v>0.22</v>
      </c>
      <c r="AC157">
        <v>0.28000000000000003</v>
      </c>
      <c r="AD157">
        <v>0.35</v>
      </c>
    </row>
    <row r="176" spans="1:5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2:59" x14ac:dyDescent="0.25">
      <c r="M177" s="2" t="s">
        <v>30</v>
      </c>
    </row>
    <row r="178" spans="2:59" x14ac:dyDescent="0.25">
      <c r="M178" s="2" t="s">
        <v>260</v>
      </c>
      <c r="N178" s="2" t="s">
        <v>261</v>
      </c>
      <c r="O178" s="2" t="s">
        <v>262</v>
      </c>
      <c r="P178" s="2" t="s">
        <v>263</v>
      </c>
      <c r="Q178" s="2" t="s">
        <v>264</v>
      </c>
      <c r="R178" s="2" t="s">
        <v>265</v>
      </c>
      <c r="S178" s="2" t="s">
        <v>266</v>
      </c>
      <c r="T178" s="2" t="s">
        <v>267</v>
      </c>
      <c r="U178" s="2" t="s">
        <v>268</v>
      </c>
      <c r="V178" s="2" t="s">
        <v>269</v>
      </c>
      <c r="W178" s="2" t="s">
        <v>270</v>
      </c>
      <c r="X178" s="2" t="s">
        <v>271</v>
      </c>
      <c r="Y178" s="2" t="s">
        <v>272</v>
      </c>
      <c r="Z178" s="2" t="s">
        <v>273</v>
      </c>
      <c r="AA178" s="2" t="s">
        <v>274</v>
      </c>
      <c r="AB178" s="2" t="s">
        <v>275</v>
      </c>
      <c r="AC178" s="2" t="s">
        <v>276</v>
      </c>
      <c r="AD178" s="2" t="s">
        <v>277</v>
      </c>
      <c r="AE178" s="2" t="s">
        <v>278</v>
      </c>
      <c r="AF178" s="2" t="s">
        <v>279</v>
      </c>
      <c r="AG178" s="2" t="s">
        <v>280</v>
      </c>
      <c r="AH178" s="2" t="s">
        <v>281</v>
      </c>
      <c r="AI178" s="2" t="s">
        <v>282</v>
      </c>
      <c r="AJ178" s="2" t="s">
        <v>283</v>
      </c>
      <c r="AK178" s="2" t="s">
        <v>284</v>
      </c>
      <c r="AL178" s="2" t="s">
        <v>285</v>
      </c>
      <c r="AM178" s="2" t="s">
        <v>286</v>
      </c>
      <c r="AN178" s="2" t="s">
        <v>287</v>
      </c>
      <c r="AO178" s="2" t="s">
        <v>288</v>
      </c>
      <c r="AP178" s="2" t="s">
        <v>289</v>
      </c>
      <c r="AQ178" s="2" t="s">
        <v>290</v>
      </c>
      <c r="AR178" s="2" t="s">
        <v>291</v>
      </c>
      <c r="AS178" s="2" t="s">
        <v>292</v>
      </c>
      <c r="AT178" s="2" t="s">
        <v>293</v>
      </c>
      <c r="AU178" s="2" t="s">
        <v>294</v>
      </c>
      <c r="AV178" s="2" t="s">
        <v>295</v>
      </c>
      <c r="AW178" s="2" t="s">
        <v>296</v>
      </c>
      <c r="AX178" s="2" t="s">
        <v>297</v>
      </c>
      <c r="AY178" s="2" t="s">
        <v>298</v>
      </c>
      <c r="AZ178" s="2" t="s">
        <v>299</v>
      </c>
      <c r="BA178" s="2" t="s">
        <v>300</v>
      </c>
      <c r="BB178" s="2" t="s">
        <v>301</v>
      </c>
      <c r="BC178" s="2" t="s">
        <v>302</v>
      </c>
      <c r="BD178" s="2" t="s">
        <v>303</v>
      </c>
      <c r="BE178" s="2" t="s">
        <v>304</v>
      </c>
      <c r="BF178" s="2" t="s">
        <v>305</v>
      </c>
      <c r="BG178" s="2" t="s">
        <v>306</v>
      </c>
    </row>
    <row r="179" spans="2:59" x14ac:dyDescent="0.25">
      <c r="B179" t="s">
        <v>332</v>
      </c>
      <c r="M179" t="s">
        <v>414</v>
      </c>
      <c r="N179">
        <v>59.6</v>
      </c>
      <c r="O179">
        <v>60.92</v>
      </c>
      <c r="P179">
        <v>59.53</v>
      </c>
      <c r="Q179">
        <v>59.07</v>
      </c>
      <c r="R179">
        <v>63.07</v>
      </c>
      <c r="S179">
        <v>63.48</v>
      </c>
      <c r="T179">
        <v>65.010000000000005</v>
      </c>
      <c r="U179">
        <v>65.75</v>
      </c>
      <c r="V179">
        <v>66.53</v>
      </c>
      <c r="W179">
        <v>68.78</v>
      </c>
      <c r="X179">
        <v>68.42</v>
      </c>
      <c r="Y179">
        <v>70.09</v>
      </c>
      <c r="Z179">
        <v>71.67</v>
      </c>
      <c r="AA179">
        <v>77.819999999999993</v>
      </c>
      <c r="AB179">
        <v>83.21</v>
      </c>
      <c r="AC179">
        <v>87.26</v>
      </c>
      <c r="AD179">
        <v>94.01</v>
      </c>
      <c r="AE179">
        <v>102.87</v>
      </c>
      <c r="AF179">
        <v>102.48</v>
      </c>
      <c r="AG179">
        <v>96.42</v>
      </c>
      <c r="AH179">
        <v>100.32</v>
      </c>
      <c r="AI179">
        <v>100.69</v>
      </c>
      <c r="AJ179">
        <v>96.73</v>
      </c>
      <c r="AK179">
        <v>96.09</v>
      </c>
      <c r="AL179">
        <v>99.47</v>
      </c>
      <c r="AM179">
        <v>102.59</v>
      </c>
      <c r="AN179">
        <v>105.68</v>
      </c>
      <c r="AO179">
        <v>107.61</v>
      </c>
      <c r="AP179">
        <v>111.34</v>
      </c>
      <c r="AQ179">
        <v>108.52</v>
      </c>
      <c r="AR179">
        <v>101.25</v>
      </c>
      <c r="AS179">
        <v>101.91</v>
      </c>
      <c r="AT179">
        <v>102.06</v>
      </c>
      <c r="AU179">
        <v>100.7</v>
      </c>
      <c r="AV179">
        <v>99.32</v>
      </c>
      <c r="AW179">
        <v>94.2</v>
      </c>
      <c r="AX179">
        <v>92.22</v>
      </c>
      <c r="AY179">
        <v>90.03</v>
      </c>
      <c r="AZ179">
        <v>85.5</v>
      </c>
      <c r="BA179">
        <v>82.9</v>
      </c>
      <c r="BB179">
        <v>77.66</v>
      </c>
      <c r="BC179">
        <v>74.099999999999994</v>
      </c>
      <c r="BD179">
        <v>70.430000000000007</v>
      </c>
      <c r="BE179">
        <v>66.53</v>
      </c>
      <c r="BF179">
        <v>62.41</v>
      </c>
      <c r="BG179">
        <v>57.66</v>
      </c>
    </row>
    <row r="180" spans="2:59" x14ac:dyDescent="0.25">
      <c r="B180" t="s">
        <v>398</v>
      </c>
      <c r="C180" t="s">
        <v>260</v>
      </c>
      <c r="M180" t="s">
        <v>422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0.01</v>
      </c>
      <c r="AG180">
        <v>0.14000000000000001</v>
      </c>
      <c r="AH180">
        <v>0.02</v>
      </c>
      <c r="AI180">
        <v>3.45</v>
      </c>
      <c r="AJ180">
        <v>6.46</v>
      </c>
      <c r="AK180">
        <v>6.71</v>
      </c>
      <c r="AL180">
        <v>6.99</v>
      </c>
      <c r="AM180">
        <v>7.06</v>
      </c>
      <c r="AN180">
        <v>7.19</v>
      </c>
      <c r="AO180">
        <v>7.12</v>
      </c>
      <c r="AP180">
        <v>7.09</v>
      </c>
      <c r="AQ180">
        <v>7.57</v>
      </c>
      <c r="AR180">
        <v>7.12</v>
      </c>
      <c r="AS180">
        <v>7.24</v>
      </c>
      <c r="AT180">
        <v>7.16</v>
      </c>
      <c r="AU180">
        <v>7.07</v>
      </c>
      <c r="AV180">
        <v>6.97</v>
      </c>
      <c r="AW180">
        <v>7.48</v>
      </c>
      <c r="AX180">
        <v>7.3</v>
      </c>
      <c r="AY180">
        <v>7.13</v>
      </c>
      <c r="AZ180">
        <v>8.64</v>
      </c>
      <c r="BA180">
        <v>8.3800000000000008</v>
      </c>
      <c r="BB180">
        <v>10.119999999999999</v>
      </c>
      <c r="BC180">
        <v>9.69</v>
      </c>
      <c r="BD180">
        <v>9.2100000000000009</v>
      </c>
      <c r="BE180">
        <v>8.7100000000000009</v>
      </c>
      <c r="BF180">
        <v>8.18</v>
      </c>
      <c r="BG180">
        <v>7.55</v>
      </c>
    </row>
    <row r="181" spans="2:59" x14ac:dyDescent="0.25">
      <c r="M181" t="s">
        <v>413</v>
      </c>
      <c r="N181">
        <v>67.38</v>
      </c>
      <c r="O181">
        <v>71.67</v>
      </c>
      <c r="P181">
        <v>75.34</v>
      </c>
      <c r="Q181">
        <v>77.47</v>
      </c>
      <c r="R181">
        <v>80.209999999999994</v>
      </c>
      <c r="S181">
        <v>81.03</v>
      </c>
      <c r="T181">
        <v>81.819999999999993</v>
      </c>
      <c r="U181">
        <v>84.05</v>
      </c>
      <c r="V181">
        <v>85.72</v>
      </c>
      <c r="W181">
        <v>85.36</v>
      </c>
      <c r="X181">
        <v>84.15</v>
      </c>
      <c r="Y181">
        <v>83</v>
      </c>
      <c r="Z181">
        <v>83.36</v>
      </c>
      <c r="AA181">
        <v>83.55</v>
      </c>
      <c r="AB181">
        <v>82.56</v>
      </c>
      <c r="AC181">
        <v>80.069999999999993</v>
      </c>
      <c r="AD181">
        <v>78.62</v>
      </c>
      <c r="AE181">
        <v>77.95</v>
      </c>
      <c r="AF181">
        <v>74.180000000000007</v>
      </c>
      <c r="AG181">
        <v>70.53</v>
      </c>
      <c r="AH181">
        <v>65.569999999999993</v>
      </c>
      <c r="AI181">
        <v>60.95</v>
      </c>
      <c r="AJ181">
        <v>57.56</v>
      </c>
      <c r="AK181">
        <v>55.6</v>
      </c>
      <c r="AL181">
        <v>55.01</v>
      </c>
      <c r="AM181">
        <v>54.82</v>
      </c>
      <c r="AN181">
        <v>54.34</v>
      </c>
      <c r="AO181">
        <v>54.62</v>
      </c>
      <c r="AP181">
        <v>54.8</v>
      </c>
      <c r="AQ181">
        <v>54.85</v>
      </c>
      <c r="AR181">
        <v>48.91</v>
      </c>
      <c r="AS181">
        <v>50.19</v>
      </c>
      <c r="AT181">
        <v>52.74</v>
      </c>
      <c r="AU181">
        <v>53.07</v>
      </c>
      <c r="AV181">
        <v>53.3</v>
      </c>
      <c r="AW181">
        <v>53.21</v>
      </c>
      <c r="AX181">
        <v>52.83</v>
      </c>
      <c r="AY181">
        <v>52.36</v>
      </c>
      <c r="AZ181">
        <v>51.73</v>
      </c>
      <c r="BA181">
        <v>50.9</v>
      </c>
      <c r="BB181">
        <v>49.79</v>
      </c>
      <c r="BC181">
        <v>48.37</v>
      </c>
      <c r="BD181">
        <v>46.73</v>
      </c>
      <c r="BE181">
        <v>44.87</v>
      </c>
      <c r="BF181">
        <v>42.83</v>
      </c>
      <c r="BG181">
        <v>39.6</v>
      </c>
    </row>
    <row r="182" spans="2:59" x14ac:dyDescent="0.25">
      <c r="M182" t="s">
        <v>423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0.15</v>
      </c>
      <c r="AE182">
        <v>0.25</v>
      </c>
      <c r="AF182">
        <v>0.21</v>
      </c>
      <c r="AG182">
        <v>0.2</v>
      </c>
      <c r="AH182">
        <v>1.1100000000000001</v>
      </c>
      <c r="AI182">
        <v>1.98</v>
      </c>
      <c r="AJ182">
        <v>2.1</v>
      </c>
      <c r="AK182">
        <v>1.92</v>
      </c>
      <c r="AL182">
        <v>1.86</v>
      </c>
      <c r="AM182">
        <v>1.83</v>
      </c>
      <c r="AN182">
        <v>1.83</v>
      </c>
      <c r="AO182">
        <v>1.82</v>
      </c>
      <c r="AP182">
        <v>1.79</v>
      </c>
      <c r="AQ182">
        <v>1.82</v>
      </c>
      <c r="AR182">
        <v>3.32</v>
      </c>
      <c r="AS182">
        <v>3.41</v>
      </c>
      <c r="AT182">
        <v>3.76</v>
      </c>
      <c r="AU182">
        <v>3.79</v>
      </c>
      <c r="AV182">
        <v>3.8</v>
      </c>
      <c r="AW182">
        <v>3.8</v>
      </c>
      <c r="AX182">
        <v>3.77</v>
      </c>
      <c r="AY182">
        <v>3.74</v>
      </c>
      <c r="AZ182">
        <v>3.69</v>
      </c>
      <c r="BA182">
        <v>3.63</v>
      </c>
      <c r="BB182">
        <v>3.55</v>
      </c>
      <c r="BC182">
        <v>3.45</v>
      </c>
      <c r="BD182">
        <v>3.33</v>
      </c>
      <c r="BE182">
        <v>3.2</v>
      </c>
      <c r="BF182">
        <v>3.06</v>
      </c>
      <c r="BG182">
        <v>2.83</v>
      </c>
    </row>
    <row r="183" spans="2:59" x14ac:dyDescent="0.25">
      <c r="M183" t="s">
        <v>356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0.11</v>
      </c>
      <c r="AO183">
        <v>0.12</v>
      </c>
      <c r="AP183">
        <v>0.13</v>
      </c>
      <c r="AQ183">
        <v>0.18</v>
      </c>
      <c r="AR183">
        <v>0.36</v>
      </c>
      <c r="AS183">
        <v>0.85</v>
      </c>
      <c r="AT183">
        <v>2.0299999999999998</v>
      </c>
      <c r="AU183">
        <v>2.96</v>
      </c>
      <c r="AV183">
        <v>3.9</v>
      </c>
      <c r="AW183">
        <v>4.8899999999999997</v>
      </c>
      <c r="AX183">
        <v>5.97</v>
      </c>
      <c r="AY183">
        <v>7.13</v>
      </c>
      <c r="AZ183">
        <v>8.41</v>
      </c>
      <c r="BA183">
        <v>9.8800000000000008</v>
      </c>
      <c r="BB183">
        <v>11.79</v>
      </c>
      <c r="BC183">
        <v>14.02</v>
      </c>
      <c r="BD183">
        <v>16.38</v>
      </c>
      <c r="BE183">
        <v>18.95</v>
      </c>
      <c r="BF183">
        <v>21.72</v>
      </c>
      <c r="BG183">
        <v>25.02</v>
      </c>
    </row>
    <row r="184" spans="2:59" x14ac:dyDescent="0.25">
      <c r="M184" t="s">
        <v>347</v>
      </c>
      <c r="N184">
        <v>0.91</v>
      </c>
      <c r="O184">
        <v>0.24</v>
      </c>
      <c r="P184">
        <v>-0.05</v>
      </c>
      <c r="Q184">
        <v>-0.06</v>
      </c>
      <c r="R184">
        <v>-0.12</v>
      </c>
      <c r="S184">
        <v>-0.16</v>
      </c>
      <c r="T184">
        <v>-0.16</v>
      </c>
      <c r="U184">
        <v>-0.11</v>
      </c>
      <c r="V184">
        <v>0.04</v>
      </c>
      <c r="W184">
        <v>0.1</v>
      </c>
      <c r="X184">
        <v>0.18</v>
      </c>
      <c r="Y184">
        <v>0.21</v>
      </c>
      <c r="Z184">
        <v>0.27</v>
      </c>
      <c r="AA184">
        <v>0.05</v>
      </c>
      <c r="AB184">
        <v>-0.12</v>
      </c>
      <c r="AC184">
        <v>-0.28999999999999998</v>
      </c>
      <c r="AD184">
        <v>-0.36</v>
      </c>
      <c r="AE184">
        <v>-0.39</v>
      </c>
      <c r="AF184">
        <v>-0.44</v>
      </c>
      <c r="AG184">
        <v>-0.51</v>
      </c>
      <c r="AH184">
        <v>-0.63</v>
      </c>
      <c r="AI184">
        <v>-0.63</v>
      </c>
      <c r="AJ184">
        <v>-0.63</v>
      </c>
      <c r="AK184">
        <v>-0.63</v>
      </c>
      <c r="AL184">
        <v>-0.63</v>
      </c>
      <c r="AM184">
        <v>-0.55000000000000004</v>
      </c>
      <c r="AN184">
        <v>-0.35</v>
      </c>
      <c r="AO184">
        <v>0.02</v>
      </c>
      <c r="AP184">
        <v>0.23</v>
      </c>
      <c r="AQ184">
        <v>0.33</v>
      </c>
      <c r="AR184">
        <v>0.33</v>
      </c>
      <c r="AS184">
        <v>0.37</v>
      </c>
      <c r="AT184">
        <v>0.48</v>
      </c>
      <c r="AU184">
        <v>0.48</v>
      </c>
      <c r="AV184">
        <v>0.49</v>
      </c>
      <c r="AW184">
        <v>0.45</v>
      </c>
      <c r="AX184">
        <v>0.46</v>
      </c>
      <c r="AY184">
        <v>0.46</v>
      </c>
      <c r="AZ184">
        <v>0.47</v>
      </c>
      <c r="BA184">
        <v>0.5</v>
      </c>
      <c r="BB184">
        <v>0.53</v>
      </c>
      <c r="BC184">
        <v>0.57999999999999996</v>
      </c>
      <c r="BD184">
        <v>0.63</v>
      </c>
      <c r="BE184">
        <v>0.68</v>
      </c>
      <c r="BF184">
        <v>0.74</v>
      </c>
      <c r="BG184">
        <v>0.81</v>
      </c>
    </row>
    <row r="201" spans="1:5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</row>
    <row r="202" spans="1:59" x14ac:dyDescent="0.25">
      <c r="M202" s="2" t="s">
        <v>31</v>
      </c>
    </row>
    <row r="203" spans="1:59" x14ac:dyDescent="0.25">
      <c r="M203" s="2" t="s">
        <v>260</v>
      </c>
      <c r="N203" s="2" t="s">
        <v>261</v>
      </c>
      <c r="O203" s="2" t="s">
        <v>262</v>
      </c>
      <c r="P203" s="2" t="s">
        <v>263</v>
      </c>
      <c r="Q203" s="2" t="s">
        <v>264</v>
      </c>
      <c r="R203" s="2" t="s">
        <v>265</v>
      </c>
      <c r="S203" s="2" t="s">
        <v>266</v>
      </c>
      <c r="T203" s="2" t="s">
        <v>267</v>
      </c>
      <c r="U203" s="2" t="s">
        <v>268</v>
      </c>
      <c r="V203" s="2" t="s">
        <v>269</v>
      </c>
      <c r="W203" s="2" t="s">
        <v>270</v>
      </c>
      <c r="X203" s="2" t="s">
        <v>271</v>
      </c>
      <c r="Y203" s="2" t="s">
        <v>272</v>
      </c>
      <c r="Z203" s="2" t="s">
        <v>273</v>
      </c>
      <c r="AA203" s="2" t="s">
        <v>274</v>
      </c>
      <c r="AB203" s="2" t="s">
        <v>275</v>
      </c>
      <c r="AC203" s="2" t="s">
        <v>276</v>
      </c>
      <c r="AD203" s="2" t="s">
        <v>277</v>
      </c>
      <c r="AE203" s="2" t="s">
        <v>278</v>
      </c>
      <c r="AF203" s="2" t="s">
        <v>279</v>
      </c>
      <c r="AG203" s="2" t="s">
        <v>280</v>
      </c>
      <c r="AH203" s="2" t="s">
        <v>281</v>
      </c>
      <c r="AI203" s="2" t="s">
        <v>282</v>
      </c>
      <c r="AJ203" s="2" t="s">
        <v>283</v>
      </c>
      <c r="AK203" s="2" t="s">
        <v>284</v>
      </c>
      <c r="AL203" s="2" t="s">
        <v>285</v>
      </c>
      <c r="AM203" s="2" t="s">
        <v>286</v>
      </c>
      <c r="AN203" s="2" t="s">
        <v>287</v>
      </c>
      <c r="AO203" s="2" t="s">
        <v>288</v>
      </c>
      <c r="AP203" s="2" t="s">
        <v>289</v>
      </c>
      <c r="AQ203" s="2" t="s">
        <v>290</v>
      </c>
      <c r="AR203" s="2" t="s">
        <v>291</v>
      </c>
      <c r="AS203" s="2" t="s">
        <v>292</v>
      </c>
      <c r="AT203" s="2" t="s">
        <v>293</v>
      </c>
      <c r="AU203" s="2" t="s">
        <v>294</v>
      </c>
      <c r="AV203" s="2" t="s">
        <v>295</v>
      </c>
      <c r="AW203" s="2" t="s">
        <v>296</v>
      </c>
      <c r="AX203" s="2" t="s">
        <v>297</v>
      </c>
      <c r="AY203" s="2" t="s">
        <v>298</v>
      </c>
      <c r="AZ203" s="2" t="s">
        <v>299</v>
      </c>
      <c r="BA203" s="2" t="s">
        <v>300</v>
      </c>
      <c r="BB203" s="2" t="s">
        <v>301</v>
      </c>
      <c r="BC203" s="2" t="s">
        <v>302</v>
      </c>
      <c r="BD203" s="2" t="s">
        <v>303</v>
      </c>
      <c r="BE203" s="2" t="s">
        <v>304</v>
      </c>
      <c r="BF203" s="2" t="s">
        <v>305</v>
      </c>
      <c r="BG203" s="2" t="s">
        <v>306</v>
      </c>
    </row>
    <row r="204" spans="1:59" x14ac:dyDescent="0.25">
      <c r="B204" t="s">
        <v>318</v>
      </c>
      <c r="M204" t="s">
        <v>414</v>
      </c>
      <c r="N204">
        <v>59.6</v>
      </c>
      <c r="O204">
        <v>60.92</v>
      </c>
      <c r="P204">
        <v>59.53</v>
      </c>
      <c r="Q204">
        <v>59.07</v>
      </c>
      <c r="R204">
        <v>63.07</v>
      </c>
      <c r="S204">
        <v>63.48</v>
      </c>
      <c r="T204">
        <v>65.010000000000005</v>
      </c>
      <c r="U204">
        <v>65.75</v>
      </c>
      <c r="V204">
        <v>66.53</v>
      </c>
      <c r="W204">
        <v>68.78</v>
      </c>
      <c r="X204">
        <v>68.42</v>
      </c>
      <c r="Y204">
        <v>70.09</v>
      </c>
      <c r="Z204">
        <v>71.67</v>
      </c>
      <c r="AA204">
        <v>77.819999999999993</v>
      </c>
      <c r="AB204">
        <v>83.21</v>
      </c>
      <c r="AC204">
        <v>87.26</v>
      </c>
      <c r="AD204">
        <v>94.01</v>
      </c>
      <c r="AE204">
        <v>102.87</v>
      </c>
      <c r="AF204">
        <v>102.48</v>
      </c>
      <c r="AG204">
        <v>96.42</v>
      </c>
      <c r="AH204">
        <v>100.32</v>
      </c>
      <c r="AI204">
        <v>100.69</v>
      </c>
      <c r="AJ204">
        <v>96.73</v>
      </c>
      <c r="AK204">
        <v>96.09</v>
      </c>
      <c r="AL204">
        <v>99.47</v>
      </c>
      <c r="AM204">
        <v>102.59</v>
      </c>
      <c r="AN204">
        <v>105.68</v>
      </c>
      <c r="AO204">
        <v>107.61</v>
      </c>
      <c r="AP204">
        <v>111.34</v>
      </c>
      <c r="AQ204">
        <v>108.52</v>
      </c>
      <c r="AR204">
        <v>101.25</v>
      </c>
      <c r="AS204">
        <v>101.91</v>
      </c>
      <c r="AT204">
        <v>102.06</v>
      </c>
      <c r="AU204">
        <v>100.7</v>
      </c>
      <c r="AV204">
        <v>99.32</v>
      </c>
      <c r="AW204">
        <v>94.2</v>
      </c>
      <c r="AX204">
        <v>92.22</v>
      </c>
      <c r="AY204">
        <v>90.03</v>
      </c>
      <c r="AZ204">
        <v>85.5</v>
      </c>
      <c r="BA204">
        <v>82.9</v>
      </c>
      <c r="BB204">
        <v>77.66</v>
      </c>
      <c r="BC204">
        <v>74.099999999999994</v>
      </c>
      <c r="BD204">
        <v>70.430000000000007</v>
      </c>
      <c r="BE204">
        <v>66.53</v>
      </c>
      <c r="BF204">
        <v>62.41</v>
      </c>
      <c r="BG204">
        <v>57.66</v>
      </c>
    </row>
    <row r="205" spans="1:59" x14ac:dyDescent="0.25">
      <c r="B205" t="s">
        <v>383</v>
      </c>
      <c r="C205" t="s">
        <v>260</v>
      </c>
      <c r="M205" t="s">
        <v>413</v>
      </c>
      <c r="N205">
        <v>67.38</v>
      </c>
      <c r="O205">
        <v>71.67</v>
      </c>
      <c r="P205">
        <v>75.34</v>
      </c>
      <c r="Q205">
        <v>77.47</v>
      </c>
      <c r="R205">
        <v>80.209999999999994</v>
      </c>
      <c r="S205">
        <v>81.03</v>
      </c>
      <c r="T205">
        <v>81.819999999999993</v>
      </c>
      <c r="U205">
        <v>84.05</v>
      </c>
      <c r="V205">
        <v>85.72</v>
      </c>
      <c r="W205">
        <v>85.36</v>
      </c>
      <c r="X205">
        <v>84.15</v>
      </c>
      <c r="Y205">
        <v>83</v>
      </c>
      <c r="Z205">
        <v>83.36</v>
      </c>
      <c r="AA205">
        <v>83.55</v>
      </c>
      <c r="AB205">
        <v>82.56</v>
      </c>
      <c r="AC205">
        <v>80.069999999999993</v>
      </c>
      <c r="AD205">
        <v>78.62</v>
      </c>
      <c r="AE205">
        <v>77.95</v>
      </c>
      <c r="AF205">
        <v>74.180000000000007</v>
      </c>
      <c r="AG205">
        <v>70.53</v>
      </c>
      <c r="AH205">
        <v>65.569999999999993</v>
      </c>
      <c r="AI205">
        <v>60.95</v>
      </c>
      <c r="AJ205">
        <v>57.56</v>
      </c>
      <c r="AK205">
        <v>55.6</v>
      </c>
      <c r="AL205">
        <v>55.01</v>
      </c>
      <c r="AM205">
        <v>54.82</v>
      </c>
      <c r="AN205">
        <v>54.34</v>
      </c>
      <c r="AO205">
        <v>54.62</v>
      </c>
      <c r="AP205">
        <v>54.8</v>
      </c>
      <c r="AQ205">
        <v>54.85</v>
      </c>
      <c r="AR205">
        <v>48.91</v>
      </c>
      <c r="AS205">
        <v>50.19</v>
      </c>
      <c r="AT205">
        <v>52.74</v>
      </c>
      <c r="AU205">
        <v>53.07</v>
      </c>
      <c r="AV205">
        <v>53.3</v>
      </c>
      <c r="AW205">
        <v>53.21</v>
      </c>
      <c r="AX205">
        <v>52.83</v>
      </c>
      <c r="AY205">
        <v>52.36</v>
      </c>
      <c r="AZ205">
        <v>51.73</v>
      </c>
      <c r="BA205">
        <v>50.9</v>
      </c>
      <c r="BB205">
        <v>49.79</v>
      </c>
      <c r="BC205">
        <v>48.37</v>
      </c>
      <c r="BD205">
        <v>46.73</v>
      </c>
      <c r="BE205">
        <v>44.87</v>
      </c>
      <c r="BF205">
        <v>42.83</v>
      </c>
      <c r="BG205">
        <v>39.6</v>
      </c>
    </row>
    <row r="206" spans="1:59" x14ac:dyDescent="0.25">
      <c r="M206" t="s">
        <v>356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0.11</v>
      </c>
      <c r="AO206">
        <v>0.12</v>
      </c>
      <c r="AP206">
        <v>0.13</v>
      </c>
      <c r="AQ206">
        <v>0.18</v>
      </c>
      <c r="AR206">
        <v>0.36</v>
      </c>
      <c r="AS206">
        <v>0.85</v>
      </c>
      <c r="AT206">
        <v>2.0299999999999998</v>
      </c>
      <c r="AU206">
        <v>2.96</v>
      </c>
      <c r="AV206">
        <v>3.9</v>
      </c>
      <c r="AW206">
        <v>4.8899999999999997</v>
      </c>
      <c r="AX206">
        <v>5.97</v>
      </c>
      <c r="AY206">
        <v>7.13</v>
      </c>
      <c r="AZ206">
        <v>8.41</v>
      </c>
      <c r="BA206">
        <v>9.8800000000000008</v>
      </c>
      <c r="BB206">
        <v>11.79</v>
      </c>
      <c r="BC206">
        <v>14.02</v>
      </c>
      <c r="BD206">
        <v>16.38</v>
      </c>
      <c r="BE206">
        <v>18.95</v>
      </c>
      <c r="BF206">
        <v>21.72</v>
      </c>
      <c r="BG206">
        <v>25.02</v>
      </c>
    </row>
    <row r="207" spans="1:59" x14ac:dyDescent="0.25">
      <c r="M207" t="s">
        <v>422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0.01</v>
      </c>
      <c r="AG207">
        <v>0.14000000000000001</v>
      </c>
      <c r="AH207">
        <v>0.02</v>
      </c>
      <c r="AI207">
        <v>3.45</v>
      </c>
      <c r="AJ207">
        <v>6.46</v>
      </c>
      <c r="AK207">
        <v>6.71</v>
      </c>
      <c r="AL207">
        <v>6.99</v>
      </c>
      <c r="AM207">
        <v>7.06</v>
      </c>
      <c r="AN207">
        <v>7.19</v>
      </c>
      <c r="AO207">
        <v>7.12</v>
      </c>
      <c r="AP207">
        <v>7.09</v>
      </c>
      <c r="AQ207">
        <v>7.57</v>
      </c>
      <c r="AR207">
        <v>7.12</v>
      </c>
      <c r="AS207">
        <v>7.24</v>
      </c>
      <c r="AT207">
        <v>7.16</v>
      </c>
      <c r="AU207">
        <v>7.07</v>
      </c>
      <c r="AV207">
        <v>6.97</v>
      </c>
      <c r="AW207">
        <v>7.48</v>
      </c>
      <c r="AX207">
        <v>7.3</v>
      </c>
      <c r="AY207">
        <v>7.13</v>
      </c>
      <c r="AZ207">
        <v>8.64</v>
      </c>
      <c r="BA207">
        <v>8.3800000000000008</v>
      </c>
      <c r="BB207">
        <v>10.119999999999999</v>
      </c>
      <c r="BC207">
        <v>9.69</v>
      </c>
      <c r="BD207">
        <v>9.2100000000000009</v>
      </c>
      <c r="BE207">
        <v>8.7100000000000009</v>
      </c>
      <c r="BF207">
        <v>8.18</v>
      </c>
      <c r="BG207">
        <v>7.55</v>
      </c>
    </row>
    <row r="208" spans="1:59" x14ac:dyDescent="0.25">
      <c r="M208" t="s">
        <v>423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0.15</v>
      </c>
      <c r="AE208">
        <v>0.25</v>
      </c>
      <c r="AF208">
        <v>0.21</v>
      </c>
      <c r="AG208">
        <v>0.2</v>
      </c>
      <c r="AH208">
        <v>1.1100000000000001</v>
      </c>
      <c r="AI208">
        <v>1.98</v>
      </c>
      <c r="AJ208">
        <v>2.1</v>
      </c>
      <c r="AK208">
        <v>1.92</v>
      </c>
      <c r="AL208">
        <v>1.86</v>
      </c>
      <c r="AM208">
        <v>1.83</v>
      </c>
      <c r="AN208">
        <v>1.83</v>
      </c>
      <c r="AO208">
        <v>1.82</v>
      </c>
      <c r="AP208">
        <v>1.79</v>
      </c>
      <c r="AQ208">
        <v>1.82</v>
      </c>
      <c r="AR208">
        <v>3.32</v>
      </c>
      <c r="AS208">
        <v>3.41</v>
      </c>
      <c r="AT208">
        <v>3.76</v>
      </c>
      <c r="AU208">
        <v>3.79</v>
      </c>
      <c r="AV208">
        <v>3.8</v>
      </c>
      <c r="AW208">
        <v>3.8</v>
      </c>
      <c r="AX208">
        <v>3.77</v>
      </c>
      <c r="AY208">
        <v>3.74</v>
      </c>
      <c r="AZ208">
        <v>3.69</v>
      </c>
      <c r="BA208">
        <v>3.63</v>
      </c>
      <c r="BB208">
        <v>3.55</v>
      </c>
      <c r="BC208">
        <v>3.45</v>
      </c>
      <c r="BD208">
        <v>3.33</v>
      </c>
      <c r="BE208">
        <v>3.2</v>
      </c>
      <c r="BF208">
        <v>3.06</v>
      </c>
      <c r="BG208">
        <v>2.83</v>
      </c>
    </row>
    <row r="209" spans="13:59" x14ac:dyDescent="0.25">
      <c r="M209" t="s">
        <v>347</v>
      </c>
      <c r="N209">
        <v>0.91</v>
      </c>
      <c r="O209">
        <v>0.24</v>
      </c>
      <c r="P209">
        <v>-0.05</v>
      </c>
      <c r="Q209">
        <v>-0.06</v>
      </c>
      <c r="R209">
        <v>-0.12</v>
      </c>
      <c r="S209">
        <v>-0.16</v>
      </c>
      <c r="T209">
        <v>-0.16</v>
      </c>
      <c r="U209">
        <v>-0.11</v>
      </c>
      <c r="V209">
        <v>0.04</v>
      </c>
      <c r="W209">
        <v>0.1</v>
      </c>
      <c r="X209">
        <v>0.18</v>
      </c>
      <c r="Y209">
        <v>0.21</v>
      </c>
      <c r="Z209">
        <v>0.27</v>
      </c>
      <c r="AA209">
        <v>0.05</v>
      </c>
      <c r="AB209">
        <v>-0.12</v>
      </c>
      <c r="AC209">
        <v>-0.28999999999999998</v>
      </c>
      <c r="AD209">
        <v>-0.36</v>
      </c>
      <c r="AE209">
        <v>-0.39</v>
      </c>
      <c r="AF209">
        <v>-0.44</v>
      </c>
      <c r="AG209">
        <v>-0.51</v>
      </c>
      <c r="AH209">
        <v>-0.63</v>
      </c>
      <c r="AI209">
        <v>-0.63</v>
      </c>
      <c r="AJ209">
        <v>-0.63</v>
      </c>
      <c r="AK209">
        <v>-0.63</v>
      </c>
      <c r="AL209">
        <v>-0.63</v>
      </c>
      <c r="AM209">
        <v>-0.55000000000000004</v>
      </c>
      <c r="AN209">
        <v>-0.35</v>
      </c>
      <c r="AO209">
        <v>0.02</v>
      </c>
      <c r="AP209">
        <v>0.23</v>
      </c>
      <c r="AQ209">
        <v>0.33</v>
      </c>
      <c r="AR209">
        <v>0.33</v>
      </c>
      <c r="AS209">
        <v>0.37</v>
      </c>
      <c r="AT209">
        <v>0.48</v>
      </c>
      <c r="AU209">
        <v>0.48</v>
      </c>
      <c r="AV209">
        <v>0.49</v>
      </c>
      <c r="AW209">
        <v>0.45</v>
      </c>
      <c r="AX209">
        <v>0.46</v>
      </c>
      <c r="AY209">
        <v>0.46</v>
      </c>
      <c r="AZ209">
        <v>0.47</v>
      </c>
      <c r="BA209">
        <v>0.5</v>
      </c>
      <c r="BB209">
        <v>0.53</v>
      </c>
      <c r="BC209">
        <v>0.57999999999999996</v>
      </c>
      <c r="BD209">
        <v>0.63</v>
      </c>
      <c r="BE209">
        <v>0.68</v>
      </c>
      <c r="BF209">
        <v>0.74</v>
      </c>
      <c r="BG209">
        <v>0.81</v>
      </c>
    </row>
    <row r="226" spans="1:5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</row>
    <row r="227" spans="1:59" x14ac:dyDescent="0.25">
      <c r="M227" s="2" t="s">
        <v>32</v>
      </c>
    </row>
    <row r="228" spans="1:59" x14ac:dyDescent="0.25">
      <c r="M228" s="2" t="s">
        <v>260</v>
      </c>
      <c r="N228" s="2" t="s">
        <v>261</v>
      </c>
      <c r="O228" s="2" t="s">
        <v>262</v>
      </c>
      <c r="P228" s="2" t="s">
        <v>263</v>
      </c>
      <c r="Q228" s="2" t="s">
        <v>264</v>
      </c>
      <c r="R228" s="2" t="s">
        <v>265</v>
      </c>
      <c r="S228" s="2" t="s">
        <v>266</v>
      </c>
      <c r="T228" s="2" t="s">
        <v>267</v>
      </c>
      <c r="U228" s="2" t="s">
        <v>268</v>
      </c>
      <c r="V228" s="2" t="s">
        <v>269</v>
      </c>
      <c r="W228" s="2" t="s">
        <v>270</v>
      </c>
      <c r="X228" s="2" t="s">
        <v>271</v>
      </c>
      <c r="Y228" s="2" t="s">
        <v>272</v>
      </c>
      <c r="Z228" s="2" t="s">
        <v>273</v>
      </c>
      <c r="AA228" s="2" t="s">
        <v>274</v>
      </c>
      <c r="AB228" s="2" t="s">
        <v>275</v>
      </c>
      <c r="AC228" s="2" t="s">
        <v>276</v>
      </c>
      <c r="AD228" s="2" t="s">
        <v>277</v>
      </c>
      <c r="AE228" s="2" t="s">
        <v>278</v>
      </c>
      <c r="AF228" s="2" t="s">
        <v>279</v>
      </c>
      <c r="AG228" s="2" t="s">
        <v>280</v>
      </c>
      <c r="AH228" s="2" t="s">
        <v>281</v>
      </c>
      <c r="AI228" s="2" t="s">
        <v>282</v>
      </c>
      <c r="AJ228" s="2" t="s">
        <v>283</v>
      </c>
      <c r="AK228" s="2" t="s">
        <v>284</v>
      </c>
      <c r="AL228" s="2" t="s">
        <v>285</v>
      </c>
      <c r="AM228" s="2" t="s">
        <v>286</v>
      </c>
      <c r="AN228" s="2" t="s">
        <v>287</v>
      </c>
      <c r="AO228" s="2" t="s">
        <v>288</v>
      </c>
      <c r="AP228" s="2" t="s">
        <v>289</v>
      </c>
      <c r="AQ228" s="2" t="s">
        <v>290</v>
      </c>
      <c r="AR228" s="2" t="s">
        <v>291</v>
      </c>
      <c r="AS228" s="2" t="s">
        <v>292</v>
      </c>
      <c r="AT228" s="2" t="s">
        <v>293</v>
      </c>
      <c r="AU228" s="2" t="s">
        <v>294</v>
      </c>
      <c r="AV228" s="2" t="s">
        <v>295</v>
      </c>
      <c r="AW228" s="2" t="s">
        <v>296</v>
      </c>
      <c r="AX228" s="2" t="s">
        <v>297</v>
      </c>
      <c r="AY228" s="2" t="s">
        <v>298</v>
      </c>
      <c r="AZ228" s="2" t="s">
        <v>299</v>
      </c>
      <c r="BA228" s="2" t="s">
        <v>300</v>
      </c>
      <c r="BB228" s="2" t="s">
        <v>301</v>
      </c>
      <c r="BC228" s="2" t="s">
        <v>302</v>
      </c>
      <c r="BD228" s="2" t="s">
        <v>303</v>
      </c>
      <c r="BE228" s="2" t="s">
        <v>304</v>
      </c>
      <c r="BF228" s="2" t="s">
        <v>305</v>
      </c>
      <c r="BG228" s="2" t="s">
        <v>306</v>
      </c>
    </row>
    <row r="229" spans="1:59" x14ac:dyDescent="0.25">
      <c r="B229" t="s">
        <v>318</v>
      </c>
      <c r="M229" t="s">
        <v>405</v>
      </c>
      <c r="N229">
        <v>6.29</v>
      </c>
      <c r="O229">
        <v>6.47</v>
      </c>
      <c r="P229">
        <v>6.51</v>
      </c>
      <c r="Q229">
        <v>6.5</v>
      </c>
      <c r="R229">
        <v>6.56</v>
      </c>
      <c r="S229">
        <v>6.71</v>
      </c>
      <c r="T229">
        <v>6.84</v>
      </c>
      <c r="U229">
        <v>7.01</v>
      </c>
      <c r="V229">
        <v>7.06</v>
      </c>
      <c r="W229">
        <v>7.21</v>
      </c>
      <c r="X229">
        <v>7.16</v>
      </c>
      <c r="Y229">
        <v>7</v>
      </c>
      <c r="Z229">
        <v>7.03</v>
      </c>
      <c r="AA229">
        <v>7.11</v>
      </c>
      <c r="AB229">
        <v>7.14</v>
      </c>
      <c r="AC229">
        <v>7.07</v>
      </c>
      <c r="AD229">
        <v>7.08</v>
      </c>
      <c r="AE229">
        <v>7.24</v>
      </c>
      <c r="AF229">
        <v>7.08</v>
      </c>
      <c r="AG229">
        <v>6.94</v>
      </c>
      <c r="AH229">
        <v>6.96</v>
      </c>
      <c r="AI229">
        <v>6.83</v>
      </c>
      <c r="AJ229">
        <v>6.81</v>
      </c>
      <c r="AK229">
        <v>6.81</v>
      </c>
      <c r="AL229">
        <v>6.94</v>
      </c>
      <c r="AM229">
        <v>7.01</v>
      </c>
      <c r="AN229">
        <v>7.01</v>
      </c>
      <c r="AO229">
        <v>7.08</v>
      </c>
      <c r="AP229">
        <v>7.23</v>
      </c>
      <c r="AQ229">
        <v>7.19</v>
      </c>
      <c r="AR229">
        <v>6.45</v>
      </c>
      <c r="AS229">
        <v>6.56</v>
      </c>
      <c r="AT229">
        <v>6.71</v>
      </c>
      <c r="AU229">
        <v>6.69</v>
      </c>
      <c r="AV229">
        <v>6.67</v>
      </c>
      <c r="AW229">
        <v>6.59</v>
      </c>
      <c r="AX229">
        <v>6.48</v>
      </c>
      <c r="AY229">
        <v>6.36</v>
      </c>
      <c r="AZ229">
        <v>6.18</v>
      </c>
      <c r="BA229">
        <v>6.01</v>
      </c>
      <c r="BB229">
        <v>5.77</v>
      </c>
      <c r="BC229">
        <v>5.55</v>
      </c>
      <c r="BD229">
        <v>5.32</v>
      </c>
      <c r="BE229">
        <v>5.08</v>
      </c>
      <c r="BF229">
        <v>4.82</v>
      </c>
      <c r="BG229">
        <v>4.4400000000000004</v>
      </c>
    </row>
    <row r="230" spans="1:59" x14ac:dyDescent="0.25">
      <c r="B230" t="s">
        <v>383</v>
      </c>
      <c r="C230" t="s">
        <v>260</v>
      </c>
      <c r="M230" t="s">
        <v>407</v>
      </c>
      <c r="N230">
        <v>1.75</v>
      </c>
      <c r="O230">
        <v>1.83</v>
      </c>
      <c r="P230">
        <v>1.82</v>
      </c>
      <c r="Q230">
        <v>1.86</v>
      </c>
      <c r="R230">
        <v>1.93</v>
      </c>
      <c r="S230">
        <v>1.92</v>
      </c>
      <c r="T230">
        <v>1.93</v>
      </c>
      <c r="U230">
        <v>1.94</v>
      </c>
      <c r="V230">
        <v>1.98</v>
      </c>
      <c r="W230">
        <v>2.06</v>
      </c>
      <c r="X230">
        <v>2.12</v>
      </c>
      <c r="Y230">
        <v>2.19</v>
      </c>
      <c r="Z230">
        <v>2.19</v>
      </c>
      <c r="AA230">
        <v>2.29</v>
      </c>
      <c r="AB230">
        <v>2.4300000000000002</v>
      </c>
      <c r="AC230">
        <v>2.57</v>
      </c>
      <c r="AD230">
        <v>2.8</v>
      </c>
      <c r="AE230">
        <v>3</v>
      </c>
      <c r="AF230">
        <v>2.98</v>
      </c>
      <c r="AG230">
        <v>2.77</v>
      </c>
      <c r="AH230">
        <v>2.65</v>
      </c>
      <c r="AI230">
        <v>2.39</v>
      </c>
      <c r="AJ230">
        <v>2.21</v>
      </c>
      <c r="AK230">
        <v>2.09</v>
      </c>
      <c r="AL230">
        <v>1.98</v>
      </c>
      <c r="AM230">
        <v>2.0499999999999998</v>
      </c>
      <c r="AN230">
        <v>2.04</v>
      </c>
      <c r="AO230">
        <v>2.06</v>
      </c>
      <c r="AP230">
        <v>2.1</v>
      </c>
      <c r="AQ230">
        <v>2</v>
      </c>
      <c r="AR230">
        <v>1.86</v>
      </c>
      <c r="AS230">
        <v>1.86</v>
      </c>
      <c r="AT230">
        <v>1.94</v>
      </c>
      <c r="AU230">
        <v>1.92</v>
      </c>
      <c r="AV230">
        <v>1.9</v>
      </c>
      <c r="AW230">
        <v>1.86</v>
      </c>
      <c r="AX230">
        <v>1.82</v>
      </c>
      <c r="AY230">
        <v>1.78</v>
      </c>
      <c r="AZ230">
        <v>1.7</v>
      </c>
      <c r="BA230">
        <v>1.64</v>
      </c>
      <c r="BB230">
        <v>1.54</v>
      </c>
      <c r="BC230">
        <v>1.46</v>
      </c>
      <c r="BD230">
        <v>1.38</v>
      </c>
      <c r="BE230">
        <v>1.27</v>
      </c>
      <c r="BF230">
        <v>1.1599999999999999</v>
      </c>
      <c r="BG230">
        <v>1.03</v>
      </c>
    </row>
    <row r="231" spans="1:59" x14ac:dyDescent="0.25">
      <c r="M231" t="s">
        <v>406</v>
      </c>
      <c r="N231">
        <v>1.81</v>
      </c>
      <c r="O231">
        <v>1.87</v>
      </c>
      <c r="P231">
        <v>1.84</v>
      </c>
      <c r="Q231">
        <v>1.76</v>
      </c>
      <c r="R231">
        <v>1.82</v>
      </c>
      <c r="S231">
        <v>1.79</v>
      </c>
      <c r="T231">
        <v>1.8</v>
      </c>
      <c r="U231">
        <v>1.81</v>
      </c>
      <c r="V231">
        <v>1.81</v>
      </c>
      <c r="W231">
        <v>1.9</v>
      </c>
      <c r="X231">
        <v>1.87</v>
      </c>
      <c r="Y231">
        <v>1.91</v>
      </c>
      <c r="Z231">
        <v>1.87</v>
      </c>
      <c r="AA231">
        <v>1.9</v>
      </c>
      <c r="AB231">
        <v>1.93</v>
      </c>
      <c r="AC231">
        <v>1.98</v>
      </c>
      <c r="AD231">
        <v>2.04</v>
      </c>
      <c r="AE231">
        <v>2.0499999999999998</v>
      </c>
      <c r="AF231">
        <v>1.96</v>
      </c>
      <c r="AG231">
        <v>1.65</v>
      </c>
      <c r="AH231">
        <v>1.79</v>
      </c>
      <c r="AI231">
        <v>1.76</v>
      </c>
      <c r="AJ231">
        <v>1.62</v>
      </c>
      <c r="AK231">
        <v>1.59</v>
      </c>
      <c r="AL231">
        <v>1.58</v>
      </c>
      <c r="AM231">
        <v>1.59</v>
      </c>
      <c r="AN231">
        <v>1.62</v>
      </c>
      <c r="AO231">
        <v>1.67</v>
      </c>
      <c r="AP231">
        <v>1.74</v>
      </c>
      <c r="AQ231">
        <v>1.7</v>
      </c>
      <c r="AR231">
        <v>1.66</v>
      </c>
      <c r="AS231">
        <v>1.67</v>
      </c>
      <c r="AT231">
        <v>1.72</v>
      </c>
      <c r="AU231">
        <v>1.71</v>
      </c>
      <c r="AV231">
        <v>1.7</v>
      </c>
      <c r="AW231">
        <v>1.48</v>
      </c>
      <c r="AX231">
        <v>1.48</v>
      </c>
      <c r="AY231">
        <v>1.47</v>
      </c>
      <c r="AZ231">
        <v>1.4</v>
      </c>
      <c r="BA231">
        <v>1.39</v>
      </c>
      <c r="BB231">
        <v>1.32</v>
      </c>
      <c r="BC231">
        <v>1.25</v>
      </c>
      <c r="BD231">
        <v>1.19</v>
      </c>
      <c r="BE231">
        <v>1.1200000000000001</v>
      </c>
      <c r="BF231">
        <v>1.04</v>
      </c>
      <c r="BG231">
        <v>0.96</v>
      </c>
    </row>
    <row r="232" spans="1:59" x14ac:dyDescent="0.25">
      <c r="M232" t="s">
        <v>424</v>
      </c>
      <c r="N232">
        <v>-0.1</v>
      </c>
      <c r="O232">
        <v>-0.03</v>
      </c>
      <c r="P232">
        <v>0.15</v>
      </c>
      <c r="Q232">
        <v>0.28999999999999998</v>
      </c>
      <c r="R232">
        <v>0.52</v>
      </c>
      <c r="S232">
        <v>0.44</v>
      </c>
      <c r="T232">
        <v>0.4</v>
      </c>
      <c r="U232">
        <v>0.37</v>
      </c>
      <c r="V232">
        <v>0.43</v>
      </c>
      <c r="W232">
        <v>0.19</v>
      </c>
      <c r="X232">
        <v>0.04</v>
      </c>
      <c r="Y232">
        <v>0.12</v>
      </c>
      <c r="Z232">
        <v>0.24</v>
      </c>
      <c r="AA232">
        <v>0.47</v>
      </c>
      <c r="AB232">
        <v>0.53</v>
      </c>
      <c r="AC232">
        <v>0.53</v>
      </c>
      <c r="AD232">
        <v>0.59</v>
      </c>
      <c r="AE232">
        <v>0.8</v>
      </c>
      <c r="AF232">
        <v>0.75</v>
      </c>
      <c r="AG232">
        <v>0.67</v>
      </c>
      <c r="AH232">
        <v>0.54</v>
      </c>
      <c r="AI232">
        <v>0.65</v>
      </c>
      <c r="AJ232">
        <v>0.47</v>
      </c>
      <c r="AK232">
        <v>0.43</v>
      </c>
      <c r="AL232">
        <v>0.62</v>
      </c>
      <c r="AM232">
        <v>0.64</v>
      </c>
      <c r="AN232">
        <v>0.8</v>
      </c>
      <c r="AO232">
        <v>0.8</v>
      </c>
      <c r="AP232">
        <v>0.8</v>
      </c>
      <c r="AQ232">
        <v>0.8</v>
      </c>
      <c r="AR232">
        <v>0.8</v>
      </c>
      <c r="AS232">
        <v>0.8</v>
      </c>
      <c r="AT232">
        <v>0.75</v>
      </c>
      <c r="AU232">
        <v>0.75</v>
      </c>
      <c r="AV232">
        <v>0.75</v>
      </c>
      <c r="AW232">
        <v>0.75</v>
      </c>
      <c r="AX232">
        <v>0.75</v>
      </c>
      <c r="AY232">
        <v>0.75</v>
      </c>
      <c r="AZ232">
        <v>0.73</v>
      </c>
      <c r="BA232">
        <v>0.73</v>
      </c>
      <c r="BB232">
        <v>0.71</v>
      </c>
      <c r="BC232">
        <v>0.71</v>
      </c>
      <c r="BD232">
        <v>0.71</v>
      </c>
      <c r="BE232">
        <v>0.71</v>
      </c>
      <c r="BF232">
        <v>0.71</v>
      </c>
      <c r="BG232">
        <v>0.71</v>
      </c>
    </row>
    <row r="233" spans="1:59" x14ac:dyDescent="0.25">
      <c r="M233" t="s">
        <v>409</v>
      </c>
      <c r="N233">
        <v>0.63</v>
      </c>
      <c r="O233">
        <v>0.64</v>
      </c>
      <c r="P233">
        <v>0.61</v>
      </c>
      <c r="Q233">
        <v>0.62</v>
      </c>
      <c r="R233">
        <v>0.64</v>
      </c>
      <c r="S233">
        <v>0.66</v>
      </c>
      <c r="T233">
        <v>0.68</v>
      </c>
      <c r="U233">
        <v>0.68</v>
      </c>
      <c r="V233">
        <v>0.66</v>
      </c>
      <c r="W233">
        <v>0.65</v>
      </c>
      <c r="X233">
        <v>0.65</v>
      </c>
      <c r="Y233">
        <v>0.64</v>
      </c>
      <c r="Z233">
        <v>0.63</v>
      </c>
      <c r="AA233">
        <v>0.63</v>
      </c>
      <c r="AB233">
        <v>0.64</v>
      </c>
      <c r="AC233">
        <v>0.61</v>
      </c>
      <c r="AD233">
        <v>0.6</v>
      </c>
      <c r="AE233">
        <v>0.57999999999999996</v>
      </c>
      <c r="AF233">
        <v>0.57999999999999996</v>
      </c>
      <c r="AG233">
        <v>0.56000000000000005</v>
      </c>
      <c r="AH233">
        <v>0.56999999999999995</v>
      </c>
      <c r="AI233">
        <v>0.53</v>
      </c>
      <c r="AJ233">
        <v>0.5</v>
      </c>
      <c r="AK233">
        <v>0.5</v>
      </c>
      <c r="AL233">
        <v>0.49</v>
      </c>
      <c r="AM233">
        <v>0.54</v>
      </c>
      <c r="AN233">
        <v>0.55000000000000004</v>
      </c>
      <c r="AO233">
        <v>0.56999999999999995</v>
      </c>
      <c r="AP233">
        <v>0.59</v>
      </c>
      <c r="AQ233">
        <v>0.56000000000000005</v>
      </c>
      <c r="AR233">
        <v>0.49</v>
      </c>
      <c r="AS233">
        <v>0.51</v>
      </c>
      <c r="AT233">
        <v>0.48</v>
      </c>
      <c r="AU233">
        <v>0.44</v>
      </c>
      <c r="AV233">
        <v>0.39</v>
      </c>
      <c r="AW233">
        <v>0.35</v>
      </c>
      <c r="AX233">
        <v>0.32</v>
      </c>
      <c r="AY233">
        <v>0.28000000000000003</v>
      </c>
      <c r="AZ233">
        <v>0.25</v>
      </c>
      <c r="BA233">
        <v>0.22</v>
      </c>
      <c r="BB233">
        <v>0.19</v>
      </c>
      <c r="BC233">
        <v>0.17</v>
      </c>
      <c r="BD233">
        <v>0.16</v>
      </c>
      <c r="BE233">
        <v>0.14000000000000001</v>
      </c>
      <c r="BF233">
        <v>0.13</v>
      </c>
      <c r="BG233">
        <v>0.12</v>
      </c>
    </row>
    <row r="234" spans="1:59" x14ac:dyDescent="0.25">
      <c r="M234" t="s">
        <v>408</v>
      </c>
      <c r="N234">
        <v>0.06</v>
      </c>
      <c r="O234">
        <v>0.06</v>
      </c>
      <c r="P234">
        <v>0.06</v>
      </c>
      <c r="Q234">
        <v>0.06</v>
      </c>
      <c r="R234">
        <v>7.0000000000000007E-2</v>
      </c>
      <c r="S234">
        <v>7.0000000000000007E-2</v>
      </c>
      <c r="T234">
        <v>7.0000000000000007E-2</v>
      </c>
      <c r="U234">
        <v>0.08</v>
      </c>
      <c r="V234">
        <v>0.09</v>
      </c>
      <c r="W234">
        <v>0.09</v>
      </c>
      <c r="X234">
        <v>0.09</v>
      </c>
      <c r="Y234">
        <v>0.09</v>
      </c>
      <c r="Z234">
        <v>0.09</v>
      </c>
      <c r="AA234">
        <v>0.09</v>
      </c>
      <c r="AB234">
        <v>0.08</v>
      </c>
      <c r="AC234">
        <v>0.08</v>
      </c>
      <c r="AD234">
        <v>0.08</v>
      </c>
      <c r="AE234">
        <v>0.08</v>
      </c>
      <c r="AF234">
        <v>0.08</v>
      </c>
      <c r="AG234">
        <v>0.08</v>
      </c>
      <c r="AH234">
        <v>0.08</v>
      </c>
      <c r="AI234">
        <v>7.0000000000000007E-2</v>
      </c>
      <c r="AJ234">
        <v>7.0000000000000007E-2</v>
      </c>
      <c r="AK234">
        <v>7.0000000000000007E-2</v>
      </c>
      <c r="AL234">
        <v>7.0000000000000007E-2</v>
      </c>
      <c r="AM234">
        <v>0.08</v>
      </c>
      <c r="AN234">
        <v>7.0000000000000007E-2</v>
      </c>
      <c r="AO234">
        <v>7.0000000000000007E-2</v>
      </c>
      <c r="AP234">
        <v>7.0000000000000007E-2</v>
      </c>
      <c r="AQ234">
        <v>7.0000000000000007E-2</v>
      </c>
      <c r="AR234">
        <v>7.0000000000000007E-2</v>
      </c>
      <c r="AS234">
        <v>7.0000000000000007E-2</v>
      </c>
      <c r="AT234">
        <v>7.0000000000000007E-2</v>
      </c>
      <c r="AU234">
        <v>7.0000000000000007E-2</v>
      </c>
      <c r="AV234">
        <v>7.0000000000000007E-2</v>
      </c>
      <c r="AW234">
        <v>7.0000000000000007E-2</v>
      </c>
      <c r="AX234">
        <v>7.0000000000000007E-2</v>
      </c>
      <c r="AY234">
        <v>7.0000000000000007E-2</v>
      </c>
      <c r="AZ234">
        <v>7.0000000000000007E-2</v>
      </c>
      <c r="BA234">
        <v>7.0000000000000007E-2</v>
      </c>
      <c r="BB234">
        <v>7.0000000000000007E-2</v>
      </c>
      <c r="BC234">
        <v>0.06</v>
      </c>
      <c r="BD234">
        <v>0.06</v>
      </c>
      <c r="BE234">
        <v>0.06</v>
      </c>
      <c r="BF234">
        <v>0.06</v>
      </c>
      <c r="BG234">
        <v>0.06</v>
      </c>
    </row>
    <row r="251" spans="1:5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</row>
    <row r="252" spans="1:59" x14ac:dyDescent="0.25">
      <c r="M252" s="2" t="s">
        <v>33</v>
      </c>
    </row>
    <row r="253" spans="1:59" x14ac:dyDescent="0.25">
      <c r="M253" s="2" t="s">
        <v>260</v>
      </c>
      <c r="N253" s="2" t="s">
        <v>261</v>
      </c>
      <c r="O253" s="2" t="s">
        <v>262</v>
      </c>
      <c r="P253" s="2" t="s">
        <v>263</v>
      </c>
      <c r="Q253" s="2" t="s">
        <v>264</v>
      </c>
      <c r="R253" s="2" t="s">
        <v>265</v>
      </c>
      <c r="S253" s="2" t="s">
        <v>266</v>
      </c>
      <c r="T253" s="2" t="s">
        <v>267</v>
      </c>
      <c r="U253" s="2" t="s">
        <v>268</v>
      </c>
      <c r="V253" s="2" t="s">
        <v>269</v>
      </c>
      <c r="W253" s="2" t="s">
        <v>270</v>
      </c>
      <c r="X253" s="2" t="s">
        <v>271</v>
      </c>
      <c r="Y253" s="2" t="s">
        <v>272</v>
      </c>
      <c r="Z253" s="2" t="s">
        <v>273</v>
      </c>
      <c r="AA253" s="2" t="s">
        <v>274</v>
      </c>
      <c r="AB253" s="2" t="s">
        <v>275</v>
      </c>
      <c r="AC253" s="2" t="s">
        <v>276</v>
      </c>
      <c r="AD253" s="2" t="s">
        <v>277</v>
      </c>
      <c r="AE253" s="2" t="s">
        <v>278</v>
      </c>
      <c r="AF253" s="2" t="s">
        <v>279</v>
      </c>
      <c r="AG253" s="2" t="s">
        <v>280</v>
      </c>
      <c r="AH253" s="2" t="s">
        <v>281</v>
      </c>
      <c r="AI253" s="2" t="s">
        <v>282</v>
      </c>
      <c r="AJ253" s="2" t="s">
        <v>283</v>
      </c>
      <c r="AK253" s="2" t="s">
        <v>284</v>
      </c>
      <c r="AL253" s="2" t="s">
        <v>285</v>
      </c>
      <c r="AM253" s="2" t="s">
        <v>286</v>
      </c>
      <c r="AN253" s="2" t="s">
        <v>287</v>
      </c>
      <c r="AO253" s="2" t="s">
        <v>288</v>
      </c>
      <c r="AP253" s="2" t="s">
        <v>289</v>
      </c>
      <c r="AQ253" s="2" t="s">
        <v>290</v>
      </c>
      <c r="AR253" s="2" t="s">
        <v>291</v>
      </c>
      <c r="AS253" s="2" t="s">
        <v>292</v>
      </c>
      <c r="AT253" s="2" t="s">
        <v>293</v>
      </c>
      <c r="AU253" s="2" t="s">
        <v>294</v>
      </c>
      <c r="AV253" s="2" t="s">
        <v>295</v>
      </c>
      <c r="AW253" s="2" t="s">
        <v>296</v>
      </c>
      <c r="AX253" s="2" t="s">
        <v>297</v>
      </c>
      <c r="AY253" s="2" t="s">
        <v>298</v>
      </c>
      <c r="AZ253" s="2" t="s">
        <v>299</v>
      </c>
      <c r="BA253" s="2" t="s">
        <v>300</v>
      </c>
      <c r="BB253" s="2" t="s">
        <v>301</v>
      </c>
      <c r="BC253" s="2" t="s">
        <v>302</v>
      </c>
      <c r="BD253" s="2" t="s">
        <v>303</v>
      </c>
      <c r="BE253" s="2" t="s">
        <v>304</v>
      </c>
      <c r="BF253" s="2" t="s">
        <v>305</v>
      </c>
      <c r="BG253" s="2" t="s">
        <v>306</v>
      </c>
    </row>
    <row r="254" spans="1:59" x14ac:dyDescent="0.25">
      <c r="B254" t="s">
        <v>332</v>
      </c>
      <c r="M254" t="s">
        <v>414</v>
      </c>
      <c r="N254">
        <v>4.01</v>
      </c>
      <c r="O254">
        <v>4.08</v>
      </c>
      <c r="P254">
        <v>4.3099999999999996</v>
      </c>
      <c r="Q254">
        <v>4.4800000000000004</v>
      </c>
      <c r="R254">
        <v>4.0599999999999996</v>
      </c>
      <c r="S254">
        <v>4.09</v>
      </c>
      <c r="T254">
        <v>4.0599999999999996</v>
      </c>
      <c r="U254">
        <v>3.96</v>
      </c>
      <c r="V254">
        <v>3.34</v>
      </c>
      <c r="W254">
        <v>3.14</v>
      </c>
      <c r="X254">
        <v>3.08</v>
      </c>
      <c r="Y254">
        <v>2.85</v>
      </c>
      <c r="Z254">
        <v>2.84</v>
      </c>
      <c r="AA254">
        <v>2.95</v>
      </c>
      <c r="AB254">
        <v>2.92</v>
      </c>
      <c r="AC254">
        <v>3.14</v>
      </c>
      <c r="AD254">
        <v>3.06</v>
      </c>
      <c r="AE254">
        <v>3.08</v>
      </c>
      <c r="AF254">
        <v>3.2</v>
      </c>
      <c r="AG254">
        <v>3.11</v>
      </c>
      <c r="AH254">
        <v>3.27</v>
      </c>
      <c r="AI254">
        <v>3.37</v>
      </c>
      <c r="AJ254">
        <v>3.37</v>
      </c>
      <c r="AK254">
        <v>3.35</v>
      </c>
      <c r="AL254">
        <v>3.41</v>
      </c>
      <c r="AM254">
        <v>3.36</v>
      </c>
      <c r="AN254">
        <v>3.43</v>
      </c>
      <c r="AO254">
        <v>3.3</v>
      </c>
      <c r="AP254">
        <v>3.03</v>
      </c>
      <c r="AQ254">
        <v>3.02</v>
      </c>
      <c r="AR254">
        <v>2.65</v>
      </c>
      <c r="AS254">
        <v>2.4900000000000002</v>
      </c>
      <c r="AT254">
        <v>2.69</v>
      </c>
      <c r="AU254">
        <v>2.61</v>
      </c>
      <c r="AV254">
        <v>2.5299999999999998</v>
      </c>
      <c r="AW254">
        <v>2.5099999999999998</v>
      </c>
      <c r="AX254">
        <v>2.5</v>
      </c>
      <c r="AY254">
        <v>0.99</v>
      </c>
      <c r="AZ254">
        <v>0.89</v>
      </c>
      <c r="BA254">
        <v>0.32</v>
      </c>
      <c r="BB254">
        <v>0.25</v>
      </c>
      <c r="BC254">
        <v>0</v>
      </c>
      <c r="BD254">
        <v>0</v>
      </c>
      <c r="BE254">
        <v>0</v>
      </c>
      <c r="BF254">
        <v>0</v>
      </c>
      <c r="BG254">
        <v>0</v>
      </c>
    </row>
    <row r="255" spans="1:59" x14ac:dyDescent="0.25">
      <c r="B255" t="s">
        <v>425</v>
      </c>
      <c r="C255" t="s">
        <v>260</v>
      </c>
      <c r="M255" t="s">
        <v>422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0.19</v>
      </c>
      <c r="AU255">
        <v>0.18</v>
      </c>
      <c r="AV255">
        <v>0.18</v>
      </c>
      <c r="AW255">
        <v>0.2</v>
      </c>
      <c r="AX255">
        <v>0.2</v>
      </c>
      <c r="AY255">
        <v>0.08</v>
      </c>
      <c r="AZ255">
        <v>0.09</v>
      </c>
      <c r="BA255">
        <v>0.03</v>
      </c>
      <c r="BB255">
        <v>0.03</v>
      </c>
      <c r="BC255">
        <v>0</v>
      </c>
      <c r="BD255">
        <v>0</v>
      </c>
      <c r="BE255">
        <v>0</v>
      </c>
      <c r="BF255">
        <v>0</v>
      </c>
      <c r="BG255">
        <v>0</v>
      </c>
    </row>
    <row r="256" spans="1:59" x14ac:dyDescent="0.25">
      <c r="M256" t="s">
        <v>356</v>
      </c>
      <c r="N256">
        <v>0.74</v>
      </c>
      <c r="O256">
        <v>0.72</v>
      </c>
      <c r="P256">
        <v>0.7</v>
      </c>
      <c r="Q256">
        <v>0.76</v>
      </c>
      <c r="R256">
        <v>0.82</v>
      </c>
      <c r="S256">
        <v>0.85</v>
      </c>
      <c r="T256">
        <v>0.92</v>
      </c>
      <c r="U256">
        <v>1.02</v>
      </c>
      <c r="V256">
        <v>1.17</v>
      </c>
      <c r="W256">
        <v>1.23</v>
      </c>
      <c r="X256">
        <v>1.25</v>
      </c>
      <c r="Y256">
        <v>1.25</v>
      </c>
      <c r="Z256">
        <v>1.31</v>
      </c>
      <c r="AA256">
        <v>1.27</v>
      </c>
      <c r="AB256">
        <v>1.33</v>
      </c>
      <c r="AC256">
        <v>1.35</v>
      </c>
      <c r="AD256">
        <v>1.35</v>
      </c>
      <c r="AE256">
        <v>1.28</v>
      </c>
      <c r="AF256">
        <v>1.36</v>
      </c>
      <c r="AG256">
        <v>1.42</v>
      </c>
      <c r="AH256">
        <v>1.46</v>
      </c>
      <c r="AI256">
        <v>1.43</v>
      </c>
      <c r="AJ256">
        <v>1.39</v>
      </c>
      <c r="AK256">
        <v>1.39</v>
      </c>
      <c r="AL256">
        <v>1.39</v>
      </c>
      <c r="AM256">
        <v>1.43</v>
      </c>
      <c r="AN256">
        <v>1.5</v>
      </c>
      <c r="AO256">
        <v>1.47</v>
      </c>
      <c r="AP256">
        <v>1.45</v>
      </c>
      <c r="AQ256">
        <v>1.48</v>
      </c>
      <c r="AR256">
        <v>1.53</v>
      </c>
      <c r="AS256">
        <v>1.63</v>
      </c>
      <c r="AT256">
        <v>1.63</v>
      </c>
      <c r="AU256">
        <v>1.68</v>
      </c>
      <c r="AV256">
        <v>1.86</v>
      </c>
      <c r="AW256">
        <v>1.89</v>
      </c>
      <c r="AX256">
        <v>1.92</v>
      </c>
      <c r="AY256">
        <v>2.46</v>
      </c>
      <c r="AZ256">
        <v>3.01</v>
      </c>
      <c r="BA256">
        <v>3.28</v>
      </c>
      <c r="BB256">
        <v>3.55</v>
      </c>
      <c r="BC256">
        <v>3.7</v>
      </c>
      <c r="BD256">
        <v>3.7</v>
      </c>
      <c r="BE256">
        <v>3.7</v>
      </c>
      <c r="BF256">
        <v>3.7</v>
      </c>
      <c r="BG256">
        <v>3.7</v>
      </c>
    </row>
    <row r="257" spans="13:59" x14ac:dyDescent="0.25">
      <c r="M257" t="s">
        <v>413</v>
      </c>
      <c r="N257">
        <v>0.02</v>
      </c>
      <c r="O257">
        <v>0.02</v>
      </c>
      <c r="P257">
        <v>0.02</v>
      </c>
      <c r="Q257">
        <v>0</v>
      </c>
      <c r="R257">
        <v>0</v>
      </c>
      <c r="S257">
        <v>0.01</v>
      </c>
      <c r="T257">
        <v>0.01</v>
      </c>
      <c r="U257">
        <v>0</v>
      </c>
      <c r="V257">
        <v>0</v>
      </c>
      <c r="W257">
        <v>0</v>
      </c>
      <c r="X257">
        <v>0.01</v>
      </c>
      <c r="Y257">
        <v>0.01</v>
      </c>
      <c r="Z257">
        <v>0.01</v>
      </c>
      <c r="AA257">
        <v>0</v>
      </c>
      <c r="AB257">
        <v>0</v>
      </c>
      <c r="AC257">
        <v>0</v>
      </c>
      <c r="AD257">
        <v>0</v>
      </c>
      <c r="AE257">
        <v>0.01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</row>
    <row r="276" spans="1:5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</row>
    <row r="277" spans="1:59" x14ac:dyDescent="0.25">
      <c r="M277" s="2" t="s">
        <v>34</v>
      </c>
    </row>
    <row r="278" spans="1:59" x14ac:dyDescent="0.25">
      <c r="M278" s="2" t="s">
        <v>260</v>
      </c>
      <c r="N278" s="2" t="s">
        <v>261</v>
      </c>
      <c r="O278" s="2" t="s">
        <v>262</v>
      </c>
      <c r="P278" s="2" t="s">
        <v>263</v>
      </c>
      <c r="Q278" s="2" t="s">
        <v>264</v>
      </c>
      <c r="R278" s="2" t="s">
        <v>265</v>
      </c>
      <c r="S278" s="2" t="s">
        <v>266</v>
      </c>
      <c r="T278" s="2" t="s">
        <v>267</v>
      </c>
      <c r="U278" s="2" t="s">
        <v>268</v>
      </c>
      <c r="V278" s="2" t="s">
        <v>269</v>
      </c>
      <c r="W278" s="2" t="s">
        <v>270</v>
      </c>
      <c r="X278" s="2" t="s">
        <v>271</v>
      </c>
      <c r="Y278" s="2" t="s">
        <v>272</v>
      </c>
      <c r="Z278" s="2" t="s">
        <v>273</v>
      </c>
      <c r="AA278" s="2" t="s">
        <v>274</v>
      </c>
      <c r="AB278" s="2" t="s">
        <v>275</v>
      </c>
      <c r="AC278" s="2" t="s">
        <v>276</v>
      </c>
      <c r="AD278" s="2" t="s">
        <v>277</v>
      </c>
      <c r="AE278" s="2" t="s">
        <v>278</v>
      </c>
      <c r="AF278" s="2" t="s">
        <v>279</v>
      </c>
      <c r="AG278" s="2" t="s">
        <v>280</v>
      </c>
      <c r="AH278" s="2" t="s">
        <v>281</v>
      </c>
      <c r="AI278" s="2" t="s">
        <v>282</v>
      </c>
      <c r="AJ278" s="2" t="s">
        <v>283</v>
      </c>
      <c r="AK278" s="2" t="s">
        <v>284</v>
      </c>
      <c r="AL278" s="2" t="s">
        <v>285</v>
      </c>
      <c r="AM278" s="2" t="s">
        <v>286</v>
      </c>
      <c r="AN278" s="2" t="s">
        <v>287</v>
      </c>
      <c r="AO278" s="2" t="s">
        <v>288</v>
      </c>
      <c r="AP278" s="2" t="s">
        <v>289</v>
      </c>
      <c r="AQ278" s="2" t="s">
        <v>290</v>
      </c>
      <c r="AR278" s="2" t="s">
        <v>291</v>
      </c>
      <c r="AS278" s="2" t="s">
        <v>292</v>
      </c>
      <c r="AT278" s="2" t="s">
        <v>293</v>
      </c>
      <c r="AU278" s="2" t="s">
        <v>294</v>
      </c>
      <c r="AV278" s="2" t="s">
        <v>295</v>
      </c>
      <c r="AW278" s="2" t="s">
        <v>296</v>
      </c>
      <c r="AX278" s="2" t="s">
        <v>297</v>
      </c>
      <c r="AY278" s="2" t="s">
        <v>298</v>
      </c>
      <c r="AZ278" s="2" t="s">
        <v>299</v>
      </c>
      <c r="BA278" s="2" t="s">
        <v>300</v>
      </c>
      <c r="BB278" s="2" t="s">
        <v>301</v>
      </c>
      <c r="BC278" s="2" t="s">
        <v>302</v>
      </c>
      <c r="BD278" s="2" t="s">
        <v>303</v>
      </c>
      <c r="BE278" s="2" t="s">
        <v>304</v>
      </c>
      <c r="BF278" s="2" t="s">
        <v>305</v>
      </c>
      <c r="BG278" s="2" t="s">
        <v>306</v>
      </c>
    </row>
    <row r="279" spans="1:59" x14ac:dyDescent="0.25">
      <c r="B279" t="s">
        <v>372</v>
      </c>
      <c r="M279" t="s">
        <v>426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0.03</v>
      </c>
      <c r="AU279">
        <v>0.03</v>
      </c>
      <c r="AV279">
        <v>0.03</v>
      </c>
      <c r="AW279">
        <v>0.03</v>
      </c>
      <c r="AX279">
        <v>0.03</v>
      </c>
      <c r="AY279">
        <v>0.03</v>
      </c>
      <c r="AZ279">
        <v>0.03</v>
      </c>
      <c r="BA279">
        <v>0.02</v>
      </c>
      <c r="BB279">
        <v>0.02</v>
      </c>
      <c r="BC279">
        <v>0</v>
      </c>
      <c r="BD279">
        <v>0</v>
      </c>
      <c r="BE279">
        <v>0</v>
      </c>
      <c r="BF279">
        <v>0</v>
      </c>
      <c r="BG279">
        <v>0</v>
      </c>
    </row>
    <row r="280" spans="1:59" x14ac:dyDescent="0.25">
      <c r="B280" t="s">
        <v>429</v>
      </c>
      <c r="C280" t="s">
        <v>260</v>
      </c>
      <c r="M280" t="s">
        <v>427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0.17</v>
      </c>
      <c r="AU280">
        <v>0.16</v>
      </c>
      <c r="AV280">
        <v>0.16</v>
      </c>
      <c r="AW280">
        <v>0.16</v>
      </c>
      <c r="AX280">
        <v>0.16</v>
      </c>
      <c r="AY280">
        <v>0.04</v>
      </c>
      <c r="AZ280">
        <v>0.04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</row>
    <row r="281" spans="1:59" x14ac:dyDescent="0.25">
      <c r="M281" t="s">
        <v>428</v>
      </c>
      <c r="N281">
        <v>0.3</v>
      </c>
      <c r="O281">
        <v>0.31</v>
      </c>
      <c r="P281">
        <v>0.33</v>
      </c>
      <c r="Q281">
        <v>0.34</v>
      </c>
      <c r="R281">
        <v>0.31</v>
      </c>
      <c r="S281">
        <v>0.31</v>
      </c>
      <c r="T281">
        <v>0.31</v>
      </c>
      <c r="U281">
        <v>0.3</v>
      </c>
      <c r="V281">
        <v>0.25</v>
      </c>
      <c r="W281">
        <v>0.24</v>
      </c>
      <c r="X281">
        <v>0.23</v>
      </c>
      <c r="Y281">
        <v>0.22</v>
      </c>
      <c r="Z281">
        <v>0.21</v>
      </c>
      <c r="AA281">
        <v>0.22</v>
      </c>
      <c r="AB281">
        <v>0.22</v>
      </c>
      <c r="AC281">
        <v>0.24</v>
      </c>
      <c r="AD281">
        <v>0.23</v>
      </c>
      <c r="AE281">
        <v>0.23</v>
      </c>
      <c r="AF281">
        <v>0.24</v>
      </c>
      <c r="AG281">
        <v>0.23</v>
      </c>
      <c r="AH281">
        <v>0.25</v>
      </c>
      <c r="AI281">
        <v>0.25</v>
      </c>
      <c r="AJ281">
        <v>0.25</v>
      </c>
      <c r="AK281">
        <v>0.25</v>
      </c>
      <c r="AL281">
        <v>0.26</v>
      </c>
      <c r="AM281">
        <v>0.25</v>
      </c>
      <c r="AN281">
        <v>0.26</v>
      </c>
      <c r="AO281">
        <v>0.25</v>
      </c>
      <c r="AP281">
        <v>0.23</v>
      </c>
      <c r="AQ281">
        <v>0.23</v>
      </c>
      <c r="AR281">
        <v>0.2</v>
      </c>
      <c r="AS281">
        <v>0.19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</row>
    <row r="301" spans="1:5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</row>
    <row r="302" spans="1:59" x14ac:dyDescent="0.25">
      <c r="M302" s="2" t="s">
        <v>35</v>
      </c>
    </row>
    <row r="303" spans="1:59" x14ac:dyDescent="0.25">
      <c r="M303" s="2" t="s">
        <v>260</v>
      </c>
      <c r="N303" s="2" t="s">
        <v>261</v>
      </c>
      <c r="O303" s="2" t="s">
        <v>262</v>
      </c>
      <c r="P303" s="2" t="s">
        <v>263</v>
      </c>
      <c r="Q303" s="2" t="s">
        <v>264</v>
      </c>
      <c r="R303" s="2" t="s">
        <v>265</v>
      </c>
      <c r="S303" s="2" t="s">
        <v>266</v>
      </c>
      <c r="T303" s="2" t="s">
        <v>267</v>
      </c>
      <c r="U303" s="2" t="s">
        <v>268</v>
      </c>
      <c r="V303" s="2" t="s">
        <v>269</v>
      </c>
      <c r="W303" s="2" t="s">
        <v>270</v>
      </c>
      <c r="X303" s="2" t="s">
        <v>271</v>
      </c>
      <c r="Y303" s="2" t="s">
        <v>272</v>
      </c>
      <c r="Z303" s="2" t="s">
        <v>273</v>
      </c>
      <c r="AA303" s="2" t="s">
        <v>274</v>
      </c>
      <c r="AB303" s="2" t="s">
        <v>275</v>
      </c>
      <c r="AC303" s="2" t="s">
        <v>276</v>
      </c>
      <c r="AD303" s="2" t="s">
        <v>277</v>
      </c>
      <c r="AE303" s="2" t="s">
        <v>278</v>
      </c>
      <c r="AF303" s="2" t="s">
        <v>279</v>
      </c>
      <c r="AG303" s="2" t="s">
        <v>280</v>
      </c>
      <c r="AH303" s="2" t="s">
        <v>281</v>
      </c>
      <c r="AI303" s="2" t="s">
        <v>282</v>
      </c>
      <c r="AJ303" s="2" t="s">
        <v>283</v>
      </c>
      <c r="AK303" s="2" t="s">
        <v>284</v>
      </c>
      <c r="AL303" s="2" t="s">
        <v>285</v>
      </c>
      <c r="AM303" s="2" t="s">
        <v>286</v>
      </c>
      <c r="AN303" s="2" t="s">
        <v>287</v>
      </c>
      <c r="AO303" s="2" t="s">
        <v>288</v>
      </c>
      <c r="AP303" s="2" t="s">
        <v>289</v>
      </c>
      <c r="AQ303" s="2" t="s">
        <v>290</v>
      </c>
      <c r="AR303" s="2" t="s">
        <v>291</v>
      </c>
      <c r="AS303" s="2" t="s">
        <v>292</v>
      </c>
      <c r="AT303" s="2" t="s">
        <v>293</v>
      </c>
      <c r="AU303" s="2" t="s">
        <v>294</v>
      </c>
      <c r="AV303" s="2" t="s">
        <v>295</v>
      </c>
      <c r="AW303" s="2" t="s">
        <v>296</v>
      </c>
      <c r="AX303" s="2" t="s">
        <v>297</v>
      </c>
      <c r="AY303" s="2" t="s">
        <v>298</v>
      </c>
      <c r="AZ303" s="2" t="s">
        <v>299</v>
      </c>
      <c r="BA303" s="2" t="s">
        <v>300</v>
      </c>
      <c r="BB303" s="2" t="s">
        <v>301</v>
      </c>
      <c r="BC303" s="2" t="s">
        <v>302</v>
      </c>
      <c r="BD303" s="2" t="s">
        <v>303</v>
      </c>
      <c r="BE303" s="2" t="s">
        <v>304</v>
      </c>
      <c r="BF303" s="2" t="s">
        <v>305</v>
      </c>
      <c r="BG303" s="2" t="s">
        <v>306</v>
      </c>
    </row>
    <row r="304" spans="1:59" x14ac:dyDescent="0.25">
      <c r="B304" t="s">
        <v>332</v>
      </c>
      <c r="M304" t="s">
        <v>430</v>
      </c>
      <c r="N304">
        <v>7.42</v>
      </c>
      <c r="O304">
        <v>8.8000000000000007</v>
      </c>
      <c r="P304">
        <v>8.1</v>
      </c>
      <c r="Q304">
        <v>8.76</v>
      </c>
      <c r="R304">
        <v>8.3000000000000007</v>
      </c>
      <c r="S304">
        <v>8.73</v>
      </c>
      <c r="T304">
        <v>8.93</v>
      </c>
      <c r="U304">
        <v>7.86</v>
      </c>
      <c r="V304">
        <v>6.46</v>
      </c>
      <c r="W304">
        <v>6.19</v>
      </c>
      <c r="X304">
        <v>8.33</v>
      </c>
      <c r="Y304">
        <v>8.7899999999999991</v>
      </c>
      <c r="Z304">
        <v>9.52</v>
      </c>
      <c r="AA304">
        <v>9.33</v>
      </c>
      <c r="AB304">
        <v>8.4</v>
      </c>
      <c r="AC304">
        <v>9.51</v>
      </c>
      <c r="AD304">
        <v>8.91</v>
      </c>
      <c r="AE304">
        <v>8.0500000000000007</v>
      </c>
      <c r="AF304">
        <v>9.83</v>
      </c>
      <c r="AG304">
        <v>9.27</v>
      </c>
      <c r="AH304">
        <v>8.2799999999999994</v>
      </c>
      <c r="AI304">
        <v>8.1199999999999992</v>
      </c>
      <c r="AJ304">
        <v>7.93</v>
      </c>
      <c r="AK304">
        <v>8.01</v>
      </c>
      <c r="AL304">
        <v>6.66</v>
      </c>
      <c r="AM304">
        <v>5.84</v>
      </c>
      <c r="AN304">
        <v>6.66</v>
      </c>
      <c r="AO304">
        <v>6.78</v>
      </c>
      <c r="AP304">
        <v>6.73</v>
      </c>
      <c r="AQ304">
        <v>6.88</v>
      </c>
      <c r="AR304">
        <v>6.7</v>
      </c>
      <c r="AS304">
        <v>7.44</v>
      </c>
      <c r="AT304">
        <v>6.88</v>
      </c>
      <c r="AU304">
        <v>6.87</v>
      </c>
      <c r="AV304">
        <v>6.87</v>
      </c>
      <c r="AW304">
        <v>6.7</v>
      </c>
      <c r="AX304">
        <v>6.59</v>
      </c>
      <c r="AY304">
        <v>6.53</v>
      </c>
      <c r="AZ304">
        <v>6.44</v>
      </c>
      <c r="BA304">
        <v>6.4</v>
      </c>
      <c r="BB304">
        <v>6.4</v>
      </c>
      <c r="BC304">
        <v>6.4</v>
      </c>
      <c r="BD304">
        <v>6.4</v>
      </c>
      <c r="BE304">
        <v>6.4</v>
      </c>
      <c r="BF304">
        <v>6.4</v>
      </c>
      <c r="BG304">
        <v>6.4</v>
      </c>
    </row>
    <row r="305" spans="2:59" x14ac:dyDescent="0.25">
      <c r="B305" t="s">
        <v>376</v>
      </c>
      <c r="C305" t="s">
        <v>260</v>
      </c>
      <c r="M305" t="s">
        <v>356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0.01</v>
      </c>
      <c r="AV305">
        <v>0.01</v>
      </c>
      <c r="AW305">
        <v>0.08</v>
      </c>
      <c r="AX305">
        <v>0.13</v>
      </c>
      <c r="AY305">
        <v>0.16</v>
      </c>
      <c r="AZ305">
        <v>0.2</v>
      </c>
      <c r="BA305">
        <v>0.22</v>
      </c>
      <c r="BB305">
        <v>0.22</v>
      </c>
      <c r="BC305">
        <v>0.22</v>
      </c>
      <c r="BD305">
        <v>0.22</v>
      </c>
      <c r="BE305">
        <v>0.22</v>
      </c>
      <c r="BF305">
        <v>0.22</v>
      </c>
      <c r="BG305">
        <v>0.22</v>
      </c>
    </row>
    <row r="326" spans="1:5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</row>
    <row r="327" spans="1:59" x14ac:dyDescent="0.25">
      <c r="M327" s="2" t="s">
        <v>36</v>
      </c>
    </row>
    <row r="328" spans="1:59" x14ac:dyDescent="0.25">
      <c r="M328" s="2" t="s">
        <v>260</v>
      </c>
      <c r="N328" s="2" t="s">
        <v>261</v>
      </c>
      <c r="O328" s="2" t="s">
        <v>262</v>
      </c>
      <c r="P328" s="2" t="s">
        <v>263</v>
      </c>
      <c r="Q328" s="2" t="s">
        <v>264</v>
      </c>
      <c r="R328" s="2" t="s">
        <v>265</v>
      </c>
      <c r="S328" s="2" t="s">
        <v>266</v>
      </c>
      <c r="T328" s="2" t="s">
        <v>267</v>
      </c>
      <c r="U328" s="2" t="s">
        <v>268</v>
      </c>
      <c r="V328" s="2" t="s">
        <v>269</v>
      </c>
      <c r="W328" s="2" t="s">
        <v>270</v>
      </c>
      <c r="X328" s="2" t="s">
        <v>271</v>
      </c>
      <c r="Y328" s="2" t="s">
        <v>272</v>
      </c>
      <c r="Z328" s="2" t="s">
        <v>273</v>
      </c>
      <c r="AA328" s="2" t="s">
        <v>274</v>
      </c>
      <c r="AB328" s="2" t="s">
        <v>275</v>
      </c>
      <c r="AC328" s="2" t="s">
        <v>276</v>
      </c>
      <c r="AD328" s="2" t="s">
        <v>277</v>
      </c>
      <c r="AE328" s="2" t="s">
        <v>278</v>
      </c>
      <c r="AF328" s="2" t="s">
        <v>279</v>
      </c>
      <c r="AG328" s="2" t="s">
        <v>280</v>
      </c>
      <c r="AH328" s="2" t="s">
        <v>281</v>
      </c>
      <c r="AI328" s="2" t="s">
        <v>282</v>
      </c>
      <c r="AJ328" s="2" t="s">
        <v>283</v>
      </c>
      <c r="AK328" s="2" t="s">
        <v>284</v>
      </c>
      <c r="AL328" s="2" t="s">
        <v>285</v>
      </c>
      <c r="AM328" s="2" t="s">
        <v>286</v>
      </c>
      <c r="AN328" s="2" t="s">
        <v>287</v>
      </c>
      <c r="AO328" s="2" t="s">
        <v>288</v>
      </c>
      <c r="AP328" s="2" t="s">
        <v>289</v>
      </c>
      <c r="AQ328" s="2" t="s">
        <v>290</v>
      </c>
      <c r="AR328" s="2" t="s">
        <v>291</v>
      </c>
      <c r="AS328" s="2" t="s">
        <v>292</v>
      </c>
      <c r="AT328" s="2" t="s">
        <v>293</v>
      </c>
      <c r="AU328" s="2" t="s">
        <v>294</v>
      </c>
      <c r="AV328" s="2" t="s">
        <v>295</v>
      </c>
      <c r="AW328" s="2" t="s">
        <v>296</v>
      </c>
      <c r="AX328" s="2" t="s">
        <v>297</v>
      </c>
      <c r="AY328" s="2" t="s">
        <v>298</v>
      </c>
      <c r="AZ328" s="2" t="s">
        <v>299</v>
      </c>
      <c r="BA328" s="2" t="s">
        <v>300</v>
      </c>
      <c r="BB328" s="2" t="s">
        <v>301</v>
      </c>
      <c r="BC328" s="2" t="s">
        <v>302</v>
      </c>
      <c r="BD328" s="2" t="s">
        <v>303</v>
      </c>
      <c r="BE328" s="2" t="s">
        <v>304</v>
      </c>
      <c r="BF328" s="2" t="s">
        <v>305</v>
      </c>
      <c r="BG328" s="2" t="s">
        <v>306</v>
      </c>
    </row>
    <row r="329" spans="1:59" x14ac:dyDescent="0.25">
      <c r="B329" t="s">
        <v>318</v>
      </c>
      <c r="M329" t="s">
        <v>401</v>
      </c>
      <c r="N329">
        <v>0.57999999999999996</v>
      </c>
      <c r="O329">
        <v>0.69</v>
      </c>
      <c r="P329">
        <v>0.63</v>
      </c>
      <c r="Q329">
        <v>0.67</v>
      </c>
      <c r="R329">
        <v>0.64</v>
      </c>
      <c r="S329">
        <v>0.67</v>
      </c>
      <c r="T329">
        <v>0.68</v>
      </c>
      <c r="U329">
        <v>0.6</v>
      </c>
      <c r="V329">
        <v>0.5</v>
      </c>
      <c r="W329">
        <v>0.47</v>
      </c>
      <c r="X329">
        <v>0.63</v>
      </c>
      <c r="Y329">
        <v>0.67</v>
      </c>
      <c r="Z329">
        <v>0.73</v>
      </c>
      <c r="AA329">
        <v>0.71</v>
      </c>
      <c r="AB329">
        <v>0.64</v>
      </c>
      <c r="AC329">
        <v>0.72</v>
      </c>
      <c r="AD329">
        <v>0.68</v>
      </c>
      <c r="AE329">
        <v>0.61</v>
      </c>
      <c r="AF329">
        <v>0.75</v>
      </c>
      <c r="AG329">
        <v>0.71</v>
      </c>
      <c r="AH329">
        <v>0.63</v>
      </c>
      <c r="AI329">
        <v>0.62</v>
      </c>
      <c r="AJ329">
        <v>0.6</v>
      </c>
      <c r="AK329">
        <v>0.61</v>
      </c>
      <c r="AL329">
        <v>0.51</v>
      </c>
      <c r="AM329">
        <v>0.44</v>
      </c>
      <c r="AN329">
        <v>0.5</v>
      </c>
      <c r="AO329">
        <v>0.51</v>
      </c>
      <c r="AP329">
        <v>0.51</v>
      </c>
      <c r="AQ329">
        <v>0.52</v>
      </c>
      <c r="AR329">
        <v>0.51</v>
      </c>
      <c r="AS329">
        <v>0.56999999999999995</v>
      </c>
      <c r="AT329">
        <v>0.52</v>
      </c>
      <c r="AU329">
        <v>0.52</v>
      </c>
      <c r="AV329">
        <v>0.52</v>
      </c>
      <c r="AW329">
        <v>0.51</v>
      </c>
      <c r="AX329">
        <v>0.5</v>
      </c>
      <c r="AY329">
        <v>0.5</v>
      </c>
      <c r="AZ329">
        <v>0.49</v>
      </c>
      <c r="BA329">
        <v>0.49</v>
      </c>
      <c r="BB329">
        <v>0.49</v>
      </c>
      <c r="BC329">
        <v>0.49</v>
      </c>
      <c r="BD329">
        <v>0.49</v>
      </c>
      <c r="BE329">
        <v>0.49</v>
      </c>
      <c r="BF329">
        <v>0.49</v>
      </c>
      <c r="BG329">
        <v>0.49</v>
      </c>
    </row>
    <row r="330" spans="1:59" x14ac:dyDescent="0.25">
      <c r="B330" t="s">
        <v>318</v>
      </c>
      <c r="C330" t="s">
        <v>260</v>
      </c>
    </row>
    <row r="351" spans="1:5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</row>
    <row r="352" spans="1:54" x14ac:dyDescent="0.25">
      <c r="M352" s="2" t="s">
        <v>37</v>
      </c>
    </row>
    <row r="353" spans="2:59" x14ac:dyDescent="0.25">
      <c r="M353" s="2" t="s">
        <v>260</v>
      </c>
      <c r="N353" s="2" t="s">
        <v>261</v>
      </c>
      <c r="O353" s="2" t="s">
        <v>262</v>
      </c>
      <c r="P353" s="2" t="s">
        <v>263</v>
      </c>
      <c r="Q353" s="2" t="s">
        <v>264</v>
      </c>
      <c r="R353" s="2" t="s">
        <v>265</v>
      </c>
      <c r="S353" s="2" t="s">
        <v>266</v>
      </c>
      <c r="T353" s="2" t="s">
        <v>267</v>
      </c>
      <c r="U353" s="2" t="s">
        <v>268</v>
      </c>
      <c r="V353" s="2" t="s">
        <v>269</v>
      </c>
      <c r="W353" s="2" t="s">
        <v>270</v>
      </c>
      <c r="X353" s="2" t="s">
        <v>271</v>
      </c>
      <c r="Y353" s="2" t="s">
        <v>272</v>
      </c>
      <c r="Z353" s="2" t="s">
        <v>273</v>
      </c>
      <c r="AA353" s="2" t="s">
        <v>274</v>
      </c>
      <c r="AB353" s="2" t="s">
        <v>275</v>
      </c>
      <c r="AC353" s="2" t="s">
        <v>276</v>
      </c>
      <c r="AD353" s="2" t="s">
        <v>277</v>
      </c>
      <c r="AE353" s="2" t="s">
        <v>278</v>
      </c>
      <c r="AF353" s="2" t="s">
        <v>279</v>
      </c>
      <c r="AG353" s="2" t="s">
        <v>280</v>
      </c>
      <c r="AH353" s="2" t="s">
        <v>281</v>
      </c>
      <c r="AI353" s="2" t="s">
        <v>282</v>
      </c>
      <c r="AJ353" s="2" t="s">
        <v>283</v>
      </c>
      <c r="AK353" s="2" t="s">
        <v>284</v>
      </c>
      <c r="AL353" s="2" t="s">
        <v>285</v>
      </c>
      <c r="AM353" s="2" t="s">
        <v>286</v>
      </c>
      <c r="AN353" s="2" t="s">
        <v>287</v>
      </c>
      <c r="AO353" s="2" t="s">
        <v>288</v>
      </c>
      <c r="AP353" s="2" t="s">
        <v>289</v>
      </c>
      <c r="AQ353" s="2" t="s">
        <v>290</v>
      </c>
      <c r="AR353" s="2" t="s">
        <v>291</v>
      </c>
      <c r="AS353" s="2" t="s">
        <v>292</v>
      </c>
      <c r="AT353" s="2" t="s">
        <v>293</v>
      </c>
      <c r="AU353" s="2" t="s">
        <v>294</v>
      </c>
      <c r="AV353" s="2" t="s">
        <v>295</v>
      </c>
      <c r="AW353" s="2" t="s">
        <v>296</v>
      </c>
      <c r="AX353" s="2" t="s">
        <v>297</v>
      </c>
      <c r="AY353" s="2" t="s">
        <v>298</v>
      </c>
      <c r="AZ353" s="2" t="s">
        <v>299</v>
      </c>
      <c r="BA353" s="2" t="s">
        <v>300</v>
      </c>
      <c r="BB353" s="2" t="s">
        <v>301</v>
      </c>
      <c r="BC353" s="2" t="s">
        <v>302</v>
      </c>
      <c r="BD353" s="2" t="s">
        <v>303</v>
      </c>
      <c r="BE353" s="2" t="s">
        <v>304</v>
      </c>
      <c r="BF353" s="2" t="s">
        <v>305</v>
      </c>
      <c r="BG353" s="2" t="s">
        <v>306</v>
      </c>
    </row>
    <row r="354" spans="2:59" x14ac:dyDescent="0.25">
      <c r="B354" t="s">
        <v>318</v>
      </c>
      <c r="M354" t="s">
        <v>402</v>
      </c>
      <c r="N354">
        <v>0.24</v>
      </c>
      <c r="O354">
        <v>0.22</v>
      </c>
      <c r="P354">
        <v>0.22</v>
      </c>
      <c r="Q354">
        <v>0.21</v>
      </c>
      <c r="R354">
        <v>0.22</v>
      </c>
      <c r="S354">
        <v>0.23</v>
      </c>
      <c r="T354">
        <v>0.24</v>
      </c>
      <c r="U354">
        <v>0.24</v>
      </c>
      <c r="V354">
        <v>0.23</v>
      </c>
      <c r="W354">
        <v>0.21</v>
      </c>
      <c r="X354">
        <v>0.19</v>
      </c>
      <c r="Y354">
        <v>0.19</v>
      </c>
      <c r="Z354">
        <v>0.17</v>
      </c>
      <c r="AA354">
        <v>0.16</v>
      </c>
      <c r="AB354">
        <v>0.15</v>
      </c>
      <c r="AC354">
        <v>0.16</v>
      </c>
      <c r="AD354">
        <v>0.17</v>
      </c>
      <c r="AE354">
        <v>0.19</v>
      </c>
      <c r="AF354">
        <v>0.19</v>
      </c>
      <c r="AG354">
        <v>0.18</v>
      </c>
      <c r="AH354">
        <v>0.19</v>
      </c>
      <c r="AI354">
        <v>0.18</v>
      </c>
      <c r="AJ354">
        <v>0.16</v>
      </c>
      <c r="AK354">
        <v>0.16</v>
      </c>
      <c r="AL354">
        <v>0.15</v>
      </c>
      <c r="AM354">
        <v>0.14000000000000001</v>
      </c>
      <c r="AN354">
        <v>0.15</v>
      </c>
      <c r="AO354">
        <v>0.15</v>
      </c>
      <c r="AP354">
        <v>0.15</v>
      </c>
      <c r="AQ354">
        <v>0.15</v>
      </c>
      <c r="AR354">
        <v>0.08</v>
      </c>
      <c r="AS354">
        <v>0.09</v>
      </c>
      <c r="AT354">
        <v>0.11</v>
      </c>
      <c r="AU354">
        <v>0.12</v>
      </c>
      <c r="AV354">
        <v>0.13</v>
      </c>
      <c r="AW354">
        <v>0.13</v>
      </c>
      <c r="AX354">
        <v>0.13</v>
      </c>
      <c r="AY354">
        <v>0.14000000000000001</v>
      </c>
      <c r="AZ354">
        <v>0.14000000000000001</v>
      </c>
      <c r="BA354">
        <v>0.14000000000000001</v>
      </c>
      <c r="BB354">
        <v>0.14000000000000001</v>
      </c>
      <c r="BC354">
        <v>0.14000000000000001</v>
      </c>
      <c r="BD354">
        <v>0.14000000000000001</v>
      </c>
      <c r="BE354">
        <v>0.14000000000000001</v>
      </c>
      <c r="BF354">
        <v>0.14000000000000001</v>
      </c>
      <c r="BG354">
        <v>0.14000000000000001</v>
      </c>
    </row>
    <row r="355" spans="2:59" x14ac:dyDescent="0.25">
      <c r="B355" t="s">
        <v>318</v>
      </c>
      <c r="C355" t="s">
        <v>260</v>
      </c>
    </row>
    <row r="376" spans="1:5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</row>
    <row r="377" spans="1:59" x14ac:dyDescent="0.25">
      <c r="M377" s="2" t="s">
        <v>38</v>
      </c>
    </row>
    <row r="378" spans="1:59" x14ac:dyDescent="0.25">
      <c r="M378" s="2" t="s">
        <v>260</v>
      </c>
      <c r="N378" s="2" t="s">
        <v>261</v>
      </c>
      <c r="O378" s="2" t="s">
        <v>262</v>
      </c>
      <c r="P378" s="2" t="s">
        <v>263</v>
      </c>
      <c r="Q378" s="2" t="s">
        <v>264</v>
      </c>
      <c r="R378" s="2" t="s">
        <v>265</v>
      </c>
      <c r="S378" s="2" t="s">
        <v>266</v>
      </c>
      <c r="T378" s="2" t="s">
        <v>267</v>
      </c>
      <c r="U378" s="2" t="s">
        <v>268</v>
      </c>
      <c r="V378" s="2" t="s">
        <v>269</v>
      </c>
      <c r="W378" s="2" t="s">
        <v>270</v>
      </c>
      <c r="X378" s="2" t="s">
        <v>271</v>
      </c>
      <c r="Y378" s="2" t="s">
        <v>272</v>
      </c>
      <c r="Z378" s="2" t="s">
        <v>273</v>
      </c>
      <c r="AA378" s="2" t="s">
        <v>274</v>
      </c>
      <c r="AB378" s="2" t="s">
        <v>275</v>
      </c>
      <c r="AC378" s="2" t="s">
        <v>276</v>
      </c>
      <c r="AD378" s="2" t="s">
        <v>277</v>
      </c>
      <c r="AE378" s="2" t="s">
        <v>278</v>
      </c>
      <c r="AF378" s="2" t="s">
        <v>279</v>
      </c>
      <c r="AG378" s="2" t="s">
        <v>280</v>
      </c>
      <c r="AH378" s="2" t="s">
        <v>281</v>
      </c>
      <c r="AI378" s="2" t="s">
        <v>282</v>
      </c>
      <c r="AJ378" s="2" t="s">
        <v>283</v>
      </c>
      <c r="AK378" s="2" t="s">
        <v>284</v>
      </c>
      <c r="AL378" s="2" t="s">
        <v>285</v>
      </c>
      <c r="AM378" s="2" t="s">
        <v>286</v>
      </c>
      <c r="AN378" s="2" t="s">
        <v>287</v>
      </c>
      <c r="AO378" s="2" t="s">
        <v>288</v>
      </c>
      <c r="AP378" s="2" t="s">
        <v>289</v>
      </c>
      <c r="AQ378" s="2" t="s">
        <v>290</v>
      </c>
      <c r="AR378" s="2" t="s">
        <v>291</v>
      </c>
      <c r="AS378" s="2" t="s">
        <v>292</v>
      </c>
      <c r="AT378" s="2" t="s">
        <v>293</v>
      </c>
      <c r="AU378" s="2" t="s">
        <v>294</v>
      </c>
      <c r="AV378" s="2" t="s">
        <v>295</v>
      </c>
      <c r="AW378" s="2" t="s">
        <v>296</v>
      </c>
      <c r="AX378" s="2" t="s">
        <v>297</v>
      </c>
      <c r="AY378" s="2" t="s">
        <v>298</v>
      </c>
      <c r="AZ378" s="2" t="s">
        <v>299</v>
      </c>
      <c r="BA378" s="2" t="s">
        <v>300</v>
      </c>
      <c r="BB378" s="2" t="s">
        <v>301</v>
      </c>
      <c r="BC378" s="2" t="s">
        <v>302</v>
      </c>
      <c r="BD378" s="2" t="s">
        <v>303</v>
      </c>
      <c r="BE378" s="2" t="s">
        <v>304</v>
      </c>
      <c r="BF378" s="2" t="s">
        <v>305</v>
      </c>
      <c r="BG378" s="2" t="s">
        <v>306</v>
      </c>
    </row>
    <row r="379" spans="1:59" x14ac:dyDescent="0.25">
      <c r="B379" t="s">
        <v>318</v>
      </c>
      <c r="M379" t="s">
        <v>392</v>
      </c>
      <c r="N379">
        <v>11.74</v>
      </c>
      <c r="O379">
        <v>12.42</v>
      </c>
      <c r="P379">
        <v>12.38</v>
      </c>
      <c r="Q379">
        <v>12.63</v>
      </c>
      <c r="R379">
        <v>13.04</v>
      </c>
      <c r="S379">
        <v>13.13</v>
      </c>
      <c r="T379">
        <v>13.24</v>
      </c>
      <c r="U379">
        <v>13.31</v>
      </c>
      <c r="V379">
        <v>13.36</v>
      </c>
      <c r="W379">
        <v>13.46</v>
      </c>
      <c r="X379">
        <v>13.37</v>
      </c>
      <c r="Y379">
        <v>13.32</v>
      </c>
      <c r="Z379">
        <v>13.46</v>
      </c>
      <c r="AA379">
        <v>13.89</v>
      </c>
      <c r="AB379">
        <v>14.22</v>
      </c>
      <c r="AC379">
        <v>14.44</v>
      </c>
      <c r="AD379">
        <v>14.6</v>
      </c>
      <c r="AE379">
        <v>15.18</v>
      </c>
      <c r="AF379">
        <v>14.91</v>
      </c>
      <c r="AG379">
        <v>14.14</v>
      </c>
      <c r="AH379">
        <v>13.95</v>
      </c>
      <c r="AI379">
        <v>13.69</v>
      </c>
      <c r="AJ379">
        <v>13.02</v>
      </c>
      <c r="AK379">
        <v>12.86</v>
      </c>
      <c r="AL379">
        <v>12.93</v>
      </c>
      <c r="AM379">
        <v>13.01</v>
      </c>
      <c r="AN379">
        <v>13.3</v>
      </c>
      <c r="AO379">
        <v>13.54</v>
      </c>
      <c r="AP379">
        <v>13.74</v>
      </c>
      <c r="AQ379">
        <v>13.49</v>
      </c>
      <c r="AR379">
        <v>12.43</v>
      </c>
      <c r="AS379">
        <v>13.23</v>
      </c>
      <c r="AT379">
        <v>13.07</v>
      </c>
      <c r="AU379">
        <v>12.95</v>
      </c>
      <c r="AV379">
        <v>12.77</v>
      </c>
      <c r="AW379">
        <v>12.42</v>
      </c>
      <c r="AX379">
        <v>12.16</v>
      </c>
      <c r="AY379">
        <v>11.79</v>
      </c>
      <c r="AZ379">
        <v>11.42</v>
      </c>
      <c r="BA379">
        <v>11.11</v>
      </c>
      <c r="BB379">
        <v>10.72</v>
      </c>
      <c r="BC379">
        <v>10.4</v>
      </c>
      <c r="BD379">
        <v>10.029999999999999</v>
      </c>
      <c r="BE379">
        <v>9.64</v>
      </c>
      <c r="BF379">
        <v>9.23</v>
      </c>
      <c r="BG379">
        <v>8.82</v>
      </c>
    </row>
    <row r="380" spans="1:59" x14ac:dyDescent="0.25">
      <c r="B380" t="s">
        <v>363</v>
      </c>
      <c r="C380" t="s">
        <v>260</v>
      </c>
      <c r="M380" t="s">
        <v>393</v>
      </c>
      <c r="N380">
        <v>11.74</v>
      </c>
      <c r="O380">
        <v>12.42</v>
      </c>
      <c r="P380">
        <v>12.38</v>
      </c>
      <c r="Q380">
        <v>12.63</v>
      </c>
      <c r="R380">
        <v>13.03</v>
      </c>
      <c r="S380">
        <v>13.13</v>
      </c>
      <c r="T380">
        <v>13.23</v>
      </c>
      <c r="U380">
        <v>13.3</v>
      </c>
      <c r="V380">
        <v>13.35</v>
      </c>
      <c r="W380">
        <v>13.46</v>
      </c>
      <c r="X380">
        <v>13.37</v>
      </c>
      <c r="Y380">
        <v>13.31</v>
      </c>
      <c r="Z380">
        <v>13.45</v>
      </c>
      <c r="AA380">
        <v>13.89</v>
      </c>
      <c r="AB380">
        <v>14.22</v>
      </c>
      <c r="AC380">
        <v>14.44</v>
      </c>
      <c r="AD380">
        <v>14.59</v>
      </c>
      <c r="AE380">
        <v>15.18</v>
      </c>
      <c r="AF380">
        <v>14.91</v>
      </c>
      <c r="AG380">
        <v>14.14</v>
      </c>
      <c r="AH380">
        <v>13.94</v>
      </c>
      <c r="AI380">
        <v>13.68</v>
      </c>
      <c r="AJ380">
        <v>13.02</v>
      </c>
      <c r="AK380">
        <v>12.86</v>
      </c>
      <c r="AL380">
        <v>12.93</v>
      </c>
      <c r="AM380">
        <v>13.01</v>
      </c>
      <c r="AN380">
        <v>13.3</v>
      </c>
      <c r="AO380">
        <v>13.54</v>
      </c>
      <c r="AP380">
        <v>13.73</v>
      </c>
      <c r="AQ380">
        <v>13.48</v>
      </c>
      <c r="AR380">
        <v>12.43</v>
      </c>
      <c r="AS380">
        <v>12.62</v>
      </c>
      <c r="AT380">
        <v>12.78</v>
      </c>
      <c r="AU380">
        <v>12.7</v>
      </c>
      <c r="AV380">
        <v>12.61</v>
      </c>
      <c r="AW380">
        <v>12.2</v>
      </c>
      <c r="AX380">
        <v>12</v>
      </c>
      <c r="AY380">
        <v>11.67</v>
      </c>
      <c r="AZ380">
        <v>11.26</v>
      </c>
      <c r="BA380">
        <v>10.95</v>
      </c>
      <c r="BB380">
        <v>10.47</v>
      </c>
      <c r="BC380">
        <v>10.07</v>
      </c>
      <c r="BD380">
        <v>9.67</v>
      </c>
      <c r="BE380">
        <v>9.23</v>
      </c>
      <c r="BF380">
        <v>8.77</v>
      </c>
      <c r="BG380">
        <v>8.17</v>
      </c>
    </row>
    <row r="401" spans="1:5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</row>
    <row r="402" spans="1:54" x14ac:dyDescent="0.25">
      <c r="M402" s="2" t="s">
        <v>39</v>
      </c>
    </row>
    <row r="403" spans="1:54" x14ac:dyDescent="0.25">
      <c r="M403" s="2" t="s">
        <v>260</v>
      </c>
      <c r="N403" s="2" t="s">
        <v>296</v>
      </c>
      <c r="O403" s="2" t="s">
        <v>301</v>
      </c>
      <c r="P403" s="2" t="s">
        <v>306</v>
      </c>
    </row>
    <row r="404" spans="1:54" x14ac:dyDescent="0.25">
      <c r="B404" t="s">
        <v>313</v>
      </c>
      <c r="M404" t="s">
        <v>405</v>
      </c>
      <c r="N404">
        <v>-0.09</v>
      </c>
      <c r="O404">
        <v>0.01</v>
      </c>
      <c r="P404">
        <v>-0.05</v>
      </c>
    </row>
    <row r="405" spans="1:54" x14ac:dyDescent="0.25">
      <c r="B405" t="s">
        <v>434</v>
      </c>
      <c r="C405" t="s">
        <v>260</v>
      </c>
      <c r="M405" t="s">
        <v>407</v>
      </c>
      <c r="N405">
        <v>-0.01</v>
      </c>
      <c r="O405">
        <v>-7.0000000000000007E-2</v>
      </c>
      <c r="P405">
        <v>-0.28000000000000003</v>
      </c>
    </row>
    <row r="406" spans="1:54" x14ac:dyDescent="0.25">
      <c r="M406" t="s">
        <v>406</v>
      </c>
      <c r="N406">
        <v>-0.13</v>
      </c>
      <c r="O406">
        <v>-0.13</v>
      </c>
      <c r="P406">
        <v>-0.26</v>
      </c>
    </row>
    <row r="407" spans="1:54" x14ac:dyDescent="0.25">
      <c r="M407" t="s">
        <v>409</v>
      </c>
      <c r="N407">
        <v>-0.01</v>
      </c>
      <c r="O407">
        <v>-0.03</v>
      </c>
      <c r="P407">
        <v>-0.02</v>
      </c>
    </row>
    <row r="408" spans="1:54" x14ac:dyDescent="0.25">
      <c r="M408" t="s">
        <v>408</v>
      </c>
      <c r="N408">
        <v>0</v>
      </c>
      <c r="O408">
        <v>0</v>
      </c>
      <c r="P408">
        <v>0</v>
      </c>
    </row>
    <row r="409" spans="1:54" x14ac:dyDescent="0.25">
      <c r="M409" t="s">
        <v>424</v>
      </c>
      <c r="N409">
        <v>0.01</v>
      </c>
      <c r="O409">
        <v>-0.01</v>
      </c>
      <c r="P409">
        <v>-0.01</v>
      </c>
    </row>
    <row r="410" spans="1:54" x14ac:dyDescent="0.25">
      <c r="M410" t="s">
        <v>400</v>
      </c>
      <c r="N410">
        <v>0</v>
      </c>
      <c r="O410">
        <v>0</v>
      </c>
      <c r="P410">
        <v>0</v>
      </c>
    </row>
    <row r="411" spans="1:54" x14ac:dyDescent="0.25">
      <c r="M411" t="s">
        <v>431</v>
      </c>
      <c r="N411">
        <v>0</v>
      </c>
      <c r="O411">
        <v>-0.01</v>
      </c>
      <c r="P411">
        <v>-0.01</v>
      </c>
    </row>
    <row r="412" spans="1:54" x14ac:dyDescent="0.25">
      <c r="M412" t="s">
        <v>432</v>
      </c>
      <c r="N412">
        <v>-0.02</v>
      </c>
      <c r="O412">
        <v>-0.02</v>
      </c>
      <c r="P412">
        <v>-0.03</v>
      </c>
    </row>
    <row r="413" spans="1:54" x14ac:dyDescent="0.25">
      <c r="M413" t="s">
        <v>415</v>
      </c>
      <c r="N413">
        <v>-0.01</v>
      </c>
      <c r="O413">
        <v>-0.01</v>
      </c>
      <c r="P413">
        <v>-0.01</v>
      </c>
    </row>
    <row r="414" spans="1:54" x14ac:dyDescent="0.25">
      <c r="M414" t="s">
        <v>433</v>
      </c>
      <c r="N414">
        <v>0.05</v>
      </c>
      <c r="O414">
        <v>0.02</v>
      </c>
      <c r="P414">
        <v>0</v>
      </c>
    </row>
    <row r="426" spans="1:5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</row>
    <row r="427" spans="1:54" x14ac:dyDescent="0.25">
      <c r="M427" s="2" t="s">
        <v>40</v>
      </c>
    </row>
    <row r="428" spans="1:54" x14ac:dyDescent="0.25">
      <c r="M428" s="2" t="s">
        <v>260</v>
      </c>
      <c r="N428" s="2" t="s">
        <v>290</v>
      </c>
      <c r="O428" s="2" t="s">
        <v>291</v>
      </c>
      <c r="P428" s="2" t="s">
        <v>292</v>
      </c>
      <c r="Q428" s="2" t="s">
        <v>293</v>
      </c>
      <c r="R428" s="2" t="s">
        <v>294</v>
      </c>
      <c r="S428" s="2" t="s">
        <v>295</v>
      </c>
      <c r="T428" s="2" t="s">
        <v>296</v>
      </c>
      <c r="U428" s="2" t="s">
        <v>297</v>
      </c>
      <c r="V428" s="2" t="s">
        <v>298</v>
      </c>
      <c r="W428" s="2" t="s">
        <v>299</v>
      </c>
      <c r="X428" s="2" t="s">
        <v>300</v>
      </c>
      <c r="Y428" s="2" t="s">
        <v>301</v>
      </c>
      <c r="Z428" s="2" t="s">
        <v>302</v>
      </c>
      <c r="AA428" s="2" t="s">
        <v>303</v>
      </c>
      <c r="AB428" s="2" t="s">
        <v>304</v>
      </c>
      <c r="AC428" s="2" t="s">
        <v>305</v>
      </c>
      <c r="AD428" s="2" t="s">
        <v>306</v>
      </c>
    </row>
    <row r="429" spans="1:54" x14ac:dyDescent="0.25">
      <c r="B429" t="s">
        <v>332</v>
      </c>
      <c r="M429" t="s">
        <v>435</v>
      </c>
      <c r="N429">
        <v>7.08</v>
      </c>
      <c r="O429">
        <v>6.37</v>
      </c>
      <c r="P429">
        <v>6.48</v>
      </c>
      <c r="Q429">
        <v>6.58</v>
      </c>
      <c r="R429">
        <v>6.57</v>
      </c>
      <c r="S429">
        <v>6.56</v>
      </c>
      <c r="T429">
        <v>6.48</v>
      </c>
      <c r="U429">
        <v>6.36</v>
      </c>
      <c r="V429">
        <v>6.22</v>
      </c>
      <c r="W429">
        <v>6</v>
      </c>
      <c r="X429">
        <v>5.77</v>
      </c>
      <c r="Y429">
        <v>5.44</v>
      </c>
      <c r="Z429">
        <v>5.13</v>
      </c>
      <c r="AA429">
        <v>4.79</v>
      </c>
      <c r="AB429">
        <v>4.41</v>
      </c>
      <c r="AC429">
        <v>4.01</v>
      </c>
      <c r="AD429">
        <v>3.58</v>
      </c>
    </row>
    <row r="430" spans="1:54" x14ac:dyDescent="0.25">
      <c r="B430" t="s">
        <v>440</v>
      </c>
      <c r="C430" t="s">
        <v>260</v>
      </c>
      <c r="M430" t="s">
        <v>393</v>
      </c>
      <c r="N430">
        <v>7.08</v>
      </c>
      <c r="O430">
        <v>6.37</v>
      </c>
      <c r="P430">
        <v>6.48</v>
      </c>
      <c r="Q430">
        <v>6.58</v>
      </c>
      <c r="R430">
        <v>6.57</v>
      </c>
      <c r="S430">
        <v>6.56</v>
      </c>
      <c r="T430">
        <v>6.48</v>
      </c>
      <c r="U430">
        <v>6.36</v>
      </c>
      <c r="V430">
        <v>6.22</v>
      </c>
      <c r="W430">
        <v>6.01</v>
      </c>
      <c r="X430">
        <v>5.83</v>
      </c>
      <c r="Y430">
        <v>5.58</v>
      </c>
      <c r="Z430">
        <v>5.35</v>
      </c>
      <c r="AA430">
        <v>5.12</v>
      </c>
      <c r="AB430">
        <v>4.87</v>
      </c>
      <c r="AC430">
        <v>4.62</v>
      </c>
      <c r="AD430">
        <v>4.24</v>
      </c>
    </row>
    <row r="431" spans="1:54" x14ac:dyDescent="0.25">
      <c r="M431" t="s">
        <v>436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0.02</v>
      </c>
      <c r="T431">
        <v>0.06</v>
      </c>
      <c r="U431">
        <v>0.11</v>
      </c>
      <c r="V431">
        <v>0.17</v>
      </c>
      <c r="W431">
        <v>0.26</v>
      </c>
      <c r="X431">
        <v>0.39</v>
      </c>
      <c r="Y431">
        <v>0.56000000000000005</v>
      </c>
      <c r="Z431">
        <v>0.75</v>
      </c>
      <c r="AA431">
        <v>0.98</v>
      </c>
      <c r="AB431">
        <v>1.24</v>
      </c>
      <c r="AC431">
        <v>1.52</v>
      </c>
      <c r="AD431">
        <v>1.61</v>
      </c>
    </row>
    <row r="432" spans="1:54" x14ac:dyDescent="0.25">
      <c r="M432" t="s">
        <v>437</v>
      </c>
      <c r="N432" s="8">
        <v>0.05</v>
      </c>
      <c r="O432" s="8">
        <v>0.18</v>
      </c>
      <c r="P432" s="8">
        <v>0.4</v>
      </c>
      <c r="Q432" s="8">
        <v>0.44</v>
      </c>
      <c r="R432" s="8">
        <v>0.42</v>
      </c>
      <c r="S432" s="8">
        <v>0.44</v>
      </c>
      <c r="T432" s="8">
        <v>0.44</v>
      </c>
      <c r="U432" s="8">
        <v>0.45</v>
      </c>
      <c r="V432" s="8">
        <v>0.46</v>
      </c>
      <c r="W432" s="8">
        <v>0.47</v>
      </c>
      <c r="X432" s="8">
        <v>0.48</v>
      </c>
      <c r="Y432" s="8">
        <v>0.49</v>
      </c>
      <c r="Z432" s="8">
        <v>0.5</v>
      </c>
      <c r="AA432" s="8">
        <v>0.51</v>
      </c>
      <c r="AB432" s="8">
        <v>0.52</v>
      </c>
      <c r="AC432" s="8">
        <v>0.53</v>
      </c>
      <c r="AD432" s="8">
        <v>1</v>
      </c>
    </row>
    <row r="433" spans="13:30" x14ac:dyDescent="0.25">
      <c r="M433" t="s">
        <v>438</v>
      </c>
      <c r="N433" s="8">
        <v>0.05</v>
      </c>
      <c r="O433" s="8">
        <v>0.18</v>
      </c>
      <c r="P433" s="8">
        <v>0.4</v>
      </c>
      <c r="Q433" s="8">
        <v>0.44</v>
      </c>
      <c r="R433" s="8">
        <v>0.42</v>
      </c>
      <c r="S433" s="8">
        <v>0.45</v>
      </c>
      <c r="T433" s="8">
        <v>0.48</v>
      </c>
      <c r="U433" s="8">
        <v>0.5</v>
      </c>
      <c r="V433" s="8">
        <v>0.53</v>
      </c>
      <c r="W433" s="8">
        <v>0.56000000000000005</v>
      </c>
      <c r="X433" s="8">
        <v>0.57999999999999996</v>
      </c>
      <c r="Y433" s="8">
        <v>0.61</v>
      </c>
      <c r="Z433" s="8">
        <v>0.64</v>
      </c>
      <c r="AA433" s="8">
        <v>0.67</v>
      </c>
      <c r="AB433" s="8">
        <v>0.7</v>
      </c>
      <c r="AC433" s="8">
        <v>0.73</v>
      </c>
      <c r="AD433" s="8">
        <v>1</v>
      </c>
    </row>
    <row r="434" spans="13:30" x14ac:dyDescent="0.25">
      <c r="M434" t="s">
        <v>439</v>
      </c>
      <c r="N434" s="8">
        <v>0</v>
      </c>
      <c r="O434" s="8">
        <v>0</v>
      </c>
      <c r="P434" s="8">
        <v>0</v>
      </c>
      <c r="Q434" s="8">
        <v>0</v>
      </c>
      <c r="R434" s="8">
        <v>0</v>
      </c>
      <c r="S434" s="8">
        <v>0.03</v>
      </c>
      <c r="T434" s="8">
        <v>0.06</v>
      </c>
      <c r="U434" s="8">
        <v>0.09</v>
      </c>
      <c r="V434" s="8">
        <v>0.13</v>
      </c>
      <c r="W434" s="8">
        <v>0.17</v>
      </c>
      <c r="X434" s="8">
        <v>0.2</v>
      </c>
      <c r="Y434" s="8">
        <v>0.24</v>
      </c>
      <c r="Z434" s="8">
        <v>0.28000000000000003</v>
      </c>
      <c r="AA434" s="8">
        <v>0.32</v>
      </c>
      <c r="AB434" s="8">
        <v>0.37</v>
      </c>
      <c r="AC434" s="8">
        <v>0.41</v>
      </c>
      <c r="AD434" s="8">
        <v>0</v>
      </c>
    </row>
    <row r="451" spans="1:5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</row>
    <row r="452" spans="1:54" x14ac:dyDescent="0.25">
      <c r="M452" s="2" t="s">
        <v>41</v>
      </c>
    </row>
    <row r="453" spans="1:54" x14ac:dyDescent="0.25">
      <c r="M453" s="2" t="s">
        <v>260</v>
      </c>
      <c r="N453" s="2" t="s">
        <v>290</v>
      </c>
      <c r="O453" s="2" t="s">
        <v>291</v>
      </c>
      <c r="P453" s="2" t="s">
        <v>292</v>
      </c>
      <c r="Q453" s="2" t="s">
        <v>293</v>
      </c>
      <c r="R453" s="2" t="s">
        <v>294</v>
      </c>
      <c r="S453" s="2" t="s">
        <v>295</v>
      </c>
      <c r="T453" s="2" t="s">
        <v>296</v>
      </c>
      <c r="U453" s="2" t="s">
        <v>297</v>
      </c>
      <c r="V453" s="2" t="s">
        <v>298</v>
      </c>
      <c r="W453" s="2" t="s">
        <v>299</v>
      </c>
      <c r="X453" s="2" t="s">
        <v>300</v>
      </c>
      <c r="Y453" s="2" t="s">
        <v>301</v>
      </c>
      <c r="Z453" s="2" t="s">
        <v>302</v>
      </c>
      <c r="AA453" s="2" t="s">
        <v>303</v>
      </c>
      <c r="AB453" s="2" t="s">
        <v>304</v>
      </c>
      <c r="AC453" s="2" t="s">
        <v>305</v>
      </c>
      <c r="AD453" s="2" t="s">
        <v>306</v>
      </c>
    </row>
    <row r="454" spans="1:54" x14ac:dyDescent="0.25">
      <c r="B454" t="s">
        <v>332</v>
      </c>
      <c r="M454" t="s">
        <v>435</v>
      </c>
      <c r="N454">
        <v>1.62</v>
      </c>
      <c r="O454">
        <v>1.58</v>
      </c>
      <c r="P454">
        <v>1.59</v>
      </c>
      <c r="Q454">
        <v>1.66</v>
      </c>
      <c r="R454">
        <v>1.66</v>
      </c>
      <c r="S454">
        <v>1.65</v>
      </c>
      <c r="T454">
        <v>1.43</v>
      </c>
      <c r="U454">
        <v>1.43</v>
      </c>
      <c r="V454">
        <v>1.42</v>
      </c>
      <c r="W454">
        <v>1.34</v>
      </c>
      <c r="X454">
        <v>1.28</v>
      </c>
      <c r="Y454">
        <v>1.17</v>
      </c>
      <c r="Z454">
        <v>1.0900000000000001</v>
      </c>
      <c r="AA454">
        <v>1</v>
      </c>
      <c r="AB454">
        <v>0.92</v>
      </c>
      <c r="AC454">
        <v>0.84</v>
      </c>
      <c r="AD454">
        <v>0.76</v>
      </c>
    </row>
    <row r="455" spans="1:54" x14ac:dyDescent="0.25">
      <c r="B455" t="s">
        <v>448</v>
      </c>
      <c r="C455" t="s">
        <v>260</v>
      </c>
      <c r="M455" t="s">
        <v>441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0.02</v>
      </c>
      <c r="X455">
        <v>0.03</v>
      </c>
      <c r="Y455">
        <v>0.05</v>
      </c>
      <c r="Z455">
        <v>0.06</v>
      </c>
      <c r="AA455">
        <v>7.0000000000000007E-2</v>
      </c>
      <c r="AB455">
        <v>7.0000000000000007E-2</v>
      </c>
      <c r="AC455">
        <v>7.0000000000000007E-2</v>
      </c>
      <c r="AD455">
        <v>0.06</v>
      </c>
    </row>
    <row r="456" spans="1:54" x14ac:dyDescent="0.25">
      <c r="M456" t="s">
        <v>442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0.01</v>
      </c>
      <c r="X456">
        <v>0.04</v>
      </c>
      <c r="Y456">
        <v>0.08</v>
      </c>
      <c r="Z456">
        <v>0.12</v>
      </c>
      <c r="AA456">
        <v>0.14000000000000001</v>
      </c>
      <c r="AB456">
        <v>0.17</v>
      </c>
      <c r="AC456">
        <v>0.19</v>
      </c>
      <c r="AD456">
        <v>0.2</v>
      </c>
    </row>
    <row r="457" spans="1:54" x14ac:dyDescent="0.25">
      <c r="M457" t="s">
        <v>443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0.01</v>
      </c>
      <c r="Z457">
        <v>0.03</v>
      </c>
      <c r="AA457">
        <v>0.05</v>
      </c>
      <c r="AB457">
        <v>0.06</v>
      </c>
      <c r="AC457">
        <v>7.0000000000000007E-2</v>
      </c>
      <c r="AD457">
        <v>7.0000000000000007E-2</v>
      </c>
    </row>
    <row r="458" spans="1:54" x14ac:dyDescent="0.25">
      <c r="M458" t="s">
        <v>393</v>
      </c>
      <c r="N458">
        <v>1.62</v>
      </c>
      <c r="O458">
        <v>1.58</v>
      </c>
      <c r="P458">
        <v>1.59</v>
      </c>
      <c r="Q458">
        <v>1.67</v>
      </c>
      <c r="R458">
        <v>1.66</v>
      </c>
      <c r="S458">
        <v>1.65</v>
      </c>
      <c r="T458">
        <v>1.43</v>
      </c>
      <c r="U458">
        <v>1.43</v>
      </c>
      <c r="V458">
        <v>1.42</v>
      </c>
      <c r="W458">
        <v>1.36</v>
      </c>
      <c r="X458">
        <v>1.35</v>
      </c>
      <c r="Y458">
        <v>1.27</v>
      </c>
      <c r="Z458">
        <v>1.21</v>
      </c>
      <c r="AA458">
        <v>1.1499999999999999</v>
      </c>
      <c r="AB458">
        <v>1.08</v>
      </c>
      <c r="AC458">
        <v>1.01</v>
      </c>
      <c r="AD458">
        <v>0.93</v>
      </c>
    </row>
    <row r="459" spans="1:54" x14ac:dyDescent="0.25">
      <c r="M459" t="s">
        <v>437</v>
      </c>
      <c r="N459" s="8">
        <v>0</v>
      </c>
      <c r="O459" s="8">
        <v>0</v>
      </c>
      <c r="P459" s="8">
        <v>0.01</v>
      </c>
      <c r="Q459" s="8">
        <v>0</v>
      </c>
      <c r="R459" s="8">
        <v>0.01</v>
      </c>
      <c r="S459" s="8">
        <v>0</v>
      </c>
      <c r="T459" s="8">
        <v>0</v>
      </c>
      <c r="U459" s="8">
        <v>0</v>
      </c>
      <c r="V459" s="8">
        <v>0</v>
      </c>
      <c r="W459" s="8">
        <v>0.01</v>
      </c>
      <c r="X459" s="8">
        <v>0.02</v>
      </c>
      <c r="Y459" s="8">
        <v>0.03</v>
      </c>
      <c r="Z459" s="8">
        <v>7.0000000000000007E-2</v>
      </c>
      <c r="AA459" s="8">
        <v>0.17</v>
      </c>
      <c r="AB459" s="8">
        <v>0.24</v>
      </c>
      <c r="AC459" s="8">
        <v>0.28999999999999998</v>
      </c>
      <c r="AD459" s="8">
        <v>0.36</v>
      </c>
    </row>
    <row r="460" spans="1:54" x14ac:dyDescent="0.25">
      <c r="M460" t="s">
        <v>444</v>
      </c>
      <c r="N460" s="8">
        <v>0</v>
      </c>
      <c r="O460" s="8">
        <v>0</v>
      </c>
      <c r="P460" s="8">
        <v>0</v>
      </c>
      <c r="Q460" s="8">
        <v>0</v>
      </c>
      <c r="R460" s="8">
        <v>0</v>
      </c>
      <c r="S460" s="8">
        <v>0</v>
      </c>
      <c r="T460" s="8">
        <v>0</v>
      </c>
      <c r="U460" s="8">
        <v>0</v>
      </c>
      <c r="V460" s="8">
        <v>0</v>
      </c>
      <c r="W460" s="8">
        <v>0.01</v>
      </c>
      <c r="X460" s="8">
        <v>0.01</v>
      </c>
      <c r="Y460" s="8">
        <v>0.06</v>
      </c>
      <c r="Z460" s="8">
        <v>0.1</v>
      </c>
      <c r="AA460" s="8">
        <v>0.08</v>
      </c>
      <c r="AB460" s="8">
        <v>0.08</v>
      </c>
      <c r="AC460" s="8">
        <v>7.0000000000000007E-2</v>
      </c>
      <c r="AD460" s="8">
        <v>0.05</v>
      </c>
    </row>
    <row r="461" spans="1:54" x14ac:dyDescent="0.25">
      <c r="M461" t="s">
        <v>445</v>
      </c>
      <c r="N461" s="8">
        <v>0</v>
      </c>
      <c r="O461" s="8">
        <v>0</v>
      </c>
      <c r="P461" s="8">
        <v>0</v>
      </c>
      <c r="Q461" s="8">
        <v>0</v>
      </c>
      <c r="R461" s="8">
        <v>0</v>
      </c>
      <c r="S461" s="8">
        <v>0</v>
      </c>
      <c r="T461" s="8">
        <v>0.01</v>
      </c>
      <c r="U461" s="8">
        <v>0.01</v>
      </c>
      <c r="V461" s="8">
        <v>0.01</v>
      </c>
      <c r="W461" s="8">
        <v>0.05</v>
      </c>
      <c r="X461" s="8">
        <v>0.19</v>
      </c>
      <c r="Y461" s="8">
        <v>0.18</v>
      </c>
      <c r="Z461" s="8">
        <v>0.17</v>
      </c>
      <c r="AA461" s="8">
        <v>0.15</v>
      </c>
      <c r="AB461" s="8">
        <v>0.17</v>
      </c>
      <c r="AC461" s="8">
        <v>0.17</v>
      </c>
      <c r="AD461" s="8">
        <v>0.16</v>
      </c>
    </row>
    <row r="462" spans="1:54" x14ac:dyDescent="0.25">
      <c r="M462" t="s">
        <v>446</v>
      </c>
      <c r="N462" s="8">
        <v>0</v>
      </c>
      <c r="O462" s="8">
        <v>0</v>
      </c>
      <c r="P462" s="8">
        <v>0</v>
      </c>
      <c r="Q462" s="8">
        <v>0</v>
      </c>
      <c r="R462" s="8">
        <v>0</v>
      </c>
      <c r="S462" s="8">
        <v>0</v>
      </c>
      <c r="T462" s="8">
        <v>0</v>
      </c>
      <c r="U462" s="8">
        <v>0.01</v>
      </c>
      <c r="V462" s="8">
        <v>0.01</v>
      </c>
      <c r="W462" s="8">
        <v>0.1</v>
      </c>
      <c r="X462" s="8">
        <v>0.08</v>
      </c>
      <c r="Y462" s="8">
        <v>0.08</v>
      </c>
      <c r="Z462" s="8">
        <v>0.1</v>
      </c>
      <c r="AA462" s="8">
        <v>0.09</v>
      </c>
      <c r="AB462" s="8">
        <v>0.06</v>
      </c>
      <c r="AC462" s="8">
        <v>0.06</v>
      </c>
      <c r="AD462" s="8">
        <v>7.0000000000000007E-2</v>
      </c>
    </row>
    <row r="463" spans="1:54" x14ac:dyDescent="0.25">
      <c r="M463" t="s">
        <v>447</v>
      </c>
      <c r="N463" s="8">
        <v>0</v>
      </c>
      <c r="O463" s="8">
        <v>0</v>
      </c>
      <c r="P463" s="8">
        <v>0.01</v>
      </c>
      <c r="Q463" s="8">
        <v>0</v>
      </c>
      <c r="R463" s="8">
        <v>0.02</v>
      </c>
      <c r="S463" s="8">
        <v>0</v>
      </c>
      <c r="T463" s="8">
        <v>0</v>
      </c>
      <c r="U463" s="8">
        <v>0.01</v>
      </c>
      <c r="V463" s="8">
        <v>0.01</v>
      </c>
      <c r="W463" s="8">
        <v>0.03</v>
      </c>
      <c r="X463" s="8">
        <v>0.08</v>
      </c>
      <c r="Y463" s="8">
        <v>0.22</v>
      </c>
      <c r="Z463" s="8">
        <v>0.26</v>
      </c>
      <c r="AA463" s="8">
        <v>0.31</v>
      </c>
      <c r="AB463" s="8">
        <v>0.39</v>
      </c>
      <c r="AC463" s="8">
        <v>0.45</v>
      </c>
      <c r="AD463" s="8">
        <v>0.51</v>
      </c>
    </row>
    <row r="476" spans="1:5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</row>
    <row r="477" spans="1:54" x14ac:dyDescent="0.25">
      <c r="M477" s="2" t="s">
        <v>42</v>
      </c>
    </row>
    <row r="478" spans="1:54" x14ac:dyDescent="0.25">
      <c r="M478" s="2" t="s">
        <v>260</v>
      </c>
      <c r="N478" s="2" t="s">
        <v>290</v>
      </c>
      <c r="O478" s="2" t="s">
        <v>291</v>
      </c>
      <c r="P478" s="2" t="s">
        <v>292</v>
      </c>
      <c r="Q478" s="2" t="s">
        <v>293</v>
      </c>
      <c r="R478" s="2" t="s">
        <v>294</v>
      </c>
      <c r="S478" s="2" t="s">
        <v>295</v>
      </c>
      <c r="T478" s="2" t="s">
        <v>296</v>
      </c>
      <c r="U478" s="2" t="s">
        <v>297</v>
      </c>
      <c r="V478" s="2" t="s">
        <v>298</v>
      </c>
      <c r="W478" s="2" t="s">
        <v>299</v>
      </c>
      <c r="X478" s="2" t="s">
        <v>300</v>
      </c>
      <c r="Y478" s="2" t="s">
        <v>301</v>
      </c>
      <c r="Z478" s="2" t="s">
        <v>302</v>
      </c>
      <c r="AA478" s="2" t="s">
        <v>303</v>
      </c>
      <c r="AB478" s="2" t="s">
        <v>304</v>
      </c>
      <c r="AC478" s="2" t="s">
        <v>305</v>
      </c>
      <c r="AD478" s="2" t="s">
        <v>306</v>
      </c>
    </row>
    <row r="479" spans="1:54" x14ac:dyDescent="0.25">
      <c r="B479" t="s">
        <v>332</v>
      </c>
      <c r="M479" t="s">
        <v>449</v>
      </c>
      <c r="N479">
        <f>N480</f>
        <v>11.25</v>
      </c>
      <c r="O479">
        <f>O480</f>
        <v>10.28</v>
      </c>
      <c r="P479">
        <v>10.42</v>
      </c>
      <c r="Q479">
        <v>10.59</v>
      </c>
      <c r="R479">
        <v>10.44</v>
      </c>
      <c r="S479">
        <v>10.28</v>
      </c>
      <c r="T479">
        <v>9.84</v>
      </c>
      <c r="U479">
        <v>9.6</v>
      </c>
      <c r="V479">
        <v>9.34</v>
      </c>
      <c r="W479">
        <v>8.93</v>
      </c>
      <c r="X479">
        <v>8.6199999999999992</v>
      </c>
      <c r="Y479">
        <v>8.14</v>
      </c>
      <c r="Z479">
        <v>7.73</v>
      </c>
      <c r="AA479">
        <v>7.31</v>
      </c>
      <c r="AB479">
        <v>6.87</v>
      </c>
      <c r="AC479">
        <v>6.4</v>
      </c>
      <c r="AD479">
        <v>5.82</v>
      </c>
    </row>
    <row r="480" spans="1:54" x14ac:dyDescent="0.25">
      <c r="B480" t="s">
        <v>440</v>
      </c>
      <c r="C480" t="s">
        <v>260</v>
      </c>
      <c r="M480" t="s">
        <v>393</v>
      </c>
      <c r="N480">
        <v>11.25</v>
      </c>
      <c r="O480">
        <v>10.28</v>
      </c>
      <c r="P480">
        <v>10.42</v>
      </c>
      <c r="Q480">
        <v>10.67</v>
      </c>
      <c r="R480">
        <v>10.59</v>
      </c>
      <c r="S480">
        <v>10.51</v>
      </c>
      <c r="T480">
        <v>10.130000000000001</v>
      </c>
      <c r="U480">
        <v>9.9600000000000009</v>
      </c>
      <c r="V480">
        <v>9.76</v>
      </c>
      <c r="W480">
        <v>9.4</v>
      </c>
      <c r="X480">
        <v>9.14</v>
      </c>
      <c r="Y480">
        <v>8.6999999999999993</v>
      </c>
      <c r="Z480">
        <v>8.33</v>
      </c>
      <c r="AA480">
        <v>7.94</v>
      </c>
      <c r="AB480">
        <v>7.51</v>
      </c>
      <c r="AC480">
        <v>7.06</v>
      </c>
      <c r="AD480">
        <v>6.47</v>
      </c>
    </row>
    <row r="481" spans="13:30" x14ac:dyDescent="0.25">
      <c r="M481" t="s">
        <v>436</v>
      </c>
      <c r="N481">
        <v>0</v>
      </c>
      <c r="O481">
        <v>0</v>
      </c>
      <c r="P481">
        <v>0</v>
      </c>
      <c r="Q481">
        <v>0.15</v>
      </c>
      <c r="R481">
        <v>0.3</v>
      </c>
      <c r="S481">
        <v>0.45</v>
      </c>
      <c r="T481">
        <v>0.57999999999999996</v>
      </c>
      <c r="U481">
        <v>0.71</v>
      </c>
      <c r="V481">
        <v>0.84</v>
      </c>
      <c r="W481">
        <v>0.94</v>
      </c>
      <c r="X481">
        <v>1.04</v>
      </c>
      <c r="Y481">
        <v>1.1200000000000001</v>
      </c>
      <c r="Z481">
        <v>1.19</v>
      </c>
      <c r="AA481">
        <v>1.25</v>
      </c>
      <c r="AB481">
        <v>1.29</v>
      </c>
      <c r="AC481">
        <v>1.31</v>
      </c>
      <c r="AD481">
        <v>1.29</v>
      </c>
    </row>
    <row r="482" spans="13:30" x14ac:dyDescent="0.25">
      <c r="M482" t="s">
        <v>450</v>
      </c>
      <c r="N482">
        <f>N483</f>
        <v>53.27</v>
      </c>
      <c r="O482">
        <f>O483</f>
        <v>50.1</v>
      </c>
      <c r="P482">
        <v>51.45</v>
      </c>
      <c r="Q482">
        <v>53.04</v>
      </c>
      <c r="R482">
        <v>53.53</v>
      </c>
      <c r="S482">
        <v>54.03</v>
      </c>
      <c r="T482">
        <v>54.04</v>
      </c>
      <c r="U482">
        <v>54.27</v>
      </c>
      <c r="V482">
        <v>54.51</v>
      </c>
      <c r="W482">
        <v>54.68</v>
      </c>
      <c r="X482">
        <v>54.91</v>
      </c>
      <c r="Y482">
        <v>55.06</v>
      </c>
      <c r="Z482">
        <v>55.12</v>
      </c>
      <c r="AA482">
        <v>55.18</v>
      </c>
      <c r="AB482">
        <v>55.24</v>
      </c>
      <c r="AC482">
        <v>55.29</v>
      </c>
      <c r="AD482">
        <v>55.34</v>
      </c>
    </row>
    <row r="483" spans="13:30" x14ac:dyDescent="0.25">
      <c r="M483" t="s">
        <v>451</v>
      </c>
      <c r="N483">
        <v>53.27</v>
      </c>
      <c r="O483">
        <v>50.1</v>
      </c>
      <c r="P483">
        <v>51.45</v>
      </c>
      <c r="Q483">
        <v>53.42</v>
      </c>
      <c r="R483">
        <v>54.31</v>
      </c>
      <c r="S483">
        <v>55.21</v>
      </c>
      <c r="T483">
        <v>55.63</v>
      </c>
      <c r="U483">
        <v>56.28</v>
      </c>
      <c r="V483">
        <v>56.95</v>
      </c>
      <c r="W483">
        <v>57.56</v>
      </c>
      <c r="X483">
        <v>58.24</v>
      </c>
      <c r="Y483">
        <v>58.84</v>
      </c>
      <c r="Z483">
        <v>59.36</v>
      </c>
      <c r="AA483">
        <v>59.88</v>
      </c>
      <c r="AB483">
        <v>60.41</v>
      </c>
      <c r="AC483">
        <v>60.95</v>
      </c>
      <c r="AD483">
        <v>61.49</v>
      </c>
    </row>
    <row r="484" spans="13:30" x14ac:dyDescent="0.25">
      <c r="M484" t="s">
        <v>452</v>
      </c>
      <c r="N484">
        <v>0</v>
      </c>
      <c r="O484">
        <v>0</v>
      </c>
      <c r="P484">
        <v>0</v>
      </c>
      <c r="Q484">
        <v>0.76</v>
      </c>
      <c r="R484">
        <v>1.55</v>
      </c>
      <c r="S484">
        <v>2.37</v>
      </c>
      <c r="T484">
        <v>3.18</v>
      </c>
      <c r="U484">
        <v>4.0199999999999996</v>
      </c>
      <c r="V484">
        <v>4.88</v>
      </c>
      <c r="W484">
        <v>5.76</v>
      </c>
      <c r="X484">
        <v>6.66</v>
      </c>
      <c r="Y484">
        <v>7.57</v>
      </c>
      <c r="Z484">
        <v>8.48</v>
      </c>
      <c r="AA484">
        <v>9.41</v>
      </c>
      <c r="AB484">
        <v>10.36</v>
      </c>
      <c r="AC484">
        <v>11.32</v>
      </c>
      <c r="AD484">
        <v>12.3</v>
      </c>
    </row>
    <row r="501" spans="1:5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</row>
    <row r="502" spans="1:54" x14ac:dyDescent="0.25">
      <c r="M502" s="2" t="s">
        <v>43</v>
      </c>
    </row>
    <row r="503" spans="1:54" x14ac:dyDescent="0.25">
      <c r="M503" s="2" t="s">
        <v>260</v>
      </c>
      <c r="N503" s="2" t="s">
        <v>277</v>
      </c>
      <c r="O503" s="2" t="s">
        <v>278</v>
      </c>
      <c r="P503" s="2" t="s">
        <v>279</v>
      </c>
      <c r="Q503" s="2" t="s">
        <v>280</v>
      </c>
      <c r="R503" s="2" t="s">
        <v>281</v>
      </c>
      <c r="S503" s="2" t="s">
        <v>282</v>
      </c>
      <c r="T503" s="2" t="s">
        <v>283</v>
      </c>
      <c r="U503" s="2" t="s">
        <v>284</v>
      </c>
      <c r="V503" s="2" t="s">
        <v>285</v>
      </c>
      <c r="W503" s="2" t="s">
        <v>286</v>
      </c>
      <c r="X503" s="2" t="s">
        <v>287</v>
      </c>
      <c r="Y503" s="2" t="s">
        <v>288</v>
      </c>
      <c r="Z503" s="2" t="s">
        <v>289</v>
      </c>
      <c r="AA503" s="2" t="s">
        <v>290</v>
      </c>
      <c r="AB503" s="2" t="s">
        <v>291</v>
      </c>
      <c r="AC503" s="2" t="s">
        <v>292</v>
      </c>
      <c r="AD503" s="2" t="s">
        <v>293</v>
      </c>
      <c r="AE503" s="2" t="s">
        <v>294</v>
      </c>
      <c r="AF503" s="2" t="s">
        <v>295</v>
      </c>
      <c r="AG503" s="2" t="s">
        <v>296</v>
      </c>
      <c r="AH503" s="2" t="s">
        <v>297</v>
      </c>
      <c r="AI503" s="2" t="s">
        <v>298</v>
      </c>
      <c r="AJ503" s="2" t="s">
        <v>299</v>
      </c>
      <c r="AK503" s="2" t="s">
        <v>300</v>
      </c>
      <c r="AL503" s="2" t="s">
        <v>301</v>
      </c>
      <c r="AM503" s="2" t="s">
        <v>302</v>
      </c>
      <c r="AN503" s="2" t="s">
        <v>303</v>
      </c>
      <c r="AO503" s="2" t="s">
        <v>304</v>
      </c>
      <c r="AP503" s="2" t="s">
        <v>305</v>
      </c>
      <c r="AQ503" s="2" t="s">
        <v>306</v>
      </c>
    </row>
    <row r="504" spans="1:54" x14ac:dyDescent="0.25">
      <c r="B504" t="s">
        <v>332</v>
      </c>
      <c r="M504" t="s">
        <v>353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0.01</v>
      </c>
      <c r="AE504">
        <v>0.01</v>
      </c>
      <c r="AF504">
        <v>0.01</v>
      </c>
      <c r="AG504">
        <v>0.01</v>
      </c>
      <c r="AH504">
        <v>0.01</v>
      </c>
      <c r="AI504">
        <v>0.02</v>
      </c>
      <c r="AJ504">
        <v>0.02</v>
      </c>
      <c r="AK504">
        <v>0.02</v>
      </c>
      <c r="AL504">
        <v>0.02</v>
      </c>
      <c r="AM504">
        <v>0.02</v>
      </c>
      <c r="AN504">
        <v>0.02</v>
      </c>
      <c r="AO504">
        <v>0.02</v>
      </c>
      <c r="AP504">
        <v>0.02</v>
      </c>
      <c r="AQ504">
        <v>0.02</v>
      </c>
    </row>
    <row r="505" spans="1:54" x14ac:dyDescent="0.25">
      <c r="B505" t="s">
        <v>349</v>
      </c>
      <c r="C505" t="s">
        <v>260</v>
      </c>
      <c r="M505" t="s">
        <v>422</v>
      </c>
      <c r="N505">
        <v>0</v>
      </c>
      <c r="O505">
        <v>0</v>
      </c>
      <c r="P505">
        <v>0</v>
      </c>
      <c r="Q505">
        <v>0.01</v>
      </c>
      <c r="R505">
        <v>0</v>
      </c>
      <c r="S505">
        <v>0.26</v>
      </c>
      <c r="T505">
        <v>0.48</v>
      </c>
      <c r="U505">
        <v>0.5</v>
      </c>
      <c r="V505">
        <v>0.52</v>
      </c>
      <c r="W505">
        <v>0.52</v>
      </c>
      <c r="X505">
        <v>0.53</v>
      </c>
      <c r="Y505">
        <v>0.53</v>
      </c>
      <c r="Z505">
        <v>0.53</v>
      </c>
      <c r="AA505">
        <v>0.56000000000000005</v>
      </c>
      <c r="AB505">
        <v>0.53</v>
      </c>
      <c r="AC505">
        <v>0.54</v>
      </c>
      <c r="AD505">
        <v>0.55000000000000004</v>
      </c>
      <c r="AE505">
        <v>0.54</v>
      </c>
      <c r="AF505">
        <v>0.53</v>
      </c>
      <c r="AG505">
        <v>0.56999999999999995</v>
      </c>
      <c r="AH505">
        <v>0.56000000000000005</v>
      </c>
      <c r="AI505">
        <v>0.54</v>
      </c>
      <c r="AJ505">
        <v>0.65</v>
      </c>
      <c r="AK505">
        <v>0.62</v>
      </c>
      <c r="AL505">
        <v>0.75</v>
      </c>
      <c r="AM505">
        <v>0.72</v>
      </c>
      <c r="AN505">
        <v>0.69</v>
      </c>
      <c r="AO505">
        <v>0.65</v>
      </c>
      <c r="AP505">
        <v>0.61</v>
      </c>
      <c r="AQ505">
        <v>0.56000000000000005</v>
      </c>
    </row>
    <row r="506" spans="1:54" x14ac:dyDescent="0.25">
      <c r="M506" t="s">
        <v>423</v>
      </c>
      <c r="N506">
        <v>0.01</v>
      </c>
      <c r="O506">
        <v>0.02</v>
      </c>
      <c r="P506">
        <v>0.02</v>
      </c>
      <c r="Q506">
        <v>0.01</v>
      </c>
      <c r="R506">
        <v>0.08</v>
      </c>
      <c r="S506">
        <v>0.14000000000000001</v>
      </c>
      <c r="T506">
        <v>0.15</v>
      </c>
      <c r="U506">
        <v>0.14000000000000001</v>
      </c>
      <c r="V506">
        <v>0.13</v>
      </c>
      <c r="W506">
        <v>0.13</v>
      </c>
      <c r="X506">
        <v>0.13</v>
      </c>
      <c r="Y506">
        <v>0.13</v>
      </c>
      <c r="Z506">
        <v>0.13</v>
      </c>
      <c r="AA506">
        <v>0.13</v>
      </c>
      <c r="AB506">
        <v>0.24</v>
      </c>
      <c r="AC506">
        <v>0.25</v>
      </c>
      <c r="AD506">
        <v>0.27</v>
      </c>
      <c r="AE506">
        <v>0.27</v>
      </c>
      <c r="AF506">
        <v>0.28000000000000003</v>
      </c>
      <c r="AG506">
        <v>0.27</v>
      </c>
      <c r="AH506">
        <v>0.27</v>
      </c>
      <c r="AI506">
        <v>0.27</v>
      </c>
      <c r="AJ506">
        <v>0.27</v>
      </c>
      <c r="AK506">
        <v>0.26</v>
      </c>
      <c r="AL506">
        <v>0.26</v>
      </c>
      <c r="AM506">
        <v>0.25</v>
      </c>
      <c r="AN506">
        <v>0.24</v>
      </c>
      <c r="AO506">
        <v>0.23</v>
      </c>
      <c r="AP506">
        <v>0.22</v>
      </c>
      <c r="AQ506">
        <v>0.2</v>
      </c>
    </row>
    <row r="526" spans="1:5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</row>
    <row r="527" spans="1:54" x14ac:dyDescent="0.25">
      <c r="M527" s="2" t="s">
        <v>44</v>
      </c>
    </row>
    <row r="528" spans="1:54" x14ac:dyDescent="0.25">
      <c r="M528" s="2" t="s">
        <v>260</v>
      </c>
      <c r="N528" s="2" t="s">
        <v>261</v>
      </c>
      <c r="O528" s="2" t="s">
        <v>262</v>
      </c>
      <c r="P528" s="2" t="s">
        <v>263</v>
      </c>
      <c r="Q528" s="2" t="s">
        <v>264</v>
      </c>
      <c r="R528" s="2" t="s">
        <v>265</v>
      </c>
      <c r="S528" s="2" t="s">
        <v>266</v>
      </c>
      <c r="T528" s="2" t="s">
        <v>267</v>
      </c>
      <c r="U528" s="2" t="s">
        <v>268</v>
      </c>
      <c r="V528" s="2" t="s">
        <v>269</v>
      </c>
      <c r="W528" s="2" t="s">
        <v>270</v>
      </c>
      <c r="X528" s="2" t="s">
        <v>271</v>
      </c>
      <c r="Y528" s="2" t="s">
        <v>272</v>
      </c>
      <c r="Z528" s="2" t="s">
        <v>273</v>
      </c>
      <c r="AA528" s="2" t="s">
        <v>274</v>
      </c>
      <c r="AB528" s="2" t="s">
        <v>275</v>
      </c>
      <c r="AC528" s="2" t="s">
        <v>276</v>
      </c>
      <c r="AD528" s="2" t="s">
        <v>277</v>
      </c>
      <c r="AE528" s="2" t="s">
        <v>278</v>
      </c>
      <c r="AF528" s="2" t="s">
        <v>279</v>
      </c>
      <c r="AG528" s="2" t="s">
        <v>280</v>
      </c>
      <c r="AH528" s="2" t="s">
        <v>281</v>
      </c>
      <c r="AI528" s="2" t="s">
        <v>282</v>
      </c>
      <c r="AJ528" s="2" t="s">
        <v>283</v>
      </c>
      <c r="AK528" s="2" t="s">
        <v>284</v>
      </c>
      <c r="AL528" s="2" t="s">
        <v>285</v>
      </c>
      <c r="AM528" s="2" t="s">
        <v>286</v>
      </c>
      <c r="AN528" s="2" t="s">
        <v>287</v>
      </c>
      <c r="AO528" s="2" t="s">
        <v>288</v>
      </c>
      <c r="AP528" s="2" t="s">
        <v>289</v>
      </c>
      <c r="AQ528" s="2" t="s">
        <v>290</v>
      </c>
      <c r="AR528" s="2" t="s">
        <v>291</v>
      </c>
      <c r="AS528" s="2" t="s">
        <v>292</v>
      </c>
    </row>
    <row r="529" spans="2:45" x14ac:dyDescent="0.25">
      <c r="B529" t="s">
        <v>318</v>
      </c>
      <c r="M529" t="s">
        <v>453</v>
      </c>
      <c r="N529">
        <v>11.1</v>
      </c>
      <c r="O529">
        <v>11.1</v>
      </c>
      <c r="P529">
        <v>11.1</v>
      </c>
      <c r="Q529">
        <v>10.92</v>
      </c>
      <c r="R529">
        <v>11.23</v>
      </c>
      <c r="S529">
        <v>11.07</v>
      </c>
      <c r="T529">
        <v>11.03</v>
      </c>
      <c r="U529">
        <v>10.64</v>
      </c>
      <c r="V529">
        <v>11.38</v>
      </c>
      <c r="W529">
        <v>11.01</v>
      </c>
      <c r="X529">
        <v>11.33</v>
      </c>
      <c r="Y529">
        <v>11.72</v>
      </c>
      <c r="Z529">
        <v>12.67</v>
      </c>
      <c r="AA529">
        <v>12.19</v>
      </c>
      <c r="AB529">
        <v>12.21</v>
      </c>
      <c r="AC529">
        <v>11.65</v>
      </c>
      <c r="AD529">
        <v>11.9</v>
      </c>
      <c r="AE529">
        <v>11.71</v>
      </c>
      <c r="AF529">
        <v>11.63</v>
      </c>
      <c r="AG529">
        <v>11.46</v>
      </c>
      <c r="AH529">
        <v>11.55</v>
      </c>
      <c r="AI529">
        <v>11.75</v>
      </c>
      <c r="AJ529">
        <v>12.15</v>
      </c>
      <c r="AK529">
        <v>11.56</v>
      </c>
      <c r="AL529">
        <v>11.45</v>
      </c>
      <c r="AM529">
        <v>10.75</v>
      </c>
      <c r="AN529">
        <v>11.17</v>
      </c>
      <c r="AO529">
        <v>11.17</v>
      </c>
      <c r="AP529">
        <v>11.24</v>
      </c>
      <c r="AQ529">
        <v>10.67</v>
      </c>
      <c r="AR529">
        <v>10.87</v>
      </c>
      <c r="AS529">
        <v>11.84</v>
      </c>
    </row>
    <row r="530" spans="2:45" x14ac:dyDescent="0.25">
      <c r="B530" t="s">
        <v>383</v>
      </c>
      <c r="C530" t="s">
        <v>260</v>
      </c>
      <c r="M530" t="s">
        <v>454</v>
      </c>
      <c r="N530">
        <v>9.6</v>
      </c>
      <c r="O530">
        <v>9.6999999999999993</v>
      </c>
      <c r="P530">
        <v>9.7799999999999994</v>
      </c>
      <c r="Q530">
        <v>9.5</v>
      </c>
      <c r="R530">
        <v>8.94</v>
      </c>
      <c r="S530">
        <v>9.1999999999999993</v>
      </c>
      <c r="T530">
        <v>9.1199999999999992</v>
      </c>
      <c r="U530">
        <v>8.8800000000000008</v>
      </c>
      <c r="V530">
        <v>8.8000000000000007</v>
      </c>
      <c r="W530">
        <v>9</v>
      </c>
      <c r="X530">
        <v>9.24</v>
      </c>
      <c r="Y530">
        <v>9.36</v>
      </c>
      <c r="Z530">
        <v>9.61</v>
      </c>
      <c r="AA530">
        <v>9.75</v>
      </c>
      <c r="AB530">
        <v>9.82</v>
      </c>
      <c r="AC530">
        <v>9.85</v>
      </c>
      <c r="AD530">
        <v>9.83</v>
      </c>
      <c r="AE530">
        <v>9.7799999999999994</v>
      </c>
      <c r="AF530">
        <v>9.58</v>
      </c>
      <c r="AG530">
        <v>9.52</v>
      </c>
      <c r="AH530">
        <v>9.4700000000000006</v>
      </c>
      <c r="AI530">
        <v>9.9499999999999993</v>
      </c>
      <c r="AJ530">
        <v>10.029999999999999</v>
      </c>
      <c r="AK530">
        <v>10.050000000000001</v>
      </c>
      <c r="AL530">
        <v>9.8699999999999992</v>
      </c>
      <c r="AM530">
        <v>9.98</v>
      </c>
      <c r="AN530">
        <v>9.77</v>
      </c>
      <c r="AO530">
        <v>9.7100000000000009</v>
      </c>
      <c r="AP530">
        <v>9.73</v>
      </c>
      <c r="AQ530">
        <v>9.51</v>
      </c>
      <c r="AR530">
        <v>9.23</v>
      </c>
      <c r="AS530">
        <v>9.09</v>
      </c>
    </row>
    <row r="531" spans="2:45" x14ac:dyDescent="0.25">
      <c r="M531" t="s">
        <v>455</v>
      </c>
      <c r="N531">
        <v>3.7</v>
      </c>
      <c r="O531">
        <v>3.71</v>
      </c>
      <c r="P531">
        <v>3.7</v>
      </c>
      <c r="Q531">
        <v>3.72</v>
      </c>
      <c r="R531">
        <v>3.82</v>
      </c>
      <c r="S531">
        <v>3.59</v>
      </c>
      <c r="T531">
        <v>3.69</v>
      </c>
      <c r="U531">
        <v>3.65</v>
      </c>
      <c r="V531">
        <v>3.51</v>
      </c>
      <c r="W531">
        <v>3.35</v>
      </c>
      <c r="X531">
        <v>3.34</v>
      </c>
      <c r="Y531">
        <v>3.35</v>
      </c>
      <c r="Z531">
        <v>2.79</v>
      </c>
      <c r="AA531">
        <v>2.79</v>
      </c>
      <c r="AB531">
        <v>2.75</v>
      </c>
      <c r="AC531">
        <v>2.78</v>
      </c>
      <c r="AD531">
        <v>2.78</v>
      </c>
      <c r="AE531">
        <v>2.82</v>
      </c>
      <c r="AF531">
        <v>2.81</v>
      </c>
      <c r="AG531">
        <v>2.78</v>
      </c>
      <c r="AH531">
        <v>2.76</v>
      </c>
      <c r="AI531">
        <v>2.78</v>
      </c>
      <c r="AJ531">
        <v>2.84</v>
      </c>
      <c r="AK531">
        <v>2.85</v>
      </c>
      <c r="AL531">
        <v>2.83</v>
      </c>
      <c r="AM531">
        <v>2.85</v>
      </c>
      <c r="AN531">
        <v>2.89</v>
      </c>
      <c r="AO531">
        <v>2.88</v>
      </c>
      <c r="AP531">
        <v>2.92</v>
      </c>
      <c r="AQ531">
        <v>2.83</v>
      </c>
      <c r="AR531">
        <v>2.66</v>
      </c>
      <c r="AS531">
        <v>2.71</v>
      </c>
    </row>
    <row r="532" spans="2:45" x14ac:dyDescent="0.25">
      <c r="M532" t="s">
        <v>456</v>
      </c>
      <c r="N532">
        <v>3.3</v>
      </c>
      <c r="O532">
        <v>3.32</v>
      </c>
      <c r="P532">
        <v>3.31</v>
      </c>
      <c r="Q532">
        <v>3.33</v>
      </c>
      <c r="R532">
        <v>3.27</v>
      </c>
      <c r="S532">
        <v>3.27</v>
      </c>
      <c r="T532">
        <v>3.44</v>
      </c>
      <c r="U532">
        <v>3.47</v>
      </c>
      <c r="V532">
        <v>3.45</v>
      </c>
      <c r="W532">
        <v>3.21</v>
      </c>
      <c r="X532">
        <v>3.15</v>
      </c>
      <c r="Y532">
        <v>3.14</v>
      </c>
      <c r="Z532">
        <v>2.96</v>
      </c>
      <c r="AA532">
        <v>2.88</v>
      </c>
      <c r="AB532">
        <v>2.86</v>
      </c>
      <c r="AC532">
        <v>2.87</v>
      </c>
      <c r="AD532">
        <v>2.87</v>
      </c>
      <c r="AE532">
        <v>2.61</v>
      </c>
      <c r="AF532">
        <v>2.48</v>
      </c>
      <c r="AG532">
        <v>2.46</v>
      </c>
      <c r="AH532">
        <v>2.48</v>
      </c>
      <c r="AI532">
        <v>2.2400000000000002</v>
      </c>
      <c r="AJ532">
        <v>2.2000000000000002</v>
      </c>
      <c r="AK532">
        <v>2.15</v>
      </c>
      <c r="AL532">
        <v>2.08</v>
      </c>
      <c r="AM532">
        <v>2.02</v>
      </c>
      <c r="AN532">
        <v>2.0699999999999998</v>
      </c>
      <c r="AO532">
        <v>2.17</v>
      </c>
      <c r="AP532">
        <v>2.16</v>
      </c>
      <c r="AQ532">
        <v>2.0099999999999998</v>
      </c>
      <c r="AR532">
        <v>1.79</v>
      </c>
      <c r="AS532">
        <v>1.78</v>
      </c>
    </row>
    <row r="533" spans="2:45" x14ac:dyDescent="0.25">
      <c r="M533" t="s">
        <v>457</v>
      </c>
      <c r="N533">
        <v>2.17</v>
      </c>
      <c r="O533">
        <v>2.4900000000000002</v>
      </c>
      <c r="P533">
        <v>2.4900000000000002</v>
      </c>
      <c r="Q533">
        <v>2.5</v>
      </c>
      <c r="R533">
        <v>2.3199999999999998</v>
      </c>
      <c r="S533">
        <v>2.33</v>
      </c>
      <c r="T533">
        <v>2.4</v>
      </c>
      <c r="U533">
        <v>2.44</v>
      </c>
      <c r="V533">
        <v>2.39</v>
      </c>
      <c r="W533">
        <v>2.31</v>
      </c>
      <c r="X533">
        <v>2.2599999999999998</v>
      </c>
      <c r="Y533">
        <v>2.1800000000000002</v>
      </c>
      <c r="Z533">
        <v>2.14</v>
      </c>
      <c r="AA533">
        <v>2.13</v>
      </c>
      <c r="AB533">
        <v>2.12</v>
      </c>
      <c r="AC533">
        <v>2.12</v>
      </c>
      <c r="AD533">
        <v>2.15</v>
      </c>
      <c r="AE533">
        <v>2.08</v>
      </c>
      <c r="AF533">
        <v>1.96</v>
      </c>
      <c r="AG533">
        <v>1.95</v>
      </c>
      <c r="AH533">
        <v>1.91</v>
      </c>
      <c r="AI533">
        <v>1.91</v>
      </c>
      <c r="AJ533">
        <v>1.87</v>
      </c>
      <c r="AK533">
        <v>1.9</v>
      </c>
      <c r="AL533">
        <v>1.95</v>
      </c>
      <c r="AM533">
        <v>1.99</v>
      </c>
      <c r="AN533">
        <v>1.97</v>
      </c>
      <c r="AO533">
        <v>1.97</v>
      </c>
      <c r="AP533">
        <v>2.02</v>
      </c>
      <c r="AQ533">
        <v>2.04</v>
      </c>
      <c r="AR533">
        <v>2.0299999999999998</v>
      </c>
      <c r="AS533">
        <v>2.09</v>
      </c>
    </row>
    <row r="534" spans="2:45" x14ac:dyDescent="0.25">
      <c r="M534" t="s">
        <v>458</v>
      </c>
      <c r="N534">
        <v>2.44</v>
      </c>
      <c r="O534">
        <v>2.37</v>
      </c>
      <c r="P534">
        <v>2.37</v>
      </c>
      <c r="Q534">
        <v>2.38</v>
      </c>
      <c r="R534">
        <v>2.37</v>
      </c>
      <c r="S534">
        <v>2.39</v>
      </c>
      <c r="T534">
        <v>2.41</v>
      </c>
      <c r="U534">
        <v>2.2999999999999998</v>
      </c>
      <c r="V534">
        <v>2.3199999999999998</v>
      </c>
      <c r="W534">
        <v>2.31</v>
      </c>
      <c r="X534">
        <v>2.31</v>
      </c>
      <c r="Y534">
        <v>2.4</v>
      </c>
      <c r="Z534">
        <v>2.39</v>
      </c>
      <c r="AA534">
        <v>2.38</v>
      </c>
      <c r="AB534">
        <v>2.36</v>
      </c>
      <c r="AC534">
        <v>2.35</v>
      </c>
      <c r="AD534">
        <v>2.29</v>
      </c>
      <c r="AE534">
        <v>2.27</v>
      </c>
      <c r="AF534">
        <v>2.14</v>
      </c>
      <c r="AG534">
        <v>2.0099999999999998</v>
      </c>
      <c r="AH534">
        <v>1.94</v>
      </c>
      <c r="AI534">
        <v>1.9</v>
      </c>
      <c r="AJ534">
        <v>1.77</v>
      </c>
      <c r="AK534">
        <v>1.78</v>
      </c>
      <c r="AL534">
        <v>1.8</v>
      </c>
      <c r="AM534">
        <v>1.88</v>
      </c>
      <c r="AN534">
        <v>1.9</v>
      </c>
      <c r="AO534">
        <v>1.9</v>
      </c>
      <c r="AP534">
        <v>1.96</v>
      </c>
      <c r="AQ534">
        <v>1.93</v>
      </c>
      <c r="AR534">
        <v>1.87</v>
      </c>
      <c r="AS534">
        <v>1.87</v>
      </c>
    </row>
    <row r="551" spans="1:5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</row>
    <row r="552" spans="1:54" x14ac:dyDescent="0.25">
      <c r="M552" s="2" t="s">
        <v>45</v>
      </c>
    </row>
    <row r="553" spans="1:54" x14ac:dyDescent="0.25">
      <c r="M553" s="2" t="s">
        <v>260</v>
      </c>
      <c r="N553" s="2" t="s">
        <v>283</v>
      </c>
      <c r="O553" s="2" t="s">
        <v>284</v>
      </c>
      <c r="P553" s="2" t="s">
        <v>285</v>
      </c>
      <c r="Q553" s="2" t="s">
        <v>286</v>
      </c>
      <c r="R553" s="2" t="s">
        <v>287</v>
      </c>
      <c r="S553" s="2" t="s">
        <v>288</v>
      </c>
      <c r="T553" s="2" t="s">
        <v>289</v>
      </c>
      <c r="U553" s="2" t="s">
        <v>290</v>
      </c>
      <c r="V553" s="2" t="s">
        <v>291</v>
      </c>
      <c r="W553" s="2" t="s">
        <v>292</v>
      </c>
      <c r="X553" s="2" t="s">
        <v>293</v>
      </c>
    </row>
    <row r="554" spans="1:54" x14ac:dyDescent="0.25">
      <c r="B554" t="s">
        <v>372</v>
      </c>
      <c r="M554" t="s">
        <v>411</v>
      </c>
      <c r="N554">
        <v>1.24</v>
      </c>
      <c r="O554">
        <v>1.54</v>
      </c>
      <c r="P554">
        <v>2.92</v>
      </c>
      <c r="Q554">
        <v>7.89</v>
      </c>
      <c r="R554">
        <v>8.66</v>
      </c>
      <c r="S554">
        <v>8.77</v>
      </c>
      <c r="T554">
        <v>10.039999999999999</v>
      </c>
      <c r="U554">
        <v>15.51</v>
      </c>
      <c r="V554">
        <v>31.89</v>
      </c>
      <c r="W554">
        <v>66.62</v>
      </c>
      <c r="X554">
        <v>112.68</v>
      </c>
    </row>
    <row r="555" spans="1:54" x14ac:dyDescent="0.25">
      <c r="B555" t="s">
        <v>460</v>
      </c>
      <c r="C555" t="s">
        <v>260</v>
      </c>
      <c r="M555" t="s">
        <v>412</v>
      </c>
      <c r="N555">
        <v>0.01</v>
      </c>
      <c r="O555">
        <v>0.01</v>
      </c>
      <c r="P555">
        <v>0.1</v>
      </c>
      <c r="Q555">
        <v>0.56999999999999995</v>
      </c>
      <c r="R555">
        <v>1.1100000000000001</v>
      </c>
      <c r="S555">
        <v>1.77</v>
      </c>
      <c r="T555">
        <v>5.17</v>
      </c>
      <c r="U555">
        <v>9.86</v>
      </c>
      <c r="V555">
        <v>29.72</v>
      </c>
      <c r="W555">
        <v>77.88</v>
      </c>
      <c r="X555">
        <v>104.96</v>
      </c>
    </row>
    <row r="556" spans="1:54" x14ac:dyDescent="0.25">
      <c r="M556" t="s">
        <v>413</v>
      </c>
      <c r="N556">
        <v>1612.96</v>
      </c>
      <c r="O556">
        <v>1622.29</v>
      </c>
      <c r="P556">
        <v>1638.93</v>
      </c>
      <c r="Q556">
        <v>1670.64</v>
      </c>
      <c r="R556">
        <v>1705.01</v>
      </c>
      <c r="S556">
        <v>1739.37</v>
      </c>
      <c r="T556">
        <v>1769.1</v>
      </c>
      <c r="U556">
        <v>1806.18</v>
      </c>
      <c r="V556">
        <v>1836.3</v>
      </c>
      <c r="W556">
        <v>1842.01</v>
      </c>
      <c r="X556">
        <v>1821.96</v>
      </c>
    </row>
    <row r="557" spans="1:54" x14ac:dyDescent="0.25">
      <c r="M557" t="s">
        <v>414</v>
      </c>
      <c r="N557">
        <v>610.57000000000005</v>
      </c>
      <c r="O557">
        <v>645.96</v>
      </c>
      <c r="P557">
        <v>680.01</v>
      </c>
      <c r="Q557">
        <v>712.96</v>
      </c>
      <c r="R557">
        <v>751</v>
      </c>
      <c r="S557">
        <v>779.84</v>
      </c>
      <c r="T557">
        <v>809.06</v>
      </c>
      <c r="U557">
        <v>818.45</v>
      </c>
      <c r="V557">
        <v>822.1</v>
      </c>
      <c r="W557">
        <v>795.03</v>
      </c>
      <c r="X557">
        <v>754.17</v>
      </c>
    </row>
    <row r="558" spans="1:54" x14ac:dyDescent="0.25">
      <c r="M558" t="s">
        <v>420</v>
      </c>
      <c r="N558">
        <v>0.01</v>
      </c>
      <c r="O558">
        <v>0.02</v>
      </c>
      <c r="P558">
        <v>0.06</v>
      </c>
      <c r="Q558">
        <v>0.06</v>
      </c>
      <c r="R558">
        <v>0.1</v>
      </c>
      <c r="S558">
        <v>0.13</v>
      </c>
      <c r="T558">
        <v>0.13</v>
      </c>
      <c r="U558">
        <v>0.14000000000000001</v>
      </c>
      <c r="V558">
        <v>0.14000000000000001</v>
      </c>
      <c r="W558">
        <v>0.14000000000000001</v>
      </c>
      <c r="X558">
        <v>0.13</v>
      </c>
    </row>
    <row r="559" spans="1:54" x14ac:dyDescent="0.25">
      <c r="M559" t="s">
        <v>459</v>
      </c>
      <c r="N559">
        <v>0</v>
      </c>
      <c r="O559">
        <v>0.02</v>
      </c>
      <c r="P559">
        <v>0.02</v>
      </c>
      <c r="Q559">
        <v>0.06</v>
      </c>
      <c r="R559">
        <v>7.0000000000000007E-2</v>
      </c>
      <c r="S559">
        <v>0.09</v>
      </c>
      <c r="T559">
        <v>0.08</v>
      </c>
      <c r="U559">
        <v>0.08</v>
      </c>
      <c r="V559">
        <v>0.11</v>
      </c>
      <c r="W559">
        <v>0.17</v>
      </c>
      <c r="X559">
        <v>0.15</v>
      </c>
    </row>
  </sheetData>
  <pageMargins left="0.7" right="0.7" top="0.75" bottom="0.75" header="0.3" footer="0.3"/>
  <pageSetup paperSize="9" orientation="portrait" horizontalDpi="300" verticalDpi="300"/>
  <drawing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1C58FF3E-E553-4131-9141-618EE6509D4B}"/>
</file>

<file path=customXml/itemProps2.xml><?xml version="1.0" encoding="utf-8"?>
<ds:datastoreItem xmlns:ds="http://schemas.openxmlformats.org/officeDocument/2006/customXml" ds:itemID="{B942EDE7-D40D-44C2-8656-BBF1C7E974CD}"/>
</file>

<file path=customXml/itemProps3.xml><?xml version="1.0" encoding="utf-8"?>
<ds:datastoreItem xmlns:ds="http://schemas.openxmlformats.org/officeDocument/2006/customXml" ds:itemID="{6955A045-769E-473C-8222-7C7AE6722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26</vt:i4>
      </vt:variant>
      <vt:variant>
        <vt:lpstr>Navngivne områder</vt:lpstr>
      </vt:variant>
      <vt:variant>
        <vt:i4>1</vt:i4>
      </vt:variant>
    </vt:vector>
  </HeadingPairs>
  <TitlesOfParts>
    <vt:vector size="27" baseType="lpstr">
      <vt:lpstr>Velkommen</vt:lpstr>
      <vt:lpstr>Hovedrapport</vt:lpstr>
      <vt:lpstr>2</vt:lpstr>
      <vt:lpstr>7</vt:lpstr>
      <vt:lpstr>8</vt:lpstr>
      <vt:lpstr>9</vt:lpstr>
      <vt:lpstr>10</vt:lpstr>
      <vt:lpstr>3A</vt:lpstr>
      <vt:lpstr>4A</vt:lpstr>
      <vt:lpstr>4B</vt:lpstr>
      <vt:lpstr>5A</vt:lpstr>
      <vt:lpstr>6A</vt:lpstr>
      <vt:lpstr>7A</vt:lpstr>
      <vt:lpstr>7B</vt:lpstr>
      <vt:lpstr>7C</vt:lpstr>
      <vt:lpstr>8A</vt:lpstr>
      <vt:lpstr>8B</vt:lpstr>
      <vt:lpstr>9A</vt:lpstr>
      <vt:lpstr>9B</vt:lpstr>
      <vt:lpstr>10A</vt:lpstr>
      <vt:lpstr>10B</vt:lpstr>
      <vt:lpstr>10C</vt:lpstr>
      <vt:lpstr>10D</vt:lpstr>
      <vt:lpstr>11A</vt:lpstr>
      <vt:lpstr>11B</vt:lpstr>
      <vt:lpstr>app</vt:lpstr>
      <vt:lpstr>fig_10c_9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2023-04-27T12:56:43Z</dcterms:created>
  <dcterms:modified xsi:type="dcterms:W3CDTF">2023-11-07T08:51:07Z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