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ETE\GIE\EEK\Skabeloner\"/>
    </mc:Choice>
  </mc:AlternateContent>
  <bookViews>
    <workbookView xWindow="-120" yWindow="-120" windowWidth="29040" windowHeight="15720" tabRatio="699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6 Handlingsplan klima" sheetId="19" r:id="rId7"/>
    <sheet name="7 Definitioner" sheetId="14" state="hidden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>#REF!</definedName>
    <definedName name="afrapportering">[1]DATA!$O$4:$O$6</definedName>
    <definedName name="Anvendelsesområde" localSheetId="7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>#REF!</definedName>
    <definedName name="elpris">[4]DATA!$K$4:$K$105</definedName>
    <definedName name="Energibesparelse">[1]DATA!$J$4:$J$10005</definedName>
    <definedName name="Energitype">#REF!</definedName>
    <definedName name="Frugt">#REF!</definedName>
    <definedName name="GAS">#REF!</definedName>
    <definedName name="Intern_energiforsyning" comment="Intern energiforsyning">#REF!</definedName>
    <definedName name="KONVERTEREDE_ENERGIARTER">#REF!</definedName>
    <definedName name="KUL_KOKS">#REF!</definedName>
    <definedName name="Olieprodukter">#REF!</definedName>
    <definedName name="Omregningsfaktorer">Tabel22[]</definedName>
    <definedName name="Procesvarme">#REF!</definedName>
    <definedName name="Rumvarme">#REF!</definedName>
    <definedName name="salg">[1]DATA!$G$4:$G$7</definedName>
    <definedName name="Sekundær_energi">#REF!</definedName>
    <definedName name="Statusprojekt1">[1]DATA!$P$4:$P$7</definedName>
    <definedName name="TBT">[1]DATA!$H$4:$H$205</definedName>
    <definedName name="Transport">#REF!</definedName>
    <definedName name="VEDVARENDE_ENERGI">#REF!</definedName>
    <definedName name="Viasu">[1]DATA!$N$4:$N$6</definedName>
    <definedName name="Årstal">[4]DATA!$R$4:$R$8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8" l="1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10" i="18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9" i="17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2" i="1"/>
  <c r="B45" i="22"/>
  <c r="C45" i="22"/>
  <c r="B46" i="22"/>
  <c r="C46" i="22"/>
  <c r="B47" i="22"/>
  <c r="C47" i="22"/>
  <c r="B48" i="22"/>
  <c r="C48" i="22"/>
  <c r="B49" i="22"/>
  <c r="C49" i="22"/>
  <c r="B50" i="22"/>
  <c r="C50" i="22"/>
  <c r="B51" i="22"/>
  <c r="C51" i="22"/>
  <c r="B52" i="22"/>
  <c r="C52" i="22"/>
  <c r="B53" i="22"/>
  <c r="C53" i="22"/>
  <c r="B54" i="22"/>
  <c r="C54" i="22"/>
  <c r="B55" i="22"/>
  <c r="C55" i="22"/>
  <c r="B56" i="22"/>
  <c r="C56" i="22"/>
  <c r="B57" i="22"/>
  <c r="C57" i="22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S21" i="17"/>
  <c r="U58" i="17" l="1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S22" i="17" l="1"/>
  <c r="G16" i="2" l="1"/>
  <c r="G35" i="1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15" i="22"/>
  <c r="C16" i="19" l="1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15" i="19"/>
  <c r="R10" i="18" l="1"/>
  <c r="G22" i="2" l="1"/>
  <c r="R11" i="18" l="1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10" i="18"/>
  <c r="Y11" i="18"/>
  <c r="Z11" i="18" s="1"/>
  <c r="Y12" i="18"/>
  <c r="Z12" i="18" s="1"/>
  <c r="Y13" i="18"/>
  <c r="Z13" i="18" s="1"/>
  <c r="Y14" i="18"/>
  <c r="Z14" i="18" s="1"/>
  <c r="Y15" i="18"/>
  <c r="Z15" i="18" s="1"/>
  <c r="Y16" i="18"/>
  <c r="Z16" i="18" s="1"/>
  <c r="Y17" i="18"/>
  <c r="Z17" i="18" s="1"/>
  <c r="Y18" i="18"/>
  <c r="Z18" i="18" s="1"/>
  <c r="Y19" i="18"/>
  <c r="Z19" i="18" s="1"/>
  <c r="Y20" i="18"/>
  <c r="Z20" i="18" s="1"/>
  <c r="Y21" i="18"/>
  <c r="Z21" i="18" s="1"/>
  <c r="Y22" i="18"/>
  <c r="Z22" i="18" s="1"/>
  <c r="Y23" i="18"/>
  <c r="Z23" i="18" s="1"/>
  <c r="Y24" i="18"/>
  <c r="Z24" i="18" s="1"/>
  <c r="Y25" i="18"/>
  <c r="Z25" i="18" s="1"/>
  <c r="Y26" i="18"/>
  <c r="Z26" i="18" s="1"/>
  <c r="Y27" i="18"/>
  <c r="Z27" i="18" s="1"/>
  <c r="Y28" i="18"/>
  <c r="Z28" i="18" s="1"/>
  <c r="Y29" i="18"/>
  <c r="Z29" i="18" s="1"/>
  <c r="Y30" i="18"/>
  <c r="Z30" i="18" s="1"/>
  <c r="Y31" i="18"/>
  <c r="Z31" i="18" s="1"/>
  <c r="Y32" i="18"/>
  <c r="Z32" i="18" s="1"/>
  <c r="Y33" i="18"/>
  <c r="Z33" i="18" s="1"/>
  <c r="Y34" i="18"/>
  <c r="Z34" i="18" s="1"/>
  <c r="Y35" i="18"/>
  <c r="Z35" i="18" s="1"/>
  <c r="Y36" i="18"/>
  <c r="Z36" i="18" s="1"/>
  <c r="Y37" i="18"/>
  <c r="Z37" i="18" s="1"/>
  <c r="Y38" i="18"/>
  <c r="Z38" i="18" s="1"/>
  <c r="Y39" i="18"/>
  <c r="Z39" i="18" s="1"/>
  <c r="Y40" i="18"/>
  <c r="Z40" i="18" s="1"/>
  <c r="Y41" i="18"/>
  <c r="Z41" i="18" s="1"/>
  <c r="Y42" i="18"/>
  <c r="Z42" i="18" s="1"/>
  <c r="Y43" i="18"/>
  <c r="Z43" i="18" s="1"/>
  <c r="Y44" i="18"/>
  <c r="Z44" i="18" s="1"/>
  <c r="Y45" i="18"/>
  <c r="Z45" i="18" s="1"/>
  <c r="Y46" i="18"/>
  <c r="Z46" i="18" s="1"/>
  <c r="Y47" i="18"/>
  <c r="Z47" i="18" s="1"/>
  <c r="Y48" i="18"/>
  <c r="Z48" i="18" s="1"/>
  <c r="Y49" i="18"/>
  <c r="Z49" i="18" s="1"/>
  <c r="Y50" i="18"/>
  <c r="Z50" i="18" s="1"/>
  <c r="Y51" i="18"/>
  <c r="Z51" i="18" s="1"/>
  <c r="Y52" i="18"/>
  <c r="Z52" i="18" s="1"/>
  <c r="Y53" i="18"/>
  <c r="Z53" i="18" s="1"/>
  <c r="Y54" i="18"/>
  <c r="Z54" i="18" s="1"/>
  <c r="Y55" i="18"/>
  <c r="Z55" i="18" s="1"/>
  <c r="Y56" i="18"/>
  <c r="Z56" i="18" s="1"/>
  <c r="Y57" i="18"/>
  <c r="Z57" i="18" s="1"/>
  <c r="Y58" i="18"/>
  <c r="Z58" i="18" s="1"/>
  <c r="Y59" i="18"/>
  <c r="Z59" i="18" s="1"/>
  <c r="Y10" i="18"/>
  <c r="Z10" i="18" s="1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V10" i="18"/>
  <c r="U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10" i="18"/>
  <c r="R9" i="17"/>
  <c r="X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Y55" i="17"/>
  <c r="Y56" i="17"/>
  <c r="Y57" i="17"/>
  <c r="Y58" i="17"/>
  <c r="Y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T9" i="17"/>
  <c r="D15" i="22" s="1"/>
  <c r="K13" i="1"/>
  <c r="L13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12" i="1"/>
  <c r="L12" i="1" s="1"/>
  <c r="K34" i="1"/>
  <c r="L34" i="1" s="1"/>
  <c r="G8" i="2"/>
  <c r="G9" i="2"/>
  <c r="G10" i="2"/>
  <c r="G11" i="2"/>
  <c r="K14" i="1" s="1"/>
  <c r="L14" i="1" s="1"/>
  <c r="G12" i="2"/>
  <c r="G13" i="2"/>
  <c r="G14" i="2"/>
  <c r="G15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3" i="2"/>
  <c r="G6" i="2"/>
  <c r="G7" i="2"/>
  <c r="S10" i="17"/>
  <c r="S11" i="17"/>
  <c r="S12" i="17"/>
  <c r="S13" i="17"/>
  <c r="S14" i="17"/>
  <c r="S15" i="17"/>
  <c r="S16" i="17"/>
  <c r="S17" i="17"/>
  <c r="S18" i="17"/>
  <c r="S19" i="17"/>
  <c r="S20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50" i="17"/>
  <c r="R51" i="17"/>
  <c r="R52" i="17"/>
  <c r="R53" i="17"/>
  <c r="R54" i="17"/>
  <c r="R55" i="17"/>
  <c r="R56" i="17"/>
  <c r="R57" i="17"/>
  <c r="R58" i="17"/>
  <c r="R49" i="17"/>
  <c r="W40" i="18" l="1"/>
  <c r="W24" i="18"/>
  <c r="W47" i="18"/>
  <c r="X47" i="18" s="1"/>
  <c r="T47" i="18" s="1"/>
  <c r="W31" i="18"/>
  <c r="X31" i="18" s="1"/>
  <c r="T31" i="18" s="1"/>
  <c r="W46" i="18"/>
  <c r="X46" i="18" s="1"/>
  <c r="T46" i="18" s="1"/>
  <c r="W30" i="18"/>
  <c r="X30" i="18" s="1"/>
  <c r="T30" i="18" s="1"/>
  <c r="W14" i="18"/>
  <c r="X14" i="18" s="1"/>
  <c r="T14" i="18" s="1"/>
  <c r="W59" i="18"/>
  <c r="X59" i="18" s="1"/>
  <c r="T59" i="18" s="1"/>
  <c r="W43" i="18"/>
  <c r="X43" i="18" s="1"/>
  <c r="T43" i="18" s="1"/>
  <c r="W27" i="18"/>
  <c r="X27" i="18" s="1"/>
  <c r="T27" i="18" s="1"/>
  <c r="W57" i="18"/>
  <c r="X57" i="18" s="1"/>
  <c r="T57" i="18" s="1"/>
  <c r="W41" i="18"/>
  <c r="X41" i="18" s="1"/>
  <c r="T41" i="18" s="1"/>
  <c r="W25" i="18"/>
  <c r="X25" i="18" s="1"/>
  <c r="T25" i="18" s="1"/>
  <c r="W57" i="17"/>
  <c r="E63" i="22" s="1"/>
  <c r="W41" i="17"/>
  <c r="E47" i="22" s="1"/>
  <c r="W25" i="17"/>
  <c r="W54" i="18"/>
  <c r="X54" i="18" s="1"/>
  <c r="T54" i="18" s="1"/>
  <c r="W38" i="18"/>
  <c r="X38" i="18" s="1"/>
  <c r="T38" i="18" s="1"/>
  <c r="W22" i="18"/>
  <c r="X22" i="18" s="1"/>
  <c r="T22" i="18" s="1"/>
  <c r="W56" i="18"/>
  <c r="X56" i="18" s="1"/>
  <c r="T56" i="18" s="1"/>
  <c r="W56" i="17"/>
  <c r="E62" i="22" s="1"/>
  <c r="W40" i="17"/>
  <c r="E46" i="22" s="1"/>
  <c r="W45" i="17"/>
  <c r="E51" i="22" s="1"/>
  <c r="W29" i="17"/>
  <c r="W13" i="17"/>
  <c r="W55" i="17"/>
  <c r="E61" i="22" s="1"/>
  <c r="W39" i="17"/>
  <c r="E45" i="22" s="1"/>
  <c r="W33" i="17"/>
  <c r="W49" i="17"/>
  <c r="E55" i="22" s="1"/>
  <c r="W24" i="17"/>
  <c r="W54" i="17"/>
  <c r="E60" i="22" s="1"/>
  <c r="W38" i="17"/>
  <c r="W22" i="17"/>
  <c r="W51" i="18"/>
  <c r="X51" i="18" s="1"/>
  <c r="T51" i="18" s="1"/>
  <c r="W35" i="18"/>
  <c r="X35" i="18" s="1"/>
  <c r="T35" i="18" s="1"/>
  <c r="W19" i="18"/>
  <c r="X19" i="18" s="1"/>
  <c r="T19" i="18" s="1"/>
  <c r="W58" i="17"/>
  <c r="E64" i="22" s="1"/>
  <c r="W42" i="17"/>
  <c r="E48" i="22" s="1"/>
  <c r="W26" i="17"/>
  <c r="W10" i="17"/>
  <c r="W58" i="18"/>
  <c r="X58" i="18" s="1"/>
  <c r="T58" i="18" s="1"/>
  <c r="W42" i="18"/>
  <c r="X42" i="18" s="1"/>
  <c r="T42" i="18" s="1"/>
  <c r="W26" i="18"/>
  <c r="X26" i="18" s="1"/>
  <c r="T26" i="18" s="1"/>
  <c r="W52" i="17"/>
  <c r="E58" i="22" s="1"/>
  <c r="W36" i="17"/>
  <c r="W20" i="17"/>
  <c r="W50" i="18"/>
  <c r="X50" i="18" s="1"/>
  <c r="T50" i="18" s="1"/>
  <c r="W34" i="18"/>
  <c r="X34" i="18" s="1"/>
  <c r="T34" i="18" s="1"/>
  <c r="W18" i="18"/>
  <c r="X18" i="18" s="1"/>
  <c r="T18" i="18" s="1"/>
  <c r="W17" i="17"/>
  <c r="W23" i="17"/>
  <c r="W51" i="17"/>
  <c r="E57" i="22" s="1"/>
  <c r="W35" i="17"/>
  <c r="W19" i="17"/>
  <c r="W46" i="17"/>
  <c r="E52" i="22" s="1"/>
  <c r="W30" i="17"/>
  <c r="W14" i="17"/>
  <c r="W44" i="17"/>
  <c r="E50" i="22" s="1"/>
  <c r="W28" i="17"/>
  <c r="W12" i="17"/>
  <c r="W45" i="18"/>
  <c r="X45" i="18" s="1"/>
  <c r="T45" i="18" s="1"/>
  <c r="W29" i="18"/>
  <c r="X29" i="18" s="1"/>
  <c r="T29" i="18" s="1"/>
  <c r="W13" i="18"/>
  <c r="X13" i="18" s="1"/>
  <c r="T13" i="18" s="1"/>
  <c r="W43" i="17"/>
  <c r="E49" i="22" s="1"/>
  <c r="W27" i="17"/>
  <c r="W11" i="17"/>
  <c r="W44" i="18"/>
  <c r="X44" i="18" s="1"/>
  <c r="T44" i="18" s="1"/>
  <c r="W28" i="18"/>
  <c r="X28" i="18" s="1"/>
  <c r="T28" i="18" s="1"/>
  <c r="W12" i="18"/>
  <c r="X12" i="18" s="1"/>
  <c r="T12" i="18" s="1"/>
  <c r="W53" i="17"/>
  <c r="E59" i="22" s="1"/>
  <c r="W21" i="17"/>
  <c r="W37" i="17"/>
  <c r="W55" i="18"/>
  <c r="W39" i="18"/>
  <c r="W23" i="18"/>
  <c r="W50" i="17"/>
  <c r="E56" i="22" s="1"/>
  <c r="W34" i="17"/>
  <c r="W18" i="17"/>
  <c r="W52" i="18"/>
  <c r="W36" i="18"/>
  <c r="W20" i="18"/>
  <c r="W47" i="17"/>
  <c r="E53" i="22" s="1"/>
  <c r="W31" i="17"/>
  <c r="W15" i="17"/>
  <c r="W48" i="17"/>
  <c r="E54" i="22" s="1"/>
  <c r="W32" i="17"/>
  <c r="W16" i="17"/>
  <c r="W49" i="18"/>
  <c r="W33" i="18"/>
  <c r="W17" i="18"/>
  <c r="X40" i="18"/>
  <c r="T40" i="18" s="1"/>
  <c r="E45" i="19"/>
  <c r="X24" i="18"/>
  <c r="T24" i="18" s="1"/>
  <c r="E29" i="19"/>
  <c r="W53" i="18"/>
  <c r="W37" i="18"/>
  <c r="W21" i="18"/>
  <c r="W15" i="18"/>
  <c r="W48" i="18"/>
  <c r="W32" i="18"/>
  <c r="W16" i="18"/>
  <c r="W11" i="18"/>
  <c r="W10" i="18"/>
  <c r="W9" i="17"/>
  <c r="E15" i="22" s="1"/>
  <c r="E64" i="19" l="1"/>
  <c r="E32" i="19"/>
  <c r="E36" i="19"/>
  <c r="E35" i="19"/>
  <c r="E51" i="19"/>
  <c r="E19" i="19"/>
  <c r="E52" i="19"/>
  <c r="E48" i="19"/>
  <c r="E30" i="19"/>
  <c r="E27" i="19"/>
  <c r="E59" i="19"/>
  <c r="E46" i="19"/>
  <c r="E62" i="19"/>
  <c r="E61" i="19"/>
  <c r="E43" i="19"/>
  <c r="E47" i="19"/>
  <c r="E40" i="19"/>
  <c r="E55" i="19"/>
  <c r="E56" i="19"/>
  <c r="E63" i="19"/>
  <c r="E49" i="19"/>
  <c r="E17" i="19"/>
  <c r="E24" i="19"/>
  <c r="E23" i="19"/>
  <c r="E39" i="19"/>
  <c r="E31" i="19"/>
  <c r="E33" i="19"/>
  <c r="E18" i="19"/>
  <c r="E34" i="19"/>
  <c r="E50" i="19"/>
  <c r="X49" i="18"/>
  <c r="T49" i="18" s="1"/>
  <c r="E54" i="19"/>
  <c r="X39" i="18"/>
  <c r="T39" i="18" s="1"/>
  <c r="E44" i="19"/>
  <c r="X55" i="18"/>
  <c r="T55" i="18" s="1"/>
  <c r="E60" i="19"/>
  <c r="X36" i="18"/>
  <c r="T36" i="18" s="1"/>
  <c r="E41" i="19"/>
  <c r="X52" i="18"/>
  <c r="T52" i="18" s="1"/>
  <c r="E57" i="19"/>
  <c r="X20" i="18"/>
  <c r="T20" i="18" s="1"/>
  <c r="E25" i="19"/>
  <c r="X17" i="18"/>
  <c r="T17" i="18" s="1"/>
  <c r="E22" i="19"/>
  <c r="X33" i="18"/>
  <c r="T33" i="18" s="1"/>
  <c r="E38" i="19"/>
  <c r="X23" i="18"/>
  <c r="T23" i="18" s="1"/>
  <c r="E28" i="19"/>
  <c r="X16" i="18"/>
  <c r="T16" i="18" s="1"/>
  <c r="E21" i="19"/>
  <c r="X32" i="18"/>
  <c r="T32" i="18" s="1"/>
  <c r="E37" i="19"/>
  <c r="X53" i="18"/>
  <c r="T53" i="18" s="1"/>
  <c r="E58" i="19"/>
  <c r="X15" i="18"/>
  <c r="T15" i="18" s="1"/>
  <c r="E20" i="19"/>
  <c r="X11" i="18"/>
  <c r="T11" i="18" s="1"/>
  <c r="E16" i="19"/>
  <c r="X37" i="18"/>
  <c r="T37" i="18" s="1"/>
  <c r="E42" i="19"/>
  <c r="X21" i="18"/>
  <c r="T21" i="18" s="1"/>
  <c r="E26" i="19"/>
  <c r="X48" i="18"/>
  <c r="T48" i="18" s="1"/>
  <c r="E53" i="19"/>
  <c r="X10" i="18"/>
  <c r="T10" i="18" s="1"/>
  <c r="E15" i="19"/>
  <c r="D16" i="19" l="1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15" i="19"/>
  <c r="E29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D25" i="22"/>
  <c r="T10" i="17"/>
  <c r="D16" i="22" s="1"/>
  <c r="T11" i="17"/>
  <c r="D17" i="22" s="1"/>
  <c r="T12" i="17"/>
  <c r="D18" i="22" s="1"/>
  <c r="T13" i="17"/>
  <c r="D19" i="22" s="1"/>
  <c r="T14" i="17"/>
  <c r="D20" i="22" s="1"/>
  <c r="T15" i="17"/>
  <c r="D21" i="22" s="1"/>
  <c r="T16" i="17"/>
  <c r="D22" i="22" s="1"/>
  <c r="T17" i="17"/>
  <c r="D23" i="22" s="1"/>
  <c r="T18" i="17"/>
  <c r="D24" i="22" s="1"/>
  <c r="T19" i="17"/>
  <c r="T20" i="17"/>
  <c r="D26" i="22" s="1"/>
  <c r="T21" i="17"/>
  <c r="D27" i="22" s="1"/>
  <c r="T22" i="17"/>
  <c r="D28" i="22" s="1"/>
  <c r="T23" i="17"/>
  <c r="D29" i="22" s="1"/>
  <c r="T24" i="17"/>
  <c r="D30" i="22" s="1"/>
  <c r="T25" i="17"/>
  <c r="D31" i="22" s="1"/>
  <c r="T26" i="17"/>
  <c r="D32" i="22" s="1"/>
  <c r="T27" i="17"/>
  <c r="D33" i="22" s="1"/>
  <c r="T28" i="17"/>
  <c r="D34" i="22" s="1"/>
  <c r="T29" i="17"/>
  <c r="D35" i="22" s="1"/>
  <c r="T30" i="17"/>
  <c r="D36" i="22" s="1"/>
  <c r="T31" i="17"/>
  <c r="D37" i="22" s="1"/>
  <c r="T32" i="17"/>
  <c r="D38" i="22" s="1"/>
  <c r="T33" i="17"/>
  <c r="D39" i="22" s="1"/>
  <c r="T34" i="17"/>
  <c r="D40" i="22" s="1"/>
  <c r="T35" i="17"/>
  <c r="D41" i="22" s="1"/>
  <c r="T36" i="17"/>
  <c r="D42" i="22" s="1"/>
  <c r="T37" i="17"/>
  <c r="D43" i="22" s="1"/>
  <c r="T38" i="17"/>
  <c r="D44" i="22" s="1"/>
  <c r="T39" i="17"/>
  <c r="D45" i="22" s="1"/>
  <c r="T40" i="17"/>
  <c r="D46" i="22" s="1"/>
  <c r="T41" i="17"/>
  <c r="D47" i="22" s="1"/>
  <c r="T42" i="17"/>
  <c r="D48" i="22" s="1"/>
  <c r="T43" i="17"/>
  <c r="D49" i="22" s="1"/>
  <c r="T44" i="17"/>
  <c r="D50" i="22" s="1"/>
  <c r="T45" i="17"/>
  <c r="D51" i="22" s="1"/>
  <c r="T46" i="17"/>
  <c r="D52" i="22" s="1"/>
  <c r="T47" i="17"/>
  <c r="D53" i="22" s="1"/>
  <c r="T48" i="17"/>
  <c r="D54" i="22" s="1"/>
  <c r="T49" i="17"/>
  <c r="D55" i="22" s="1"/>
  <c r="T50" i="17"/>
  <c r="D56" i="22" s="1"/>
  <c r="T51" i="17"/>
  <c r="D57" i="22" s="1"/>
  <c r="T52" i="17"/>
  <c r="D58" i="22" s="1"/>
  <c r="T53" i="17"/>
  <c r="D59" i="22" s="1"/>
  <c r="T54" i="17"/>
  <c r="D60" i="22" s="1"/>
  <c r="T55" i="17"/>
  <c r="D61" i="22" s="1"/>
  <c r="T56" i="17"/>
  <c r="D62" i="22" s="1"/>
  <c r="T57" i="17"/>
  <c r="D63" i="22" s="1"/>
  <c r="T58" i="17"/>
  <c r="D64" i="22" s="1"/>
  <c r="B44" i="22" l="1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64" i="19" l="1"/>
  <c r="B63" i="19"/>
  <c r="B62" i="19"/>
  <c r="B61" i="19"/>
  <c r="B60" i="19"/>
  <c r="B59" i="19"/>
  <c r="B58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15" i="19"/>
  <c r="I55" i="1" l="1"/>
  <c r="J35" i="1"/>
  <c r="I35" i="1"/>
  <c r="H35" i="1"/>
  <c r="F56" i="4" l="1"/>
</calcChain>
</file>

<file path=xl/comments1.xml><?xml version="1.0" encoding="utf-8"?>
<comments xmlns="http://schemas.openxmlformats.org/spreadsheetml/2006/main">
  <authors>
    <author>Jamil Dawood</author>
  </authors>
  <commentList>
    <comment ref="P8" authorId="0" shapeId="0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<sst xmlns="http://schemas.openxmlformats.org/spreadsheetml/2006/main" count="841" uniqueCount="343">
  <si>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</si>
  <si>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</si>
  <si>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</si>
  <si>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</si>
  <si>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</si>
  <si>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</si>
  <si>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</si>
  <si>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</si>
  <si>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</si>
  <si>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</si>
  <si>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</si>
  <si>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</si>
  <si>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</si>
  <si>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</si>
  <si>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</si>
  <si>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</si>
  <si>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</si>
  <si>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</si>
  <si>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</si>
  <si>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</si>
  <si>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</si>
  <si>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</si>
  <si>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</si>
  <si>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</si>
  <si>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</si>
  <si>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</si>
  <si>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</si>
  <si>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</si>
  <si>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</si>
  <si>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</si>
  <si>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</si>
  <si>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</si>
  <si>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</si>
  <si>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</si>
  <si>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</si>
  <si>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</si>
  <si>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</si>
  <si>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</si>
  <si>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</si>
  <si>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</si>
  <si>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</si>
  <si>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</si>
  <si>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</si>
  <si>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</si>
  <si>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</si>
  <si>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</si>
  <si>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</si>
  <si>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</si>
  <si>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</si>
  <si>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</si>
  <si>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</si>
  <si>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</si>
  <si>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</si>
  <si>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</si>
  <si>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</si>
  <si>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</si>
  <si>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</si>
  <si>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</si>
  <si>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Virksomheder omfattet af indberetningen</t>
  </si>
  <si>
    <t>Screeningsliste energi</t>
  </si>
  <si>
    <t>Alle relevante felter skal udfyldes. Ved mangler kan indberetningen ikke godkendes.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</si>
  <si>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</si>
  <si>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</si>
  <si>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</si>
  <si>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</si>
  <si>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</si>
  <si>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</si>
  <si>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</si>
  <si>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</si>
  <si>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</si>
  <si>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</si>
  <si>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</si>
  <si>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</si>
  <si>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</si>
  <si>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</si>
  <si>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</si>
  <si>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</si>
  <si>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</si>
  <si>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</si>
  <si>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</si>
  <si>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</si>
  <si>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</si>
  <si>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</si>
  <si>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</si>
  <si>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</si>
  <si>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</si>
  <si>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</si>
  <si>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</si>
  <si>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</si>
  <si>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</si>
  <si>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</si>
  <si>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</si>
  <si>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</si>
  <si>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</si>
  <si>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</si>
  <si>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</si>
  <si>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</si>
  <si>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</si>
  <si>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</si>
  <si>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</si>
  <si>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</si>
  <si>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</si>
  <si>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</si>
  <si>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</si>
  <si>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</si>
  <si>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</si>
  <si>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</si>
  <si>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Slutanvnendelse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</si>
  <si>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</si>
  <si>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</si>
  <si>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</si>
  <si>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</si>
  <si>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</si>
  <si>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</si>
  <si>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</si>
  <si>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</si>
  <si>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</si>
  <si>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</si>
  <si>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</si>
  <si>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</si>
  <si>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</si>
  <si>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</si>
  <si>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</si>
  <si>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</si>
  <si>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</si>
  <si>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</si>
  <si>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</si>
  <si>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</si>
  <si>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</si>
  <si>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</si>
  <si>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</si>
  <si>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</si>
  <si>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</si>
  <si>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</si>
  <si>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</si>
  <si>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</si>
  <si>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</si>
  <si>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Økonomisk besparelse over levetid (kr.)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</si>
  <si>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</si>
  <si>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</si>
  <si>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</si>
  <si>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</si>
  <si>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</si>
  <si>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</si>
  <si>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</si>
  <si>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</si>
  <si>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</si>
  <si>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</si>
  <si>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</si>
  <si>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</si>
  <si>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</si>
  <si>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</si>
  <si>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</si>
  <si>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</si>
  <si>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</si>
  <si>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</si>
  <si>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</si>
  <si>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</si>
  <si>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</si>
  <si>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</si>
  <si>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</si>
  <si>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</si>
  <si>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</si>
  <si>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</si>
  <si>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</si>
  <si>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</si>
  <si>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</si>
  <si>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</si>
  <si>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</si>
  <si>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</si>
  <si>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</si>
  <si>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</si>
  <si>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</si>
  <si>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</si>
  <si>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</si>
  <si>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</si>
  <si>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</si>
  <si>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</si>
  <si>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</si>
  <si>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</si>
  <si>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</si>
  <si>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</si>
  <si>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</si>
  <si>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</si>
  <si>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</si>
  <si>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</si>
  <si>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</si>
  <si>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</si>
  <si>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</si>
  <si>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</si>
  <si>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</si>
  <si>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</si>
  <si>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</si>
  <si>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</si>
  <si>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</si>
  <si>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</si>
  <si>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</si>
  <si>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</si>
  <si>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</si>
  <si>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</si>
  <si>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</si>
  <si>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</si>
  <si>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</si>
  <si>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</si>
  <si>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</si>
  <si>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</si>
  <si>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</si>
  <si>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</si>
  <si>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</si>
  <si>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</si>
  <si>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</si>
  <si>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</si>
  <si>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</si>
  <si>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</si>
  <si>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</si>
  <si>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</si>
  <si>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</si>
  <si>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</si>
  <si>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</si>
  <si>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</si>
  <si>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</si>
  <si>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</si>
  <si>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</si>
  <si>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</si>
  <si>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</si>
  <si>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</si>
  <si>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</si>
  <si>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</si>
  <si>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</si>
  <si>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</si>
  <si>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</si>
  <si>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</si>
  <si>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</si>
  <si>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</si>
  <si>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</si>
  <si>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</si>
  <si>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</si>
  <si>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</si>
  <si>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Handlingsplan for energi</t>
  </si>
  <si>
    <t>Indberetningsskema ifm. energiledelse, miljøledelse, energisyn og klimasyn</t>
  </si>
  <si>
    <t>Virksomheder, der skal indberette energiledelse, miljøledelse, energisyn og klimasyn til Energistyrelsen, skal anvende dette skema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</si>
  <si>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</si>
  <si>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</si>
  <si>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</si>
  <si>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Foranstaltninger til gennemførelse, hvis projekt ikke gennemføres</t>
  </si>
  <si>
    <t>- Handlingsplanen skal underskrives af virksomhedens ledelse forud for indberetning til Energistyrelsen.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</si>
  <si>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</si>
  <si>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</si>
  <si>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</si>
  <si>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</si>
  <si>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</si>
  <si>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- Virksomheden skal angive foranstaltninger til gennemførelse for hver enkelt projekt, hvis projektet ikke gennemføres.</t>
  </si>
  <si>
    <t>1, 2 (skema 1), 3, 4</t>
  </si>
  <si>
    <t>Handlingsplan for klimasyn</t>
  </si>
  <si>
    <t>Er virksomheden en del af en koncern i med moderselskab Danmark?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</si>
  <si>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</si>
  <si>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</si>
  <si>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</si>
  <si>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</si>
  <si>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</si>
  <si>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Årlige CO2-reduktioner (ton/år)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</si>
  <si>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</si>
  <si>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</si>
  <si>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</si>
  <si>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</si>
  <si>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</si>
  <si>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</si>
  <si>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</si>
  <si>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</si>
  <si>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</si>
  <si>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</si>
  <si>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</si>
  <si>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</si>
  <si>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</si>
  <si>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</si>
  <si>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</si>
  <si>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</si>
  <si>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</si>
  <si>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</si>
  <si>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</si>
  <si>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</si>
  <si>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</si>
  <si>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</si>
  <si>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</si>
  <si>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</si>
  <si>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CO2-udledning, energitype før</t>
  </si>
  <si>
    <t>CO2-udledning, energitype efter</t>
  </si>
  <si>
    <t>Forventes gennemføres (ja/nej - hvis ja, angiv årstal</t>
  </si>
  <si>
    <t>Undtaget jf. § 5 i bekendtgørese 
(sæt kryds)</t>
  </si>
  <si>
    <t>*Andet (indtast i kommentarfelt)</t>
  </si>
  <si>
    <t>*Anden elanvendelse</t>
  </si>
  <si>
    <t>*Anden procesvarme</t>
  </si>
  <si>
    <t>Varmepumpe (el)</t>
  </si>
  <si>
    <t>Varmepumpe (gas)</t>
  </si>
  <si>
    <t>Indsæt flere rækker ved behov.</t>
  </si>
  <si>
    <t>Konvertering, varmepumpe (el)</t>
  </si>
  <si>
    <t>Konvertering, varmepumpe (gas)</t>
  </si>
  <si>
    <t>------------------------------------</t>
  </si>
  <si>
    <t>Egenproduceret el</t>
  </si>
  <si>
    <t>- Alle identificerede tiltag fra '3 screeningsliste energi'  overføres automatisk til handlingsplanen for energi.</t>
  </si>
  <si>
    <t>- Alle identificerede tiltag fra '5 screeningsliste klima'  overføres automatisk til handlingsplanen for klimasyn Virksomheden skal angive foranstaltninger til gennemførelse for hver enkelt projekt, hvis projektet ikke gennemføres.</t>
  </si>
  <si>
    <r>
      <t>Skema 2 ud af 2: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-udledninger fra proces og flygtige udledninger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</si>
  <si>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-emissionsfaktor (ton/MWh)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</si>
  <si>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(ton)</t>
    </r>
  </si>
  <si>
    <r>
      <t>Årlige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(ton/år)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</si>
  <si>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TJ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</si>
  <si>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MWh</t>
    </r>
  </si>
  <si>
    <r>
      <t>Dette ark indeholder skema til indberetning af energiforbrug og skema til indberetning af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-udledninger fra produktionsprocesser samt flygtige udledninger.</t>
    </r>
  </si>
  <si>
    <t>Kontaktpersonens telefonnummer</t>
  </si>
  <si>
    <t>Kontaktpersonens e-mail</t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</si>
  <si>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-reduktions- omkostninger (kr./ton)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</si>
  <si>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over levetid (ton)</t>
    </r>
  </si>
  <si>
    <t>Hvis krav om offentliggørelse, indsæt adresse på hjemmeside, hvor handlingsplanen forventes offentliggjort</t>
  </si>
  <si>
    <t>- Virksomheder, der indberetter energisyn og klimasyn skal efter Energistyrelsens godkendelse af indberetningen offentliggøre handlingsplanen på sin hjemmeside.</t>
  </si>
  <si>
    <t>Navn på ledelsesrepræsentant</t>
  </si>
  <si>
    <t>Ledelsens underskrift
(Indsæt elektronisk eller underskriv på udprintet handlingsplan, som vedlægges indberetningen i scannet form).</t>
  </si>
  <si>
    <t>Dette ark indeholder en screeningsliste, som skal udfyldes med potentielle energieffektiviseringsprojekter, som er teknisk og økonomisk gennemførlige og har en tilbagebetalingstid på op til 5 år. Energistyrelsen opfordrer til, at der også medtages projekter med en længere tilbagebetalingstid.</t>
  </si>
  <si>
    <r>
      <t>Dette ark indeholder en screeningsliste, som skal udfyldes med potentielle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-reduktionsprojekter, som er teknisk og økonomisk gennemførlige og har en tilbagebetalingstid på op til  5 år. Energistyrelsen opfordrer til, at der også medtages projekter med en længere tilbagebetalingstid.</t>
    </r>
  </si>
  <si>
    <t>Branchekode</t>
  </si>
  <si>
    <t>A - LANDBRUG, JAGT, SKOVBRUG OG FISKERI</t>
  </si>
  <si>
    <t>B - RÅSTOFINDVINDING</t>
  </si>
  <si>
    <t>E - VANDFORSYNING; KLOAKVÆSEN, AFFALDSHÅNDTERING OG RENSNING AF JORD OG GRUNDVAND</t>
  </si>
  <si>
    <t>F - BYGGE- OG ANLÆGSAKTIVITETER</t>
  </si>
  <si>
    <t>G - ENGROSHANDEL OG DETAILHANDEL</t>
  </si>
  <si>
    <t>H - TRANSPORT OG GODSHÅNDTERING</t>
  </si>
  <si>
    <t>J - UDGIVERAKTIVITETER, RADIO- OG TV-AKTIVITETER SAMT PRODUKTION OG DISTRIBUTION AF MEDIEINDHOLD</t>
  </si>
  <si>
    <t>C - FREMSTILLINGSAKTIVITETER</t>
  </si>
  <si>
    <t>D - EL-, GAS- OG FJERNVARMEFORSYNING</t>
  </si>
  <si>
    <t>I -  OVERNATNINGSFACILITETER OG RESTAURATIONSAKTIVITETER</t>
  </si>
  <si>
    <t>K - TELEKOMMUNIKATION, COMPUTERPROGRAMMERING, IT-KONSULENTAKTIVITETER, IT-INFRASTRUKTUR OG ANDRE INFORMATIONSAKTIVITETER</t>
  </si>
  <si>
    <t>L - FINANSIERINGS- OG FORSIKRINGSAKTIVITETER</t>
  </si>
  <si>
    <t>M - AKTIVITETER I FORBINDELSE MED FAST EJENDOM</t>
  </si>
  <si>
    <t>N - LIBERALE, VIDENSKABELIGE OG TEKNISKE AKTIVITETER</t>
  </si>
  <si>
    <t>O - ADMINISTRATIONS- OG STØTTEAKTIVITETER</t>
  </si>
  <si>
    <t>P - OFFENTLIG FORVALTNING OG FORSVAR; LOVPLIGTIG SOCIALSIKRING</t>
  </si>
  <si>
    <t>Q - UNDERVISNING</t>
  </si>
  <si>
    <t>R - AKTIVITETER INDEN FOR SUNDHEDS- OG SOCIALVÆSEN</t>
  </si>
  <si>
    <t>S - KULTUR, SPORT OG FRITIDSAKTIVITETER</t>
  </si>
  <si>
    <t>T - ANDRE SERVICEYDELSER</t>
  </si>
  <si>
    <t>U - AKTIVITETER I HUSHOLDNINGER MED ANSAT MEDHJÆLP OG HUSHOLDNINGERS PRODUKTION AF UDIFFERENTIEREDE VARER OG TJENESTEYDELSER TIL EGET BRUG</t>
  </si>
  <si>
    <t>V - EKSTERRITORIALE ORGANISATIONERS OG ORGANERS AKTIVITETER</t>
  </si>
  <si>
    <t>P-nummer
(skriv kun nummeret)</t>
  </si>
  <si>
    <t>V.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</si>
</sst>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_-* #,##0.0000\ _k_r_._-;\-* #,##0.0000\ _k_r_._-;_-* &quot;-&quot;??\ _k_r_._-;_-@_-"/>
    <numFmt numFmtId="167" formatCode="0.000"/>
    <numFmt numFmtId="168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left" wrapText="1"/>
    </xf>
    <xf numFmtId="0" fontId="2" fillId="0" borderId="13" xfId="0" applyFont="1" applyBorder="1"/>
    <xf numFmtId="0" fontId="12" fillId="4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2" borderId="3" xfId="0" applyFill="1" applyBorder="1"/>
    <xf numFmtId="0" fontId="3" fillId="2" borderId="0" xfId="0" applyFont="1" applyFill="1"/>
    <xf numFmtId="0" fontId="3" fillId="2" borderId="4" xfId="0" applyFont="1" applyFill="1" applyBorder="1" applyAlignment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3" borderId="1" xfId="0" applyFill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66" fontId="7" fillId="3" borderId="2" xfId="1" applyNumberFormat="1" applyFont="1" applyFill="1" applyBorder="1" applyAlignment="1" applyProtection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5" fontId="15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/>
    </xf>
    <xf numFmtId="165" fontId="15" fillId="6" borderId="2" xfId="1" applyNumberFormat="1" applyFont="1" applyFill="1" applyBorder="1" applyAlignment="1" applyProtection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right"/>
    </xf>
    <xf numFmtId="0" fontId="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ill="1" applyBorder="1"/>
    <xf numFmtId="167" fontId="0" fillId="3" borderId="1" xfId="0" applyNumberFormat="1" applyFill="1" applyBorder="1"/>
    <xf numFmtId="0" fontId="0" fillId="3" borderId="1" xfId="0" quotePrefix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3" borderId="15" xfId="0" applyFill="1" applyBorder="1"/>
    <xf numFmtId="167" fontId="0" fillId="3" borderId="16" xfId="0" applyNumberFormat="1" applyFill="1" applyBorder="1"/>
    <xf numFmtId="0" fontId="19" fillId="3" borderId="17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right" vertical="center"/>
    </xf>
    <xf numFmtId="168" fontId="0" fillId="3" borderId="1" xfId="0" applyNumberFormat="1" applyFill="1" applyBorder="1"/>
    <xf numFmtId="0" fontId="0" fillId="6" borderId="6" xfId="0" applyFill="1" applyBorder="1"/>
    <xf numFmtId="0" fontId="0" fillId="3" borderId="0" xfId="0" applyFill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left" vertical="center" indent="1"/>
    </xf>
    <xf numFmtId="49" fontId="3" fillId="6" borderId="8" xfId="0" applyNumberFormat="1" applyFont="1" applyFill="1" applyBorder="1" applyAlignment="1">
      <alignment horizontal="left" vertical="center" indent="1"/>
    </xf>
    <xf numFmtId="49" fontId="3" fillId="6" borderId="7" xfId="0" applyNumberFormat="1" applyFont="1" applyFill="1" applyBorder="1" applyAlignment="1">
      <alignment horizontal="left" vertical="center" wrapText="1" indent="1"/>
    </xf>
    <xf numFmtId="49" fontId="3" fillId="6" borderId="14" xfId="0" applyNumberFormat="1" applyFont="1" applyFill="1" applyBorder="1" applyAlignment="1">
      <alignment horizontal="left" vertical="center" wrapText="1" indent="1"/>
    </xf>
    <xf numFmtId="49" fontId="3" fillId="6" borderId="8" xfId="0" applyNumberFormat="1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14" xfId="0" applyNumberFormat="1" applyFont="1" applyFill="1" applyBorder="1" applyAlignment="1">
      <alignment vertical="center" wrapText="1"/>
    </xf>
    <xf numFmtId="49" fontId="3" fillId="6" borderId="17" xfId="0" applyNumberFormat="1" applyFont="1" applyFill="1" applyBorder="1" applyAlignment="1">
      <alignment horizontal="left" vertical="center"/>
    </xf>
    <xf numFmtId="49" fontId="3" fillId="6" borderId="18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</cellXfs>
  <cellStyles count="4">
    <cellStyle name="Komma" xfId="1" builtinId="3"/>
    <cellStyle name="Normal" xfId="0" builtinId="0"/>
    <cellStyle name="Normal 2" xfId="3"/>
    <cellStyle name="Procent" xfId="2" builtinId="5"/>
  </cellStyles>
  <dxfs count="7"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numFmt numFmtId="167" formatCode="0.000"/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1000601</xdr:colOff>
      <xdr:row>1</xdr:row>
      <xdr:rowOff>45720</xdr:rowOff>
    </xdr:from>
    <xdr:to>
      <xdr:col>11</xdr:col>
      <xdr:colOff>788194</xdr:colOff>
      <xdr:row>6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8376" y="236220"/>
          <a:ext cx="3064193" cy="1049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22" displayName="Tabel22" ref="E5:H34" totalsRowShown="0" headerRowDxfId="6" dataDxfId="5" tableBorderDxfId="4">
  <sortState ref="E6:G33">
    <sortCondition ref="E6"/>
  </sortState>
  <tableColumns count="4">
    <tableColumn id="1" name="Energiart" dataDxfId="3"/>
    <tableColumn id="2" name="ton CO2e pr. TJ" dataDxfId="2"/>
    <tableColumn id="4" name="ton CO2e pr. MWh" dataDxfId="1">
      <calculatedColumnFormula>Tabel22[[#This Row],[ton CO2e pr. TJ]]/277.777777777777</calculatedColumnFormula>
    </tableColumn>
    <tableColumn id="3" name="Væl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58"/>
  <sheetViews>
    <sheetView tabSelected="1" zoomScaleNormal="100" workbookViewId="0">
      <selection activeCell="B6" sqref="B6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3" width="16.140625" style="1" customWidth="1"/>
    <col min="4" max="4" width="16.85546875" style="1" customWidth="1"/>
    <col min="5" max="5" width="21.140625" style="1" customWidth="1"/>
    <col min="6" max="6" width="15.140625" style="1" customWidth="1"/>
    <col min="7" max="7" width="15.85546875" style="1" customWidth="1"/>
    <col min="8" max="8" width="15" style="1" customWidth="1"/>
    <col min="9" max="10" width="16" style="1" customWidth="1"/>
    <col min="11" max="11" width="17.140625" style="1" customWidth="1"/>
    <col min="12" max="13" width="17.85546875" style="1" customWidth="1"/>
    <col min="14" max="14" width="36.28515625" style="1" customWidth="1"/>
    <col min="15" max="16384" width="8.85546875" style="1"/>
  </cols>
  <sheetData>
    <row r="1" spans="1:14" x14ac:dyDescent="0.25">
      <c r="A1" s="5"/>
    </row>
    <row r="2" spans="1:14" ht="26.25" x14ac:dyDescent="0.4">
      <c r="A2" s="5"/>
      <c r="B2" s="7" t="s">
        <v>239</v>
      </c>
    </row>
    <row r="3" spans="1:14" x14ac:dyDescent="0.25">
      <c r="A3" s="5"/>
      <c r="B3" s="1" t="s">
        <v>240</v>
      </c>
    </row>
    <row r="4" spans="1:14" x14ac:dyDescent="0.25">
      <c r="A4" s="5"/>
      <c r="B4" s="1" t="s">
        <v>60</v>
      </c>
    </row>
    <row r="5" spans="1:14" x14ac:dyDescent="0.25">
      <c r="A5" s="5"/>
      <c r="B5" s="1" t="s">
        <v>342</v>
      </c>
    </row>
    <row r="6" spans="1:14" x14ac:dyDescent="0.25">
      <c r="A6" s="5"/>
    </row>
    <row r="7" spans="1:14" x14ac:dyDescent="0.25">
      <c r="A7" s="5"/>
      <c r="B7" s="106" t="s">
        <v>246</v>
      </c>
      <c r="C7" s="107"/>
      <c r="D7" s="107"/>
      <c r="E7" s="107" t="s">
        <v>247</v>
      </c>
      <c r="F7" s="107"/>
      <c r="G7" s="108"/>
    </row>
    <row r="8" spans="1:14" x14ac:dyDescent="0.25">
      <c r="A8" s="5"/>
      <c r="B8" s="121" t="s">
        <v>49</v>
      </c>
      <c r="C8" s="122"/>
      <c r="D8" s="123"/>
      <c r="E8" s="121" t="s">
        <v>252</v>
      </c>
      <c r="F8" s="122"/>
      <c r="G8" s="123"/>
    </row>
    <row r="9" spans="1:14" x14ac:dyDescent="0.25">
      <c r="A9" s="5"/>
      <c r="B9" s="121" t="s">
        <v>117</v>
      </c>
      <c r="C9" s="122"/>
      <c r="D9" s="123"/>
      <c r="E9" s="121" t="s">
        <v>252</v>
      </c>
      <c r="F9" s="122"/>
      <c r="G9" s="123"/>
    </row>
    <row r="10" spans="1:14" x14ac:dyDescent="0.25">
      <c r="A10" s="5"/>
      <c r="B10" s="121" t="s">
        <v>50</v>
      </c>
      <c r="C10" s="122"/>
      <c r="D10" s="123"/>
      <c r="E10" s="121" t="s">
        <v>252</v>
      </c>
      <c r="F10" s="122"/>
      <c r="G10" s="123"/>
    </row>
    <row r="11" spans="1:14" x14ac:dyDescent="0.25">
      <c r="A11" s="5"/>
      <c r="B11" s="121" t="s">
        <v>51</v>
      </c>
      <c r="C11" s="122"/>
      <c r="D11" s="123"/>
      <c r="E11" s="121" t="s">
        <v>248</v>
      </c>
      <c r="F11" s="122"/>
      <c r="G11" s="123"/>
    </row>
    <row r="12" spans="1:14" x14ac:dyDescent="0.25">
      <c r="A12" s="5"/>
    </row>
    <row r="13" spans="1:14" x14ac:dyDescent="0.25">
      <c r="A13" s="5"/>
    </row>
    <row r="14" spans="1:14" ht="24.75" customHeight="1" x14ac:dyDescent="0.35">
      <c r="A14" s="5"/>
      <c r="B14" s="2" t="s">
        <v>34</v>
      </c>
    </row>
    <row r="15" spans="1:14" x14ac:dyDescent="0.25">
      <c r="A15" s="5"/>
    </row>
    <row r="16" spans="1:14" x14ac:dyDescent="0.25">
      <c r="A16" s="5"/>
      <c r="B16" s="106" t="s">
        <v>35</v>
      </c>
      <c r="C16" s="107"/>
      <c r="D16" s="108"/>
      <c r="E16" s="109"/>
      <c r="F16" s="110"/>
      <c r="G16" s="111"/>
      <c r="I16" s="106" t="s">
        <v>241</v>
      </c>
      <c r="J16" s="107"/>
      <c r="K16" s="107"/>
      <c r="L16" s="107"/>
      <c r="M16" s="107"/>
      <c r="N16" s="108"/>
    </row>
    <row r="17" spans="1:14" x14ac:dyDescent="0.25">
      <c r="A17" s="5"/>
      <c r="B17" s="106" t="s">
        <v>36</v>
      </c>
      <c r="C17" s="107"/>
      <c r="D17" s="108"/>
      <c r="E17" s="109"/>
      <c r="F17" s="110"/>
      <c r="G17" s="111"/>
      <c r="I17" s="120"/>
      <c r="J17" s="120"/>
      <c r="K17" s="120"/>
      <c r="L17" s="120"/>
      <c r="M17" s="120"/>
      <c r="N17" s="120"/>
    </row>
    <row r="18" spans="1:14" x14ac:dyDescent="0.25">
      <c r="A18" s="5"/>
      <c r="B18" s="106" t="s">
        <v>57</v>
      </c>
      <c r="C18" s="107"/>
      <c r="D18" s="108"/>
      <c r="E18" s="109"/>
      <c r="F18" s="110"/>
      <c r="G18" s="111"/>
      <c r="I18" s="120"/>
      <c r="J18" s="120"/>
      <c r="K18" s="120"/>
      <c r="L18" s="120"/>
      <c r="M18" s="120"/>
      <c r="N18" s="120"/>
    </row>
    <row r="19" spans="1:14" x14ac:dyDescent="0.25">
      <c r="A19" s="5"/>
      <c r="B19" s="106" t="s">
        <v>309</v>
      </c>
      <c r="C19" s="107"/>
      <c r="D19" s="108"/>
      <c r="E19" s="58"/>
      <c r="F19" s="59"/>
      <c r="G19" s="60"/>
      <c r="I19" s="120"/>
      <c r="J19" s="120"/>
      <c r="K19" s="120"/>
      <c r="L19" s="120"/>
      <c r="M19" s="120"/>
      <c r="N19" s="120"/>
    </row>
    <row r="20" spans="1:14" x14ac:dyDescent="0.25">
      <c r="A20" s="5"/>
      <c r="B20" s="106" t="s">
        <v>308</v>
      </c>
      <c r="C20" s="107"/>
      <c r="D20" s="108"/>
      <c r="E20" s="109"/>
      <c r="F20" s="110"/>
      <c r="G20" s="111"/>
      <c r="I20" s="120"/>
      <c r="J20" s="120"/>
      <c r="K20" s="120"/>
      <c r="L20" s="120"/>
      <c r="M20" s="120"/>
      <c r="N20" s="120"/>
    </row>
    <row r="21" spans="1:14" x14ac:dyDescent="0.25">
      <c r="A21" s="5"/>
      <c r="B21" s="106" t="s">
        <v>254</v>
      </c>
      <c r="C21" s="107"/>
      <c r="D21" s="108"/>
      <c r="E21" s="109"/>
      <c r="F21" s="110"/>
      <c r="G21" s="111"/>
      <c r="I21" s="120"/>
      <c r="J21" s="120"/>
      <c r="K21" s="120"/>
      <c r="L21" s="120"/>
      <c r="M21" s="120"/>
      <c r="N21" s="120"/>
    </row>
    <row r="22" spans="1:14" x14ac:dyDescent="0.25">
      <c r="A22" s="5"/>
      <c r="B22" s="112" t="s">
        <v>119</v>
      </c>
      <c r="C22" s="113"/>
      <c r="D22" s="114"/>
      <c r="E22" s="109"/>
      <c r="F22" s="110"/>
      <c r="G22" s="111"/>
      <c r="I22" s="120"/>
      <c r="J22" s="120"/>
      <c r="K22" s="120"/>
      <c r="L22" s="120"/>
      <c r="M22" s="120"/>
      <c r="N22" s="120"/>
    </row>
    <row r="23" spans="1:14" ht="32.25" customHeight="1" x14ac:dyDescent="0.25">
      <c r="A23" s="5"/>
      <c r="B23" s="115" t="s">
        <v>118</v>
      </c>
      <c r="C23" s="116"/>
      <c r="D23" s="117"/>
      <c r="E23" s="109"/>
      <c r="F23" s="110"/>
      <c r="G23" s="111"/>
      <c r="I23" s="120"/>
      <c r="J23" s="120"/>
      <c r="K23" s="120"/>
      <c r="L23" s="120"/>
      <c r="M23" s="120"/>
      <c r="N23" s="120"/>
    </row>
    <row r="24" spans="1:14" x14ac:dyDescent="0.25">
      <c r="A24" s="5"/>
      <c r="B24" s="106"/>
      <c r="C24" s="107"/>
      <c r="D24" s="108"/>
      <c r="E24" s="109"/>
      <c r="F24" s="110"/>
      <c r="G24" s="111"/>
      <c r="I24" s="120"/>
      <c r="J24" s="120"/>
      <c r="K24" s="120"/>
      <c r="L24" s="120"/>
      <c r="M24" s="120"/>
      <c r="N24" s="120"/>
    </row>
    <row r="25" spans="1:14" x14ac:dyDescent="0.25">
      <c r="A25" s="5"/>
      <c r="B25" s="106" t="s">
        <v>110</v>
      </c>
      <c r="C25" s="107"/>
      <c r="D25" s="108"/>
      <c r="E25" s="109"/>
      <c r="F25" s="110"/>
      <c r="G25" s="111"/>
      <c r="I25" s="120"/>
      <c r="J25" s="120"/>
      <c r="K25" s="120"/>
      <c r="L25" s="120"/>
      <c r="M25" s="120"/>
      <c r="N25" s="120"/>
    </row>
    <row r="26" spans="1:14" x14ac:dyDescent="0.25">
      <c r="A26" s="5"/>
      <c r="B26" s="106" t="s">
        <v>36</v>
      </c>
      <c r="C26" s="107"/>
      <c r="D26" s="108"/>
      <c r="E26" s="109"/>
      <c r="F26" s="110"/>
      <c r="G26" s="111"/>
      <c r="I26" s="120"/>
      <c r="J26" s="120"/>
      <c r="K26" s="120"/>
      <c r="L26" s="120"/>
      <c r="M26" s="120"/>
      <c r="N26" s="120"/>
    </row>
    <row r="27" spans="1:14" x14ac:dyDescent="0.25">
      <c r="A27" s="5"/>
      <c r="B27" s="69"/>
      <c r="C27" s="70"/>
      <c r="D27" s="71"/>
      <c r="E27" s="47"/>
      <c r="F27" s="49"/>
      <c r="G27" s="48"/>
      <c r="I27" s="120"/>
      <c r="J27" s="120"/>
      <c r="K27" s="120"/>
      <c r="L27" s="120"/>
      <c r="M27" s="120"/>
      <c r="N27" s="120"/>
    </row>
    <row r="28" spans="1:14" x14ac:dyDescent="0.25">
      <c r="A28" s="5"/>
      <c r="B28" s="106" t="s">
        <v>257</v>
      </c>
      <c r="C28" s="107"/>
      <c r="D28" s="108"/>
      <c r="E28" s="109"/>
      <c r="F28" s="110"/>
      <c r="G28" s="111"/>
      <c r="I28" s="120"/>
      <c r="J28" s="120"/>
      <c r="K28" s="120"/>
      <c r="L28" s="120"/>
      <c r="M28" s="120"/>
      <c r="N28" s="120"/>
    </row>
    <row r="29" spans="1:14" x14ac:dyDescent="0.25">
      <c r="A29" s="5"/>
    </row>
    <row r="30" spans="1:14" x14ac:dyDescent="0.25">
      <c r="A30" s="5"/>
    </row>
    <row r="31" spans="1:14" ht="21" x14ac:dyDescent="0.35">
      <c r="A31" s="5"/>
      <c r="B31" s="2" t="s">
        <v>58</v>
      </c>
    </row>
    <row r="32" spans="1:14" x14ac:dyDescent="0.25">
      <c r="A32" s="5"/>
    </row>
    <row r="33" spans="1:15" ht="39" customHeight="1" x14ac:dyDescent="0.25">
      <c r="A33" s="5"/>
      <c r="B33" s="72" t="s">
        <v>48</v>
      </c>
      <c r="C33" s="73" t="s">
        <v>53</v>
      </c>
      <c r="D33" s="73" t="s">
        <v>318</v>
      </c>
      <c r="E33" s="73" t="s">
        <v>341</v>
      </c>
      <c r="F33" s="73" t="s">
        <v>265</v>
      </c>
      <c r="G33" s="73" t="s">
        <v>261</v>
      </c>
      <c r="H33" s="73" t="s">
        <v>262</v>
      </c>
      <c r="I33" s="73" t="s">
        <v>263</v>
      </c>
      <c r="J33" s="73" t="s">
        <v>264</v>
      </c>
      <c r="K33" s="73" t="s">
        <v>288</v>
      </c>
      <c r="L33" s="73" t="s">
        <v>54</v>
      </c>
      <c r="M33" s="73" t="s">
        <v>55</v>
      </c>
      <c r="N33" s="73" t="s">
        <v>56</v>
      </c>
      <c r="O33" s="73" t="s">
        <v>52</v>
      </c>
    </row>
    <row r="34" spans="1:15" x14ac:dyDescent="0.25">
      <c r="A34" s="5"/>
      <c r="B34" s="37"/>
      <c r="C34" s="44"/>
      <c r="D34" s="54" t="s">
        <v>32</v>
      </c>
      <c r="E34" s="31"/>
      <c r="F34" s="35"/>
      <c r="G34" s="31"/>
      <c r="H34" s="31"/>
      <c r="I34" s="31"/>
      <c r="J34" s="31"/>
      <c r="K34" s="31"/>
      <c r="L34" s="32"/>
      <c r="M34" s="31"/>
      <c r="N34" s="32"/>
      <c r="O34" s="38"/>
    </row>
    <row r="35" spans="1:15" x14ac:dyDescent="0.25">
      <c r="A35" s="5"/>
      <c r="B35" s="37"/>
      <c r="C35" s="31"/>
      <c r="D35" s="105" t="s">
        <v>32</v>
      </c>
      <c r="E35" s="31"/>
      <c r="F35" s="35"/>
      <c r="G35" s="31"/>
      <c r="H35" s="31"/>
      <c r="I35" s="31"/>
      <c r="J35" s="31"/>
      <c r="K35" s="31"/>
      <c r="L35" s="31"/>
      <c r="M35" s="32"/>
      <c r="N35" s="31"/>
      <c r="O35" s="38"/>
    </row>
    <row r="36" spans="1:15" x14ac:dyDescent="0.25">
      <c r="A36" s="5"/>
      <c r="B36" s="37"/>
      <c r="C36" s="31"/>
      <c r="D36" s="105" t="s">
        <v>32</v>
      </c>
      <c r="E36" s="31"/>
      <c r="F36" s="35"/>
      <c r="G36" s="31"/>
      <c r="H36" s="31"/>
      <c r="I36" s="31"/>
      <c r="J36" s="31"/>
      <c r="K36" s="31"/>
      <c r="L36" s="32"/>
      <c r="M36" s="31"/>
      <c r="N36" s="31"/>
      <c r="O36" s="38"/>
    </row>
    <row r="37" spans="1:15" x14ac:dyDescent="0.25">
      <c r="A37" s="5"/>
      <c r="B37" s="37"/>
      <c r="C37" s="31"/>
      <c r="D37" s="105" t="s">
        <v>32</v>
      </c>
      <c r="E37" s="31"/>
      <c r="F37" s="35"/>
      <c r="G37" s="31"/>
      <c r="H37" s="31"/>
      <c r="I37" s="31"/>
      <c r="J37" s="31"/>
      <c r="K37" s="31"/>
      <c r="L37" s="31"/>
      <c r="M37" s="32"/>
      <c r="N37" s="31"/>
      <c r="O37" s="38"/>
    </row>
    <row r="38" spans="1:15" x14ac:dyDescent="0.25">
      <c r="A38" s="5"/>
      <c r="B38" s="37"/>
      <c r="C38" s="31"/>
      <c r="D38" s="105" t="s">
        <v>32</v>
      </c>
      <c r="E38" s="31"/>
      <c r="F38" s="35"/>
      <c r="G38" s="31"/>
      <c r="H38" s="31"/>
      <c r="I38" s="31"/>
      <c r="J38" s="31"/>
      <c r="K38" s="31"/>
      <c r="L38" s="31"/>
      <c r="M38" s="32"/>
      <c r="N38" s="32"/>
      <c r="O38" s="38"/>
    </row>
    <row r="39" spans="1:15" x14ac:dyDescent="0.25">
      <c r="A39" s="5"/>
      <c r="B39" s="37"/>
      <c r="C39" s="31"/>
      <c r="D39" s="105" t="s">
        <v>32</v>
      </c>
      <c r="E39" s="31"/>
      <c r="F39" s="35"/>
      <c r="G39" s="31"/>
      <c r="H39" s="31"/>
      <c r="I39" s="31"/>
      <c r="J39" s="31"/>
      <c r="K39" s="31"/>
      <c r="L39" s="32"/>
      <c r="M39" s="31"/>
      <c r="N39" s="31"/>
      <c r="O39" s="38"/>
    </row>
    <row r="40" spans="1:15" x14ac:dyDescent="0.25">
      <c r="A40" s="5"/>
      <c r="B40" s="37"/>
      <c r="C40" s="44"/>
      <c r="D40" s="105" t="s">
        <v>32</v>
      </c>
      <c r="E40" s="31"/>
      <c r="F40" s="35"/>
      <c r="G40" s="31"/>
      <c r="H40" s="31"/>
      <c r="I40" s="31"/>
      <c r="J40" s="31"/>
      <c r="K40" s="31"/>
      <c r="L40" s="31"/>
      <c r="M40" s="32"/>
      <c r="N40" s="31"/>
      <c r="O40" s="38"/>
    </row>
    <row r="41" spans="1:15" x14ac:dyDescent="0.25">
      <c r="A41" s="5"/>
      <c r="B41" s="37"/>
      <c r="C41" s="31"/>
      <c r="D41" s="105" t="s">
        <v>32</v>
      </c>
      <c r="E41" s="31"/>
      <c r="F41" s="35"/>
      <c r="G41" s="31"/>
      <c r="H41" s="31"/>
      <c r="I41" s="31"/>
      <c r="J41" s="31"/>
      <c r="K41" s="31"/>
      <c r="L41" s="32"/>
      <c r="M41" s="31"/>
      <c r="N41" s="31"/>
      <c r="O41" s="38"/>
    </row>
    <row r="42" spans="1:15" x14ac:dyDescent="0.25">
      <c r="A42" s="5"/>
      <c r="B42" s="37"/>
      <c r="C42" s="31"/>
      <c r="D42" s="105" t="s">
        <v>32</v>
      </c>
      <c r="E42" s="31"/>
      <c r="F42" s="35"/>
      <c r="G42" s="31"/>
      <c r="H42" s="31"/>
      <c r="I42" s="31"/>
      <c r="J42" s="31"/>
      <c r="K42" s="31"/>
      <c r="L42" s="31"/>
      <c r="M42" s="32"/>
      <c r="N42" s="32"/>
      <c r="O42" s="38"/>
    </row>
    <row r="43" spans="1:15" x14ac:dyDescent="0.25">
      <c r="A43" s="5"/>
      <c r="B43" s="37"/>
      <c r="C43" s="44"/>
      <c r="D43" s="105" t="s">
        <v>32</v>
      </c>
      <c r="E43" s="31"/>
      <c r="F43" s="35"/>
      <c r="G43" s="31"/>
      <c r="H43" s="31"/>
      <c r="I43" s="31"/>
      <c r="J43" s="31"/>
      <c r="K43" s="31"/>
      <c r="L43" s="32"/>
      <c r="M43" s="31"/>
      <c r="N43" s="31"/>
      <c r="O43" s="38"/>
    </row>
    <row r="44" spans="1:15" x14ac:dyDescent="0.25">
      <c r="A44" s="5"/>
      <c r="B44" s="37"/>
      <c r="C44" s="31"/>
      <c r="D44" s="105" t="s">
        <v>32</v>
      </c>
      <c r="E44" s="31"/>
      <c r="F44" s="35"/>
      <c r="G44" s="31"/>
      <c r="H44" s="31"/>
      <c r="I44" s="31"/>
      <c r="J44" s="31"/>
      <c r="K44" s="31"/>
      <c r="L44" s="32"/>
      <c r="M44" s="31"/>
      <c r="N44" s="31"/>
      <c r="O44" s="38"/>
    </row>
    <row r="45" spans="1:15" x14ac:dyDescent="0.25">
      <c r="A45" s="5"/>
      <c r="B45" s="37"/>
      <c r="C45" s="31"/>
      <c r="D45" s="105" t="s">
        <v>32</v>
      </c>
      <c r="E45" s="31"/>
      <c r="F45" s="35"/>
      <c r="G45" s="31"/>
      <c r="H45" s="31"/>
      <c r="I45" s="31"/>
      <c r="J45" s="31"/>
      <c r="K45" s="31"/>
      <c r="L45" s="31"/>
      <c r="M45" s="32"/>
      <c r="N45" s="32"/>
      <c r="O45" s="38"/>
    </row>
    <row r="46" spans="1:15" x14ac:dyDescent="0.25">
      <c r="A46" s="5"/>
      <c r="B46" s="37"/>
      <c r="C46" s="31"/>
      <c r="D46" s="105" t="s">
        <v>32</v>
      </c>
      <c r="E46" s="31"/>
      <c r="F46" s="35"/>
      <c r="G46" s="31"/>
      <c r="H46" s="31"/>
      <c r="I46" s="31"/>
      <c r="J46" s="31"/>
      <c r="K46" s="31"/>
      <c r="L46" s="31"/>
      <c r="M46" s="31"/>
      <c r="N46" s="31"/>
      <c r="O46" s="38"/>
    </row>
    <row r="47" spans="1:15" x14ac:dyDescent="0.25">
      <c r="A47" s="5"/>
      <c r="B47" s="37"/>
      <c r="C47" s="44"/>
      <c r="D47" s="105" t="s">
        <v>32</v>
      </c>
      <c r="E47" s="31"/>
      <c r="F47" s="35"/>
      <c r="G47" s="31"/>
      <c r="H47" s="31"/>
      <c r="I47" s="31"/>
      <c r="J47" s="31"/>
      <c r="K47" s="31"/>
      <c r="L47" s="31"/>
      <c r="M47" s="32"/>
      <c r="N47" s="32"/>
      <c r="O47" s="38"/>
    </row>
    <row r="48" spans="1:15" x14ac:dyDescent="0.25">
      <c r="A48" s="5"/>
      <c r="B48" s="37"/>
      <c r="C48" s="31"/>
      <c r="D48" s="105" t="s">
        <v>32</v>
      </c>
      <c r="E48" s="31"/>
      <c r="F48" s="35"/>
      <c r="G48" s="31"/>
      <c r="H48" s="31"/>
      <c r="I48" s="31"/>
      <c r="J48" s="31"/>
      <c r="K48" s="31"/>
      <c r="L48" s="31"/>
      <c r="M48" s="31"/>
      <c r="N48" s="31"/>
      <c r="O48" s="38"/>
    </row>
    <row r="49" spans="1:15" x14ac:dyDescent="0.25">
      <c r="A49" s="5"/>
      <c r="B49" s="37"/>
      <c r="C49" s="31"/>
      <c r="D49" s="105" t="s">
        <v>32</v>
      </c>
      <c r="E49" s="31"/>
      <c r="F49" s="35"/>
      <c r="G49" s="31"/>
      <c r="H49" s="31"/>
      <c r="I49" s="31"/>
      <c r="J49" s="31"/>
      <c r="K49" s="31"/>
      <c r="L49" s="32"/>
      <c r="M49" s="31"/>
      <c r="N49" s="31"/>
      <c r="O49" s="38"/>
    </row>
    <row r="50" spans="1:15" x14ac:dyDescent="0.25">
      <c r="A50" s="5"/>
      <c r="B50" s="37"/>
      <c r="C50" s="31"/>
      <c r="D50" s="105" t="s">
        <v>32</v>
      </c>
      <c r="E50" s="31"/>
      <c r="F50" s="35"/>
      <c r="G50" s="31"/>
      <c r="H50" s="31"/>
      <c r="I50" s="31"/>
      <c r="J50" s="31"/>
      <c r="K50" s="31"/>
      <c r="L50" s="31"/>
      <c r="M50" s="32"/>
      <c r="N50" s="31"/>
      <c r="O50" s="38"/>
    </row>
    <row r="51" spans="1:15" x14ac:dyDescent="0.25">
      <c r="A51" s="5"/>
      <c r="B51" s="37"/>
      <c r="C51" s="44"/>
      <c r="D51" s="105" t="s">
        <v>32</v>
      </c>
      <c r="E51" s="31"/>
      <c r="F51" s="35"/>
      <c r="G51" s="31"/>
      <c r="H51" s="31"/>
      <c r="I51" s="31"/>
      <c r="J51" s="31"/>
      <c r="K51" s="31"/>
      <c r="L51" s="32"/>
      <c r="M51" s="31"/>
      <c r="N51" s="32"/>
      <c r="O51" s="38"/>
    </row>
    <row r="52" spans="1:15" x14ac:dyDescent="0.25">
      <c r="A52" s="5"/>
      <c r="B52" s="37"/>
      <c r="C52" s="31"/>
      <c r="D52" s="105" t="s">
        <v>32</v>
      </c>
      <c r="E52" s="31"/>
      <c r="F52" s="35"/>
      <c r="G52" s="31"/>
      <c r="H52" s="31"/>
      <c r="I52" s="31"/>
      <c r="J52" s="31"/>
      <c r="K52" s="31"/>
      <c r="L52" s="32"/>
      <c r="M52" s="31"/>
      <c r="N52" s="31"/>
      <c r="O52" s="38"/>
    </row>
    <row r="53" spans="1:15" x14ac:dyDescent="0.25">
      <c r="A53" s="5"/>
      <c r="B53" s="37"/>
      <c r="C53" s="31"/>
      <c r="D53" s="105" t="s">
        <v>32</v>
      </c>
      <c r="E53" s="31"/>
      <c r="F53" s="35"/>
      <c r="G53" s="31"/>
      <c r="H53" s="31"/>
      <c r="I53" s="31"/>
      <c r="J53" s="31"/>
      <c r="K53" s="31"/>
      <c r="L53" s="31"/>
      <c r="M53" s="31"/>
      <c r="N53" s="31"/>
      <c r="O53" s="38"/>
    </row>
    <row r="54" spans="1:15" x14ac:dyDescent="0.25">
      <c r="A54" s="5"/>
      <c r="B54" s="37"/>
      <c r="C54" s="31"/>
      <c r="D54" s="105" t="s">
        <v>32</v>
      </c>
      <c r="E54" s="31"/>
      <c r="F54" s="35"/>
      <c r="G54" s="31"/>
      <c r="H54" s="31"/>
      <c r="I54" s="31"/>
      <c r="J54" s="31"/>
      <c r="K54" s="31"/>
      <c r="L54" s="31"/>
      <c r="M54" s="31"/>
      <c r="N54" s="31"/>
      <c r="O54" s="38"/>
    </row>
    <row r="55" spans="1:15" x14ac:dyDescent="0.25">
      <c r="A55" s="5"/>
      <c r="B55" s="37"/>
      <c r="C55" s="31"/>
      <c r="D55" s="105" t="s">
        <v>32</v>
      </c>
      <c r="E55" s="31"/>
      <c r="F55" s="35"/>
      <c r="G55" s="31"/>
      <c r="H55" s="31"/>
      <c r="I55" s="31"/>
      <c r="J55" s="31"/>
      <c r="K55" s="31"/>
      <c r="L55" s="31"/>
      <c r="M55" s="31"/>
      <c r="N55" s="31"/>
      <c r="O55" s="38"/>
    </row>
    <row r="56" spans="1:15" x14ac:dyDescent="0.25">
      <c r="A56" s="5"/>
      <c r="B56" s="118" t="s">
        <v>249</v>
      </c>
      <c r="C56" s="119"/>
      <c r="D56" s="8"/>
      <c r="E56" s="8"/>
      <c r="F56" s="65">
        <f>SUM(F34:F55)</f>
        <v>0</v>
      </c>
      <c r="G56" s="8"/>
      <c r="H56" s="8"/>
      <c r="I56" s="8"/>
      <c r="J56" s="8"/>
      <c r="K56" s="8"/>
      <c r="L56" s="8"/>
      <c r="M56" s="8"/>
      <c r="N56" s="8"/>
      <c r="O56" s="68"/>
    </row>
    <row r="57" spans="1:15" x14ac:dyDescent="0.25">
      <c r="A57" s="5"/>
    </row>
    <row r="58" spans="1:15" x14ac:dyDescent="0.25">
      <c r="A58" s="5"/>
    </row>
  </sheetData>
  <mergeCells count="36">
    <mergeCell ref="B56:C56"/>
    <mergeCell ref="I16:N16"/>
    <mergeCell ref="I17:N28"/>
    <mergeCell ref="B7:D7"/>
    <mergeCell ref="B8:D8"/>
    <mergeCell ref="E8:G8"/>
    <mergeCell ref="B9:D9"/>
    <mergeCell ref="E9:G9"/>
    <mergeCell ref="B10:D10"/>
    <mergeCell ref="E10:G10"/>
    <mergeCell ref="B11:D11"/>
    <mergeCell ref="E11:G11"/>
    <mergeCell ref="E7:G7"/>
    <mergeCell ref="B26:D26"/>
    <mergeCell ref="E26:G26"/>
    <mergeCell ref="B28:D28"/>
    <mergeCell ref="E28:G28"/>
    <mergeCell ref="E16:G16"/>
    <mergeCell ref="E17:G17"/>
    <mergeCell ref="E18:G18"/>
    <mergeCell ref="E20:G20"/>
    <mergeCell ref="B25:D25"/>
    <mergeCell ref="E25:G25"/>
    <mergeCell ref="B24:D24"/>
    <mergeCell ref="E24:G24"/>
    <mergeCell ref="B16:D16"/>
    <mergeCell ref="B17:D17"/>
    <mergeCell ref="B18:D18"/>
    <mergeCell ref="B20:D20"/>
    <mergeCell ref="B21:D21"/>
    <mergeCell ref="E21:G21"/>
    <mergeCell ref="E22:G22"/>
    <mergeCell ref="E23:G23"/>
    <mergeCell ref="B22:D22"/>
    <mergeCell ref="B23:D23"/>
    <mergeCell ref="B19:D19"/>
  </mergeCells>
  <pageMargins left="0.7" right="0.7" top="0.75" bottom="0.75" header="0.3" footer="0.3"/>
  <pageSetup paperSize="9" scale="6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DATA!$H$5:$H$27</xm:f>
          </x14:formula1>
          <xm:sqref>D34:D55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B3:T55"/>
  <sheetViews>
    <sheetView topLeftCell="A10" workbookViewId="0">
      <selection activeCell="C12" sqref="C12"/>
    </sheetView>
  </sheetViews>
  <sheetFormatPr defaultColWidth="9.140625" defaultRowHeight="15" x14ac:dyDescent="0.25"/>
  <cols>
    <col min="1" max="1" width="4.85546875" style="1" customWidth="1"/>
    <col min="2" max="3" width="15.85546875" style="1" customWidth="1"/>
    <col min="4" max="4" width="14.7109375" style="1" customWidth="1"/>
    <col min="5" max="5" width="22.28515625" style="1" customWidth="1"/>
    <col min="6" max="6" width="22.5703125" style="1" customWidth="1"/>
    <col min="7" max="7" width="17.7109375" style="1" customWidth="1"/>
    <col min="8" max="11" width="14.7109375" style="1" customWidth="1"/>
    <col min="12" max="12" width="20.140625" style="1" customWidth="1"/>
    <col min="13" max="13" width="36" style="1" customWidth="1"/>
    <col min="14" max="14" width="20.42578125" style="1" customWidth="1"/>
    <col min="15" max="16384" width="9.140625" style="1"/>
  </cols>
  <sheetData>
    <row r="3" spans="2:20" ht="30.75" x14ac:dyDescent="0.55000000000000004">
      <c r="B3" s="7" t="s">
        <v>243</v>
      </c>
      <c r="C3" s="7"/>
      <c r="D3" s="2"/>
      <c r="E3" s="3"/>
      <c r="F3" s="3"/>
      <c r="G3" s="3"/>
      <c r="H3" s="3"/>
    </row>
    <row r="4" spans="2:20" ht="21" x14ac:dyDescent="0.35">
      <c r="B4" s="1" t="s">
        <v>307</v>
      </c>
      <c r="D4" s="2"/>
      <c r="E4" s="3"/>
      <c r="F4" s="3"/>
      <c r="G4" s="3"/>
      <c r="H4" s="3"/>
    </row>
    <row r="5" spans="2:20" ht="18.75" customHeight="1" x14ac:dyDescent="0.35">
      <c r="B5" s="1" t="s">
        <v>60</v>
      </c>
      <c r="D5" s="2"/>
      <c r="E5" s="3"/>
      <c r="F5" s="3"/>
      <c r="G5" s="3"/>
      <c r="H5" s="3"/>
    </row>
    <row r="6" spans="2:20" ht="18.75" customHeight="1" x14ac:dyDescent="0.35">
      <c r="B6" s="1" t="s">
        <v>294</v>
      </c>
      <c r="D6" s="2"/>
      <c r="E6" s="3"/>
      <c r="F6" s="3"/>
      <c r="G6" s="3"/>
      <c r="H6" s="3"/>
    </row>
    <row r="7" spans="2:20" ht="21" x14ac:dyDescent="0.35">
      <c r="D7" s="2"/>
      <c r="E7" s="3"/>
      <c r="F7" s="3"/>
      <c r="G7" s="3"/>
      <c r="H7" s="3"/>
    </row>
    <row r="8" spans="2:20" ht="21" x14ac:dyDescent="0.35">
      <c r="B8" s="2" t="s">
        <v>242</v>
      </c>
      <c r="C8" s="2"/>
      <c r="D8" s="2"/>
      <c r="E8" s="3"/>
      <c r="F8" s="3"/>
      <c r="G8" s="3"/>
      <c r="H8" s="3"/>
    </row>
    <row r="9" spans="2:20" ht="10.5" customHeight="1" x14ac:dyDescent="0.25">
      <c r="E9" s="3"/>
      <c r="F9" s="3"/>
      <c r="G9" s="3"/>
      <c r="H9" s="4"/>
      <c r="I9" s="4"/>
      <c r="J9" s="4"/>
      <c r="K9" s="3"/>
      <c r="L9" s="3"/>
      <c r="M9" s="3"/>
      <c r="N9" s="3"/>
    </row>
    <row r="10" spans="2:20" ht="28.5" customHeight="1" x14ac:dyDescent="0.25">
      <c r="B10" s="4"/>
      <c r="C10" s="4"/>
      <c r="D10" s="4"/>
      <c r="E10" s="3"/>
      <c r="F10" s="3"/>
      <c r="G10" s="3"/>
      <c r="H10" s="136" t="s">
        <v>112</v>
      </c>
      <c r="I10" s="137"/>
      <c r="J10" s="138"/>
      <c r="K10" s="27"/>
      <c r="L10" s="4"/>
      <c r="M10" s="3"/>
      <c r="O10" s="3"/>
    </row>
    <row r="11" spans="2:20" ht="39.75" customHeight="1" x14ac:dyDescent="0.25">
      <c r="B11" s="74" t="s">
        <v>2</v>
      </c>
      <c r="C11" s="74" t="s">
        <v>318</v>
      </c>
      <c r="D11" s="74" t="s">
        <v>47</v>
      </c>
      <c r="E11" s="63" t="s">
        <v>1</v>
      </c>
      <c r="F11" s="63" t="s">
        <v>106</v>
      </c>
      <c r="G11" s="63" t="s">
        <v>0</v>
      </c>
      <c r="H11" s="63" t="s">
        <v>113</v>
      </c>
      <c r="I11" s="63" t="s">
        <v>114</v>
      </c>
      <c r="J11" s="63" t="s">
        <v>115</v>
      </c>
      <c r="K11" s="63" t="s">
        <v>302</v>
      </c>
      <c r="L11" s="63" t="s">
        <v>303</v>
      </c>
      <c r="M11" s="63" t="s">
        <v>111</v>
      </c>
    </row>
    <row r="12" spans="2:20" x14ac:dyDescent="0.25">
      <c r="B12" s="53"/>
      <c r="C12" s="104" t="str">
        <f>IF(ISNUMBER(MATCH(B12, '1 Basisoplysninger'!$E$34:$E$55, 0)), INDEX('1 Basisoplysninger'!$D$34:$D$55, MATCH('2 Energiforbrug &amp; udledninger'!B12, '1 Basisoplysninger'!$E$34:$E$55, 0)), "")</f>
        <v/>
      </c>
      <c r="D12" s="53" t="s">
        <v>32</v>
      </c>
      <c r="E12" s="54" t="s">
        <v>32</v>
      </c>
      <c r="F12" s="53" t="s">
        <v>32</v>
      </c>
      <c r="G12" s="55"/>
      <c r="H12" s="55"/>
      <c r="I12" s="55"/>
      <c r="J12" s="55"/>
      <c r="K12" s="75" t="str">
        <f t="shared" ref="K12:K33" si="0">IFERROR(VLOOKUP(E12,Omregningsfaktorer,3,FALSE),"-")</f>
        <v>-</v>
      </c>
      <c r="L12" s="76" t="str">
        <f>IFERROR(G12*K12,"-")</f>
        <v>-</v>
      </c>
      <c r="M12" s="57"/>
    </row>
    <row r="13" spans="2:20" x14ac:dyDescent="0.25">
      <c r="B13" s="53"/>
      <c r="C13" s="104" t="str">
        <f>IF(ISNUMBER(MATCH(B13, '1 Basisoplysninger'!$E$34:$E$55, 0)), INDEX('1 Basisoplysninger'!$D$34:$D$55, MATCH('2 Energiforbrug &amp; udledninger'!B13, '1 Basisoplysninger'!$E$34:$E$55, 0)), "")</f>
        <v/>
      </c>
      <c r="D13" s="53" t="s">
        <v>32</v>
      </c>
      <c r="E13" s="54" t="s">
        <v>32</v>
      </c>
      <c r="F13" s="53" t="s">
        <v>32</v>
      </c>
      <c r="G13" s="55"/>
      <c r="H13" s="55"/>
      <c r="I13" s="55"/>
      <c r="J13" s="55"/>
      <c r="K13" s="75" t="str">
        <f t="shared" si="0"/>
        <v>-</v>
      </c>
      <c r="L13" s="76" t="str">
        <f t="shared" ref="L13:L34" si="1">IFERROR(G13*K13,"-")</f>
        <v>-</v>
      </c>
      <c r="M13" s="57"/>
      <c r="P13" s="135"/>
      <c r="Q13" s="135"/>
      <c r="R13" s="135"/>
      <c r="S13" s="135"/>
      <c r="T13" s="135"/>
    </row>
    <row r="14" spans="2:20" x14ac:dyDescent="0.25">
      <c r="B14" s="53"/>
      <c r="C14" s="104" t="str">
        <f>IF(ISNUMBER(MATCH(B14, '1 Basisoplysninger'!$E$34:$E$55, 0)), INDEX('1 Basisoplysninger'!$D$34:$D$55, MATCH('2 Energiforbrug &amp; udledninger'!B14, '1 Basisoplysninger'!$E$34:$E$55, 0)), "")</f>
        <v/>
      </c>
      <c r="D14" s="53" t="s">
        <v>32</v>
      </c>
      <c r="E14" s="54" t="s">
        <v>32</v>
      </c>
      <c r="F14" s="53" t="s">
        <v>32</v>
      </c>
      <c r="G14" s="55"/>
      <c r="H14" s="55"/>
      <c r="I14" s="55"/>
      <c r="J14" s="55"/>
      <c r="K14" s="75" t="str">
        <f t="shared" si="0"/>
        <v>-</v>
      </c>
      <c r="L14" s="76" t="str">
        <f t="shared" si="1"/>
        <v>-</v>
      </c>
      <c r="M14" s="57"/>
      <c r="P14" s="135"/>
      <c r="Q14" s="135"/>
      <c r="R14" s="135"/>
      <c r="S14" s="135"/>
      <c r="T14" s="135"/>
    </row>
    <row r="15" spans="2:20" x14ac:dyDescent="0.25">
      <c r="B15" s="53"/>
      <c r="C15" s="104" t="str">
        <f>IF(ISNUMBER(MATCH(B15, '1 Basisoplysninger'!$E$34:$E$55, 0)), INDEX('1 Basisoplysninger'!$D$34:$D$55, MATCH('2 Energiforbrug &amp; udledninger'!B15, '1 Basisoplysninger'!$E$34:$E$55, 0)), "")</f>
        <v/>
      </c>
      <c r="D15" s="53" t="s">
        <v>32</v>
      </c>
      <c r="E15" s="54" t="s">
        <v>32</v>
      </c>
      <c r="F15" s="53" t="s">
        <v>32</v>
      </c>
      <c r="G15" s="55"/>
      <c r="H15" s="55"/>
      <c r="I15" s="55"/>
      <c r="J15" s="55"/>
      <c r="K15" s="75" t="str">
        <f t="shared" si="0"/>
        <v>-</v>
      </c>
      <c r="L15" s="76" t="str">
        <f t="shared" si="1"/>
        <v>-</v>
      </c>
      <c r="M15" s="57"/>
      <c r="P15" s="135"/>
      <c r="Q15" s="135"/>
      <c r="R15" s="135"/>
      <c r="S15" s="135"/>
      <c r="T15" s="135"/>
    </row>
    <row r="16" spans="2:20" x14ac:dyDescent="0.25">
      <c r="B16" s="53"/>
      <c r="C16" s="104" t="str">
        <f>IF(ISNUMBER(MATCH(B16, '1 Basisoplysninger'!$E$34:$E$55, 0)), INDEX('1 Basisoplysninger'!$D$34:$D$55, MATCH('2 Energiforbrug &amp; udledninger'!B16, '1 Basisoplysninger'!$E$34:$E$55, 0)), "")</f>
        <v/>
      </c>
      <c r="D16" s="53" t="s">
        <v>32</v>
      </c>
      <c r="E16" s="54" t="s">
        <v>32</v>
      </c>
      <c r="F16" s="53" t="s">
        <v>32</v>
      </c>
      <c r="G16" s="55"/>
      <c r="H16" s="55"/>
      <c r="I16" s="55"/>
      <c r="J16" s="55"/>
      <c r="K16" s="75" t="str">
        <f t="shared" si="0"/>
        <v>-</v>
      </c>
      <c r="L16" s="76" t="str">
        <f t="shared" si="1"/>
        <v>-</v>
      </c>
      <c r="M16" s="57"/>
      <c r="P16" s="135"/>
      <c r="Q16" s="135"/>
      <c r="R16" s="135"/>
      <c r="S16" s="135"/>
      <c r="T16" s="135"/>
    </row>
    <row r="17" spans="2:20" x14ac:dyDescent="0.25">
      <c r="B17" s="53"/>
      <c r="C17" s="104" t="str">
        <f>IF(ISNUMBER(MATCH(B17, '1 Basisoplysninger'!$E$34:$E$55, 0)), INDEX('1 Basisoplysninger'!$D$34:$D$55, MATCH('2 Energiforbrug &amp; udledninger'!B17, '1 Basisoplysninger'!$E$34:$E$55, 0)), "")</f>
        <v/>
      </c>
      <c r="D17" s="53" t="s">
        <v>32</v>
      </c>
      <c r="E17" s="54" t="s">
        <v>32</v>
      </c>
      <c r="F17" s="53" t="s">
        <v>32</v>
      </c>
      <c r="G17" s="55"/>
      <c r="H17" s="55"/>
      <c r="I17" s="55"/>
      <c r="J17" s="55"/>
      <c r="K17" s="75" t="str">
        <f t="shared" si="0"/>
        <v>-</v>
      </c>
      <c r="L17" s="76" t="str">
        <f t="shared" si="1"/>
        <v>-</v>
      </c>
      <c r="M17" s="57"/>
      <c r="P17" s="135"/>
      <c r="Q17" s="135"/>
      <c r="R17" s="135"/>
      <c r="S17" s="135"/>
      <c r="T17" s="135"/>
    </row>
    <row r="18" spans="2:20" x14ac:dyDescent="0.25">
      <c r="B18" s="53"/>
      <c r="C18" s="104" t="str">
        <f>IF(ISNUMBER(MATCH(B18, '1 Basisoplysninger'!$E$34:$E$55, 0)), INDEX('1 Basisoplysninger'!$D$34:$D$55, MATCH('2 Energiforbrug &amp; udledninger'!B18, '1 Basisoplysninger'!$E$34:$E$55, 0)), "")</f>
        <v/>
      </c>
      <c r="D18" s="53" t="s">
        <v>32</v>
      </c>
      <c r="E18" s="54" t="s">
        <v>32</v>
      </c>
      <c r="F18" s="53" t="s">
        <v>32</v>
      </c>
      <c r="G18" s="55"/>
      <c r="H18" s="55"/>
      <c r="I18" s="55"/>
      <c r="J18" s="55"/>
      <c r="K18" s="75" t="str">
        <f t="shared" si="0"/>
        <v>-</v>
      </c>
      <c r="L18" s="76" t="str">
        <f t="shared" si="1"/>
        <v>-</v>
      </c>
      <c r="M18" s="57"/>
      <c r="P18" s="135"/>
      <c r="Q18" s="135"/>
      <c r="R18" s="135"/>
      <c r="S18" s="135"/>
      <c r="T18" s="135"/>
    </row>
    <row r="19" spans="2:20" x14ac:dyDescent="0.25">
      <c r="B19" s="53"/>
      <c r="C19" s="104" t="str">
        <f>IF(ISNUMBER(MATCH(B19, '1 Basisoplysninger'!$E$34:$E$55, 0)), INDEX('1 Basisoplysninger'!$D$34:$D$55, MATCH('2 Energiforbrug &amp; udledninger'!B19, '1 Basisoplysninger'!$E$34:$E$55, 0)), "")</f>
        <v/>
      </c>
      <c r="D19" s="53" t="s">
        <v>32</v>
      </c>
      <c r="E19" s="54" t="s">
        <v>32</v>
      </c>
      <c r="F19" s="53" t="s">
        <v>32</v>
      </c>
      <c r="G19" s="55"/>
      <c r="H19" s="55"/>
      <c r="I19" s="55"/>
      <c r="J19" s="55"/>
      <c r="K19" s="75" t="str">
        <f t="shared" si="0"/>
        <v>-</v>
      </c>
      <c r="L19" s="76" t="str">
        <f t="shared" si="1"/>
        <v>-</v>
      </c>
      <c r="M19" s="57"/>
      <c r="P19" s="135"/>
      <c r="Q19" s="135"/>
      <c r="R19" s="135"/>
      <c r="S19" s="135"/>
      <c r="T19" s="135"/>
    </row>
    <row r="20" spans="2:20" x14ac:dyDescent="0.25">
      <c r="B20" s="53"/>
      <c r="C20" s="104" t="str">
        <f>IF(ISNUMBER(MATCH(B20, '1 Basisoplysninger'!$E$34:$E$55, 0)), INDEX('1 Basisoplysninger'!$D$34:$D$55, MATCH('2 Energiforbrug &amp; udledninger'!B20, '1 Basisoplysninger'!$E$34:$E$55, 0)), "")</f>
        <v/>
      </c>
      <c r="D20" s="53" t="s">
        <v>32</v>
      </c>
      <c r="E20" s="54" t="s">
        <v>32</v>
      </c>
      <c r="F20" s="53" t="s">
        <v>32</v>
      </c>
      <c r="G20" s="55"/>
      <c r="H20" s="55"/>
      <c r="I20" s="55"/>
      <c r="J20" s="55"/>
      <c r="K20" s="75" t="str">
        <f t="shared" si="0"/>
        <v>-</v>
      </c>
      <c r="L20" s="76" t="str">
        <f t="shared" si="1"/>
        <v>-</v>
      </c>
      <c r="M20" s="57"/>
      <c r="P20" s="135"/>
      <c r="Q20" s="135"/>
      <c r="R20" s="135"/>
      <c r="S20" s="135"/>
      <c r="T20" s="135"/>
    </row>
    <row r="21" spans="2:20" x14ac:dyDescent="0.25">
      <c r="B21" s="53"/>
      <c r="C21" s="104" t="str">
        <f>IF(ISNUMBER(MATCH(B21, '1 Basisoplysninger'!$E$34:$E$55, 0)), INDEX('1 Basisoplysninger'!$D$34:$D$55, MATCH('2 Energiforbrug &amp; udledninger'!B21, '1 Basisoplysninger'!$E$34:$E$55, 0)), "")</f>
        <v/>
      </c>
      <c r="D21" s="53" t="s">
        <v>32</v>
      </c>
      <c r="E21" s="54" t="s">
        <v>32</v>
      </c>
      <c r="F21" s="53" t="s">
        <v>32</v>
      </c>
      <c r="G21" s="55"/>
      <c r="H21" s="55"/>
      <c r="I21" s="55"/>
      <c r="J21" s="55"/>
      <c r="K21" s="75" t="str">
        <f t="shared" si="0"/>
        <v>-</v>
      </c>
      <c r="L21" s="76" t="str">
        <f t="shared" si="1"/>
        <v>-</v>
      </c>
      <c r="M21" s="57"/>
      <c r="P21" s="135"/>
      <c r="Q21" s="135"/>
      <c r="R21" s="135"/>
      <c r="S21" s="135"/>
      <c r="T21" s="135"/>
    </row>
    <row r="22" spans="2:20" x14ac:dyDescent="0.25">
      <c r="B22" s="53"/>
      <c r="C22" s="104" t="str">
        <f>IF(ISNUMBER(MATCH(B22, '1 Basisoplysninger'!$E$34:$E$55, 0)), INDEX('1 Basisoplysninger'!$D$34:$D$55, MATCH('2 Energiforbrug &amp; udledninger'!B22, '1 Basisoplysninger'!$E$34:$E$55, 0)), "")</f>
        <v/>
      </c>
      <c r="D22" s="53" t="s">
        <v>32</v>
      </c>
      <c r="E22" s="54" t="s">
        <v>32</v>
      </c>
      <c r="F22" s="53" t="s">
        <v>32</v>
      </c>
      <c r="G22" s="55"/>
      <c r="H22" s="55"/>
      <c r="I22" s="55"/>
      <c r="J22" s="55"/>
      <c r="K22" s="75" t="str">
        <f t="shared" si="0"/>
        <v>-</v>
      </c>
      <c r="L22" s="76" t="str">
        <f t="shared" si="1"/>
        <v>-</v>
      </c>
      <c r="M22" s="57"/>
      <c r="P22" s="135"/>
      <c r="Q22" s="135"/>
      <c r="R22" s="135"/>
      <c r="S22" s="135"/>
      <c r="T22" s="135"/>
    </row>
    <row r="23" spans="2:20" x14ac:dyDescent="0.25">
      <c r="B23" s="56"/>
      <c r="C23" s="104" t="str">
        <f>IF(ISNUMBER(MATCH(B23, '1 Basisoplysninger'!$E$34:$E$55, 0)), INDEX('1 Basisoplysninger'!$D$34:$D$55, MATCH('2 Energiforbrug &amp; udledninger'!B23, '1 Basisoplysninger'!$E$34:$E$55, 0)), "")</f>
        <v/>
      </c>
      <c r="D23" s="53" t="s">
        <v>32</v>
      </c>
      <c r="E23" s="54" t="s">
        <v>32</v>
      </c>
      <c r="F23" s="53" t="s">
        <v>32</v>
      </c>
      <c r="G23" s="55"/>
      <c r="H23" s="55"/>
      <c r="I23" s="55"/>
      <c r="J23" s="55"/>
      <c r="K23" s="75" t="str">
        <f t="shared" si="0"/>
        <v>-</v>
      </c>
      <c r="L23" s="76" t="str">
        <f t="shared" si="1"/>
        <v>-</v>
      </c>
      <c r="M23" s="57"/>
    </row>
    <row r="24" spans="2:20" x14ac:dyDescent="0.25">
      <c r="B24" s="56"/>
      <c r="C24" s="104" t="str">
        <f>IF(ISNUMBER(MATCH(B24, '1 Basisoplysninger'!$E$34:$E$55, 0)), INDEX('1 Basisoplysninger'!$D$34:$D$55, MATCH('2 Energiforbrug &amp; udledninger'!B24, '1 Basisoplysninger'!$E$34:$E$55, 0)), "")</f>
        <v/>
      </c>
      <c r="D24" s="53" t="s">
        <v>32</v>
      </c>
      <c r="E24" s="54" t="s">
        <v>32</v>
      </c>
      <c r="F24" s="53" t="s">
        <v>32</v>
      </c>
      <c r="G24" s="55"/>
      <c r="H24" s="55"/>
      <c r="I24" s="55"/>
      <c r="J24" s="55"/>
      <c r="K24" s="75" t="str">
        <f t="shared" si="0"/>
        <v>-</v>
      </c>
      <c r="L24" s="76" t="str">
        <f t="shared" si="1"/>
        <v>-</v>
      </c>
      <c r="M24" s="57"/>
    </row>
    <row r="25" spans="2:20" x14ac:dyDescent="0.25">
      <c r="B25" s="56"/>
      <c r="C25" s="104" t="str">
        <f>IF(ISNUMBER(MATCH(B25, '1 Basisoplysninger'!$E$34:$E$55, 0)), INDEX('1 Basisoplysninger'!$D$34:$D$55, MATCH('2 Energiforbrug &amp; udledninger'!B25, '1 Basisoplysninger'!$E$34:$E$55, 0)), "")</f>
        <v/>
      </c>
      <c r="D25" s="53" t="s">
        <v>32</v>
      </c>
      <c r="E25" s="54" t="s">
        <v>32</v>
      </c>
      <c r="F25" s="53" t="s">
        <v>32</v>
      </c>
      <c r="G25" s="55"/>
      <c r="H25" s="55"/>
      <c r="I25" s="55"/>
      <c r="J25" s="55"/>
      <c r="K25" s="75" t="str">
        <f t="shared" si="0"/>
        <v>-</v>
      </c>
      <c r="L25" s="76" t="str">
        <f t="shared" si="1"/>
        <v>-</v>
      </c>
      <c r="M25" s="57"/>
    </row>
    <row r="26" spans="2:20" x14ac:dyDescent="0.25">
      <c r="B26" s="56"/>
      <c r="C26" s="104" t="str">
        <f>IF(ISNUMBER(MATCH(B26, '1 Basisoplysninger'!$E$34:$E$55, 0)), INDEX('1 Basisoplysninger'!$D$34:$D$55, MATCH('2 Energiforbrug &amp; udledninger'!B26, '1 Basisoplysninger'!$E$34:$E$55, 0)), "")</f>
        <v/>
      </c>
      <c r="D26" s="53" t="s">
        <v>32</v>
      </c>
      <c r="E26" s="54" t="s">
        <v>32</v>
      </c>
      <c r="F26" s="53" t="s">
        <v>32</v>
      </c>
      <c r="G26" s="55"/>
      <c r="H26" s="55"/>
      <c r="I26" s="55"/>
      <c r="J26" s="55"/>
      <c r="K26" s="75" t="str">
        <f t="shared" si="0"/>
        <v>-</v>
      </c>
      <c r="L26" s="76" t="str">
        <f t="shared" si="1"/>
        <v>-</v>
      </c>
      <c r="M26" s="57"/>
    </row>
    <row r="27" spans="2:20" x14ac:dyDescent="0.25">
      <c r="B27" s="56"/>
      <c r="C27" s="104" t="str">
        <f>IF(ISNUMBER(MATCH(B27, '1 Basisoplysninger'!$E$34:$E$55, 0)), INDEX('1 Basisoplysninger'!$D$34:$D$55, MATCH('2 Energiforbrug &amp; udledninger'!B27, '1 Basisoplysninger'!$E$34:$E$55, 0)), "")</f>
        <v/>
      </c>
      <c r="D27" s="53" t="s">
        <v>32</v>
      </c>
      <c r="E27" s="54" t="s">
        <v>32</v>
      </c>
      <c r="F27" s="53" t="s">
        <v>32</v>
      </c>
      <c r="G27" s="55"/>
      <c r="H27" s="55"/>
      <c r="I27" s="55"/>
      <c r="J27" s="55"/>
      <c r="K27" s="75" t="str">
        <f t="shared" si="0"/>
        <v>-</v>
      </c>
      <c r="L27" s="76" t="str">
        <f t="shared" si="1"/>
        <v>-</v>
      </c>
      <c r="M27" s="57"/>
    </row>
    <row r="28" spans="2:20" x14ac:dyDescent="0.25">
      <c r="B28" s="56"/>
      <c r="C28" s="104" t="str">
        <f>IF(ISNUMBER(MATCH(B28, '1 Basisoplysninger'!$E$34:$E$55, 0)), INDEX('1 Basisoplysninger'!$D$34:$D$55, MATCH('2 Energiforbrug &amp; udledninger'!B28, '1 Basisoplysninger'!$E$34:$E$55, 0)), "")</f>
        <v/>
      </c>
      <c r="D28" s="53" t="s">
        <v>32</v>
      </c>
      <c r="E28" s="54" t="s">
        <v>32</v>
      </c>
      <c r="F28" s="53" t="s">
        <v>32</v>
      </c>
      <c r="G28" s="55"/>
      <c r="H28" s="55"/>
      <c r="I28" s="55"/>
      <c r="J28" s="55"/>
      <c r="K28" s="75" t="str">
        <f t="shared" si="0"/>
        <v>-</v>
      </c>
      <c r="L28" s="76" t="str">
        <f t="shared" si="1"/>
        <v>-</v>
      </c>
      <c r="M28" s="57"/>
    </row>
    <row r="29" spans="2:20" x14ac:dyDescent="0.25">
      <c r="B29" s="56"/>
      <c r="C29" s="104" t="str">
        <f>IF(ISNUMBER(MATCH(B29, '1 Basisoplysninger'!$E$34:$E$55, 0)), INDEX('1 Basisoplysninger'!$D$34:$D$55, MATCH('2 Energiforbrug &amp; udledninger'!B29, '1 Basisoplysninger'!$E$34:$E$55, 0)), "")</f>
        <v/>
      </c>
      <c r="D29" s="53" t="s">
        <v>32</v>
      </c>
      <c r="E29" s="54" t="s">
        <v>32</v>
      </c>
      <c r="F29" s="53" t="s">
        <v>32</v>
      </c>
      <c r="G29" s="55"/>
      <c r="H29" s="55"/>
      <c r="I29" s="55"/>
      <c r="J29" s="55"/>
      <c r="K29" s="75" t="str">
        <f t="shared" si="0"/>
        <v>-</v>
      </c>
      <c r="L29" s="76" t="str">
        <f t="shared" si="1"/>
        <v>-</v>
      </c>
      <c r="M29" s="57"/>
    </row>
    <row r="30" spans="2:20" x14ac:dyDescent="0.25">
      <c r="B30" s="56"/>
      <c r="C30" s="104" t="str">
        <f>IF(ISNUMBER(MATCH(B30, '1 Basisoplysninger'!$E$34:$E$55, 0)), INDEX('1 Basisoplysninger'!$D$34:$D$55, MATCH('2 Energiforbrug &amp; udledninger'!B30, '1 Basisoplysninger'!$E$34:$E$55, 0)), "")</f>
        <v/>
      </c>
      <c r="D30" s="53" t="s">
        <v>32</v>
      </c>
      <c r="E30" s="54" t="s">
        <v>32</v>
      </c>
      <c r="F30" s="53" t="s">
        <v>32</v>
      </c>
      <c r="G30" s="55"/>
      <c r="H30" s="55"/>
      <c r="I30" s="55"/>
      <c r="J30" s="55"/>
      <c r="K30" s="75" t="str">
        <f t="shared" si="0"/>
        <v>-</v>
      </c>
      <c r="L30" s="76" t="str">
        <f t="shared" si="1"/>
        <v>-</v>
      </c>
      <c r="M30" s="57"/>
    </row>
    <row r="31" spans="2:20" x14ac:dyDescent="0.25">
      <c r="B31" s="56"/>
      <c r="C31" s="104" t="str">
        <f>IF(ISNUMBER(MATCH(B31, '1 Basisoplysninger'!$E$34:$E$55, 0)), INDEX('1 Basisoplysninger'!$D$34:$D$55, MATCH('2 Energiforbrug &amp; udledninger'!B31, '1 Basisoplysninger'!$E$34:$E$55, 0)), "")</f>
        <v/>
      </c>
      <c r="D31" s="53" t="s">
        <v>32</v>
      </c>
      <c r="E31" s="54" t="s">
        <v>32</v>
      </c>
      <c r="F31" s="53" t="s">
        <v>32</v>
      </c>
      <c r="G31" s="55"/>
      <c r="H31" s="55"/>
      <c r="I31" s="55"/>
      <c r="J31" s="55"/>
      <c r="K31" s="75" t="str">
        <f t="shared" si="0"/>
        <v>-</v>
      </c>
      <c r="L31" s="76" t="str">
        <f t="shared" si="1"/>
        <v>-</v>
      </c>
      <c r="M31" s="57"/>
    </row>
    <row r="32" spans="2:20" x14ac:dyDescent="0.25">
      <c r="B32" s="56"/>
      <c r="C32" s="104" t="str">
        <f>IF(ISNUMBER(MATCH(B32, '1 Basisoplysninger'!$E$34:$E$55, 0)), INDEX('1 Basisoplysninger'!$D$34:$D$55, MATCH('2 Energiforbrug &amp; udledninger'!B32, '1 Basisoplysninger'!$E$34:$E$55, 0)), "")</f>
        <v/>
      </c>
      <c r="D32" s="53" t="s">
        <v>32</v>
      </c>
      <c r="E32" s="54" t="s">
        <v>32</v>
      </c>
      <c r="F32" s="53" t="s">
        <v>32</v>
      </c>
      <c r="G32" s="55"/>
      <c r="H32" s="55"/>
      <c r="I32" s="55"/>
      <c r="J32" s="55"/>
      <c r="K32" s="75" t="str">
        <f t="shared" si="0"/>
        <v>-</v>
      </c>
      <c r="L32" s="76" t="str">
        <f t="shared" si="1"/>
        <v>-</v>
      </c>
      <c r="M32" s="57"/>
    </row>
    <row r="33" spans="2:13" x14ac:dyDescent="0.25">
      <c r="B33" s="56"/>
      <c r="C33" s="104" t="str">
        <f>IF(ISNUMBER(MATCH(B33, '1 Basisoplysninger'!$E$34:$E$55, 0)), INDEX('1 Basisoplysninger'!$D$34:$D$55, MATCH('2 Energiforbrug &amp; udledninger'!B33, '1 Basisoplysninger'!$E$34:$E$55, 0)), "")</f>
        <v/>
      </c>
      <c r="D33" s="53" t="s">
        <v>32</v>
      </c>
      <c r="E33" s="54" t="s">
        <v>32</v>
      </c>
      <c r="F33" s="53" t="s">
        <v>32</v>
      </c>
      <c r="G33" s="55"/>
      <c r="H33" s="55"/>
      <c r="I33" s="55"/>
      <c r="J33" s="55"/>
      <c r="K33" s="75" t="str">
        <f t="shared" si="0"/>
        <v>-</v>
      </c>
      <c r="L33" s="76" t="str">
        <f t="shared" si="1"/>
        <v>-</v>
      </c>
      <c r="M33" s="57"/>
    </row>
    <row r="34" spans="2:13" x14ac:dyDescent="0.25">
      <c r="B34" s="56"/>
      <c r="C34" s="104" t="str">
        <f>IF(ISNUMBER(MATCH(B34, '1 Basisoplysninger'!$E$34:$E$55, 0)), INDEX('1 Basisoplysninger'!$D$34:$D$55, MATCH('2 Energiforbrug &amp; udledninger'!B34, '1 Basisoplysninger'!$E$34:$E$55, 0)), "")</f>
        <v/>
      </c>
      <c r="D34" s="53" t="s">
        <v>32</v>
      </c>
      <c r="E34" s="54" t="s">
        <v>32</v>
      </c>
      <c r="F34" s="53" t="s">
        <v>32</v>
      </c>
      <c r="G34" s="55"/>
      <c r="H34" s="55"/>
      <c r="I34" s="55"/>
      <c r="J34" s="55"/>
      <c r="K34" s="75" t="str">
        <f>IFERROR(IF(G34="","-",VLOOKUP(E34,Omregningsfaktorer,3,FALSE)),"-")</f>
        <v>-</v>
      </c>
      <c r="L34" s="76" t="str">
        <f t="shared" si="1"/>
        <v>-</v>
      </c>
      <c r="M34" s="57"/>
    </row>
    <row r="35" spans="2:13" ht="13.9" customHeight="1" x14ac:dyDescent="0.25">
      <c r="B35" s="128" t="s">
        <v>37</v>
      </c>
      <c r="C35" s="129"/>
      <c r="D35" s="129"/>
      <c r="E35" s="129"/>
      <c r="F35" s="130"/>
      <c r="G35" s="77">
        <f>SUMIF(E12:E34, "&lt;&gt;Egenproduceret el", G12:G34)</f>
        <v>0</v>
      </c>
      <c r="H35" s="77">
        <f>SUM(H12:H34)</f>
        <v>0</v>
      </c>
      <c r="I35" s="77">
        <f>SUM(I12:I34)</f>
        <v>0</v>
      </c>
      <c r="J35" s="77">
        <f>SUM(J12:J34)</f>
        <v>0</v>
      </c>
      <c r="K35" s="77"/>
      <c r="L35" s="76"/>
      <c r="M35" s="78"/>
    </row>
    <row r="39" spans="2:13" ht="24" x14ac:dyDescent="0.45">
      <c r="B39" s="2" t="s">
        <v>301</v>
      </c>
      <c r="C39" s="2"/>
      <c r="D39" s="6"/>
    </row>
    <row r="41" spans="2:13" ht="27" x14ac:dyDescent="0.25">
      <c r="B41" s="62" t="s">
        <v>2</v>
      </c>
      <c r="C41" s="62"/>
      <c r="D41" s="62" t="s">
        <v>47</v>
      </c>
      <c r="E41" s="79" t="s">
        <v>63</v>
      </c>
      <c r="F41" s="80"/>
      <c r="G41" s="134" t="s">
        <v>64</v>
      </c>
      <c r="H41" s="134"/>
      <c r="I41" s="63" t="s">
        <v>303</v>
      </c>
      <c r="J41" s="134" t="s">
        <v>65</v>
      </c>
      <c r="K41" s="134"/>
      <c r="L41" s="134"/>
      <c r="M41" s="63" t="s">
        <v>111</v>
      </c>
    </row>
    <row r="42" spans="2:13" ht="57.75" customHeight="1" x14ac:dyDescent="0.25">
      <c r="B42" s="31"/>
      <c r="C42" s="31"/>
      <c r="D42" s="53" t="s">
        <v>32</v>
      </c>
      <c r="E42" s="109"/>
      <c r="F42" s="111"/>
      <c r="G42" s="124"/>
      <c r="H42" s="124"/>
      <c r="I42" s="31"/>
      <c r="J42" s="109"/>
      <c r="K42" s="110"/>
      <c r="L42" s="111"/>
      <c r="M42" s="36"/>
    </row>
    <row r="43" spans="2:13" ht="57.75" customHeight="1" x14ac:dyDescent="0.25">
      <c r="B43" s="31"/>
      <c r="C43" s="31"/>
      <c r="D43" s="53" t="s">
        <v>32</v>
      </c>
      <c r="E43" s="109"/>
      <c r="F43" s="111"/>
      <c r="G43" s="124"/>
      <c r="H43" s="124"/>
      <c r="I43" s="31"/>
      <c r="J43" s="109"/>
      <c r="K43" s="110"/>
      <c r="L43" s="111"/>
      <c r="M43" s="36"/>
    </row>
    <row r="44" spans="2:13" ht="57.75" customHeight="1" x14ac:dyDescent="0.25">
      <c r="B44" s="31"/>
      <c r="C44" s="31"/>
      <c r="D44" s="53" t="s">
        <v>32</v>
      </c>
      <c r="E44" s="109"/>
      <c r="F44" s="111"/>
      <c r="G44" s="124"/>
      <c r="H44" s="124"/>
      <c r="I44" s="31"/>
      <c r="J44" s="109"/>
      <c r="K44" s="110"/>
      <c r="L44" s="111"/>
      <c r="M44" s="36"/>
    </row>
    <row r="45" spans="2:13" ht="57.75" customHeight="1" x14ac:dyDescent="0.25">
      <c r="B45" s="31"/>
      <c r="C45" s="31"/>
      <c r="D45" s="53" t="s">
        <v>32</v>
      </c>
      <c r="E45" s="109"/>
      <c r="F45" s="111"/>
      <c r="G45" s="124"/>
      <c r="H45" s="124"/>
      <c r="I45" s="31"/>
      <c r="J45" s="109"/>
      <c r="K45" s="110"/>
      <c r="L45" s="111"/>
      <c r="M45" s="36"/>
    </row>
    <row r="46" spans="2:13" ht="57.75" customHeight="1" x14ac:dyDescent="0.25">
      <c r="B46" s="31"/>
      <c r="C46" s="31"/>
      <c r="D46" s="53" t="s">
        <v>32</v>
      </c>
      <c r="E46" s="109"/>
      <c r="F46" s="111"/>
      <c r="G46" s="124"/>
      <c r="H46" s="124"/>
      <c r="I46" s="31"/>
      <c r="J46" s="109"/>
      <c r="K46" s="110"/>
      <c r="L46" s="111"/>
      <c r="M46" s="36"/>
    </row>
    <row r="47" spans="2:13" ht="57.75" customHeight="1" x14ac:dyDescent="0.25">
      <c r="B47" s="31"/>
      <c r="C47" s="31"/>
      <c r="D47" s="53" t="s">
        <v>32</v>
      </c>
      <c r="E47" s="109"/>
      <c r="F47" s="111"/>
      <c r="G47" s="124"/>
      <c r="H47" s="124"/>
      <c r="I47" s="31"/>
      <c r="J47" s="109"/>
      <c r="K47" s="110"/>
      <c r="L47" s="111"/>
      <c r="M47" s="36"/>
    </row>
    <row r="48" spans="2:13" ht="57.75" customHeight="1" x14ac:dyDescent="0.25">
      <c r="B48" s="31"/>
      <c r="C48" s="31"/>
      <c r="D48" s="53" t="s">
        <v>32</v>
      </c>
      <c r="E48" s="109"/>
      <c r="F48" s="111"/>
      <c r="G48" s="124"/>
      <c r="H48" s="124"/>
      <c r="I48" s="31"/>
      <c r="J48" s="109"/>
      <c r="K48" s="110"/>
      <c r="L48" s="111"/>
      <c r="M48" s="36"/>
    </row>
    <row r="49" spans="2:13" ht="57.75" customHeight="1" x14ac:dyDescent="0.25">
      <c r="B49" s="31"/>
      <c r="C49" s="31"/>
      <c r="D49" s="53" t="s">
        <v>32</v>
      </c>
      <c r="E49" s="109"/>
      <c r="F49" s="111"/>
      <c r="G49" s="124"/>
      <c r="H49" s="124"/>
      <c r="I49" s="31"/>
      <c r="J49" s="109"/>
      <c r="K49" s="110"/>
      <c r="L49" s="111"/>
      <c r="M49" s="36"/>
    </row>
    <row r="50" spans="2:13" ht="57.75" customHeight="1" x14ac:dyDescent="0.25">
      <c r="B50" s="31"/>
      <c r="C50" s="31"/>
      <c r="D50" s="53" t="s">
        <v>32</v>
      </c>
      <c r="E50" s="109"/>
      <c r="F50" s="111"/>
      <c r="G50" s="124"/>
      <c r="H50" s="124"/>
      <c r="I50" s="31"/>
      <c r="J50" s="109"/>
      <c r="K50" s="110"/>
      <c r="L50" s="111"/>
      <c r="M50" s="36"/>
    </row>
    <row r="51" spans="2:13" ht="57.75" customHeight="1" x14ac:dyDescent="0.25">
      <c r="B51" s="31"/>
      <c r="C51" s="31"/>
      <c r="D51" s="53" t="s">
        <v>32</v>
      </c>
      <c r="E51" s="109"/>
      <c r="F51" s="111"/>
      <c r="G51" s="124"/>
      <c r="H51" s="124"/>
      <c r="I51" s="31"/>
      <c r="J51" s="109"/>
      <c r="K51" s="110"/>
      <c r="L51" s="111"/>
      <c r="M51" s="36"/>
    </row>
    <row r="52" spans="2:13" ht="57.75" customHeight="1" x14ac:dyDescent="0.25">
      <c r="B52" s="31"/>
      <c r="C52" s="31"/>
      <c r="D52" s="53" t="s">
        <v>32</v>
      </c>
      <c r="E52" s="109"/>
      <c r="F52" s="111"/>
      <c r="G52" s="124"/>
      <c r="H52" s="124"/>
      <c r="I52" s="31"/>
      <c r="J52" s="109"/>
      <c r="K52" s="110"/>
      <c r="L52" s="111"/>
      <c r="M52" s="36"/>
    </row>
    <row r="53" spans="2:13" ht="57.75" customHeight="1" x14ac:dyDescent="0.25">
      <c r="B53" s="31"/>
      <c r="C53" s="31"/>
      <c r="D53" s="53" t="s">
        <v>32</v>
      </c>
      <c r="E53" s="109"/>
      <c r="F53" s="111"/>
      <c r="G53" s="124"/>
      <c r="H53" s="124"/>
      <c r="I53" s="31"/>
      <c r="J53" s="109"/>
      <c r="K53" s="110"/>
      <c r="L53" s="111"/>
      <c r="M53" s="36"/>
    </row>
    <row r="54" spans="2:13" ht="57.75" customHeight="1" x14ac:dyDescent="0.25">
      <c r="B54" s="31"/>
      <c r="C54" s="31"/>
      <c r="D54" s="53" t="s">
        <v>32</v>
      </c>
      <c r="E54" s="109"/>
      <c r="F54" s="111"/>
      <c r="G54" s="124"/>
      <c r="H54" s="124"/>
      <c r="I54" s="31"/>
      <c r="J54" s="109"/>
      <c r="K54" s="110"/>
      <c r="L54" s="111"/>
      <c r="M54" s="36"/>
    </row>
    <row r="55" spans="2:13" x14ac:dyDescent="0.25">
      <c r="B55" s="131" t="s">
        <v>116</v>
      </c>
      <c r="C55" s="132"/>
      <c r="D55" s="132"/>
      <c r="E55" s="132"/>
      <c r="F55" s="132"/>
      <c r="G55" s="132"/>
      <c r="H55" s="133"/>
      <c r="I55" s="81">
        <f>SUM(I42:I54)</f>
        <v>0</v>
      </c>
      <c r="J55" s="125"/>
      <c r="K55" s="126"/>
      <c r="L55" s="126"/>
      <c r="M55" s="127"/>
    </row>
  </sheetData>
  <dataConsolidate/>
  <mergeCells count="46">
    <mergeCell ref="P13:T22"/>
    <mergeCell ref="H10:J10"/>
    <mergeCell ref="J51:L51"/>
    <mergeCell ref="J52:L52"/>
    <mergeCell ref="J53:L53"/>
    <mergeCell ref="J41:L41"/>
    <mergeCell ref="J46:L46"/>
    <mergeCell ref="J47:L47"/>
    <mergeCell ref="J48:L48"/>
    <mergeCell ref="J49:L49"/>
    <mergeCell ref="J42:L42"/>
    <mergeCell ref="J43:L43"/>
    <mergeCell ref="J44:L44"/>
    <mergeCell ref="J45:L45"/>
    <mergeCell ref="G52:H52"/>
    <mergeCell ref="G53:H53"/>
    <mergeCell ref="J55:M55"/>
    <mergeCell ref="J50:L50"/>
    <mergeCell ref="J54:L54"/>
    <mergeCell ref="B35:F35"/>
    <mergeCell ref="B55:H55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4:H54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DATA!$D$5:$D$24</xm:f>
          </x14:formula1>
          <xm:sqref>D12:D34 D42:D54</xm:sqref>
        </x14:dataValidation>
        <x14:dataValidation type="list" allowBlank="1" showInputMessage="1" showErrorMessage="1">
          <x14:formula1>
            <xm:f>DATA!$B$5:$B$32</xm:f>
          </x14:formula1>
          <xm:sqref>F12:F34</xm:sqref>
        </x14:dataValidation>
        <x14:dataValidation type="list" allowBlank="1" showInputMessage="1" showErrorMessage="1">
          <x14:formula1>
            <xm:f>DATA!$C$5:$C$35</xm:f>
          </x14:formula1>
          <xm:sqref>E12:E34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B3:Z5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E9" sqref="E9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5" width="20" style="1" customWidth="1"/>
    <col min="6" max="6" width="25.85546875" style="1" customWidth="1"/>
    <col min="7" max="7" width="20.42578125" style="1" customWidth="1"/>
    <col min="8" max="8" width="20.5703125" style="1" customWidth="1"/>
    <col min="9" max="9" width="15.28515625" style="1" customWidth="1"/>
    <col min="10" max="10" width="16.85546875" style="1" customWidth="1"/>
    <col min="11" max="12" width="17.7109375" style="1" customWidth="1"/>
    <col min="13" max="13" width="20.42578125" style="1" customWidth="1"/>
    <col min="14" max="15" width="20.28515625" style="1" customWidth="1"/>
    <col min="16" max="16" width="20.42578125" style="1" hidden="1" customWidth="1"/>
    <col min="17" max="17" width="16.7109375" style="1" customWidth="1"/>
    <col min="18" max="18" width="18.85546875" style="1" customWidth="1"/>
    <col min="19" max="19" width="22" style="1" customWidth="1"/>
    <col min="20" max="20" width="16" style="1" customWidth="1"/>
    <col min="21" max="22" width="16" style="1" hidden="1" customWidth="1"/>
    <col min="23" max="23" width="16.28515625" style="1" customWidth="1"/>
    <col min="24" max="24" width="17.28515625" style="1" customWidth="1"/>
    <col min="25" max="25" width="17.7109375" style="1" customWidth="1"/>
    <col min="26" max="26" width="62.42578125" style="1" customWidth="1"/>
    <col min="27" max="16384" width="8.85546875" style="1"/>
  </cols>
  <sheetData>
    <row r="3" spans="2:26" ht="21" x14ac:dyDescent="0.35">
      <c r="B3" s="2" t="s">
        <v>59</v>
      </c>
    </row>
    <row r="4" spans="2:26" x14ac:dyDescent="0.25">
      <c r="B4" s="1" t="s">
        <v>316</v>
      </c>
    </row>
    <row r="5" spans="2:26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2:26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2:26" x14ac:dyDescent="0.25"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/>
      <c r="P7" s="29"/>
      <c r="Q7" s="28"/>
      <c r="R7" s="139" t="s">
        <v>128</v>
      </c>
      <c r="S7" s="139"/>
      <c r="T7" s="139"/>
      <c r="U7" s="139"/>
      <c r="V7" s="139"/>
      <c r="W7" s="139"/>
      <c r="X7" s="139"/>
      <c r="Y7" s="139"/>
    </row>
    <row r="8" spans="2:26" ht="66.75" customHeight="1" x14ac:dyDescent="0.25">
      <c r="B8" s="62" t="s">
        <v>120</v>
      </c>
      <c r="C8" s="62" t="s">
        <v>62</v>
      </c>
      <c r="D8" s="62" t="s">
        <v>2</v>
      </c>
      <c r="E8" s="74" t="s">
        <v>318</v>
      </c>
      <c r="F8" s="62" t="s">
        <v>121</v>
      </c>
      <c r="G8" s="62" t="s">
        <v>106</v>
      </c>
      <c r="H8" s="62" t="s">
        <v>122</v>
      </c>
      <c r="I8" s="63" t="s">
        <v>133</v>
      </c>
      <c r="J8" s="63" t="s">
        <v>256</v>
      </c>
      <c r="K8" s="62" t="s">
        <v>123</v>
      </c>
      <c r="L8" s="63" t="s">
        <v>258</v>
      </c>
      <c r="M8" s="62" t="s">
        <v>124</v>
      </c>
      <c r="N8" s="63" t="s">
        <v>259</v>
      </c>
      <c r="O8" s="63" t="s">
        <v>284</v>
      </c>
      <c r="P8" s="64" t="s">
        <v>255</v>
      </c>
      <c r="Q8" s="63" t="s">
        <v>125</v>
      </c>
      <c r="R8" s="63" t="s">
        <v>109</v>
      </c>
      <c r="S8" s="63" t="s">
        <v>126</v>
      </c>
      <c r="T8" s="63" t="s">
        <v>134</v>
      </c>
      <c r="U8" s="63" t="s">
        <v>266</v>
      </c>
      <c r="V8" s="63" t="s">
        <v>267</v>
      </c>
      <c r="W8" s="63" t="s">
        <v>304</v>
      </c>
      <c r="X8" s="63" t="s">
        <v>127</v>
      </c>
      <c r="Y8" s="63" t="s">
        <v>137</v>
      </c>
      <c r="Z8" s="63" t="s">
        <v>111</v>
      </c>
    </row>
    <row r="9" spans="2:26" x14ac:dyDescent="0.25">
      <c r="B9" s="31" t="s">
        <v>138</v>
      </c>
      <c r="C9" s="38"/>
      <c r="D9" s="31"/>
      <c r="E9" s="103" t="str">
        <f>IF(ISNUMBER(MATCH(D9, '1 Basisoplysninger'!$E$34:$E$55, 0)), INDEX('1 Basisoplysninger'!$D$34:$D$55, MATCH(D9, '1 Basisoplysninger'!$E$34:$E$55, 0)), "")</f>
        <v/>
      </c>
      <c r="F9" s="38"/>
      <c r="G9" s="31" t="s">
        <v>32</v>
      </c>
      <c r="H9" s="31"/>
      <c r="I9" s="35"/>
      <c r="J9" s="40"/>
      <c r="K9" s="34" t="s">
        <v>32</v>
      </c>
      <c r="L9" s="41"/>
      <c r="M9" s="34" t="s">
        <v>32</v>
      </c>
      <c r="N9" s="35"/>
      <c r="O9" s="35"/>
      <c r="P9" s="35"/>
      <c r="Q9" s="43"/>
      <c r="R9" s="61" t="str">
        <f>IFERROR(I9/(O9),"-")</f>
        <v>-</v>
      </c>
      <c r="S9" s="65" t="str">
        <f>IF(NOT(H9=""),-PV(Q9,H9,O9)-I9,"-")</f>
        <v>-</v>
      </c>
      <c r="T9" s="65">
        <f>L9+N9</f>
        <v>0</v>
      </c>
      <c r="U9" s="65" t="str">
        <f t="shared" ref="U9:U40" si="0">IFERROR(IF(L9="","0",L9*VLOOKUP(K9,Omregningsfaktorer,3,FALSE)),"-")</f>
        <v>0</v>
      </c>
      <c r="V9" s="66" t="str">
        <f t="shared" ref="V9:V40" si="1">IFERROR(IF(N9="","0",N9*VLOOKUP(M9,Omregningsfaktorer,3,FALSE)),"-")</f>
        <v>0</v>
      </c>
      <c r="W9" s="67">
        <f>IFERROR(U9+V9,"-")</f>
        <v>0</v>
      </c>
      <c r="X9" s="65">
        <f>(L9+N9)*H9</f>
        <v>0</v>
      </c>
      <c r="Y9" s="67">
        <f>O9*H9</f>
        <v>0</v>
      </c>
      <c r="Z9" s="45"/>
    </row>
    <row r="10" spans="2:26" x14ac:dyDescent="0.25">
      <c r="B10" s="31" t="s">
        <v>139</v>
      </c>
      <c r="C10" s="38"/>
      <c r="D10" s="31"/>
      <c r="E10" s="103" t="str">
        <f>IF(ISNUMBER(MATCH(D10, '1 Basisoplysninger'!$E$34:$E$55, 0)), INDEX('1 Basisoplysninger'!$D$34:$D$55, MATCH(D10, '1 Basisoplysninger'!$E$34:$E$55, 0)), "")</f>
        <v/>
      </c>
      <c r="F10" s="38"/>
      <c r="G10" s="31" t="s">
        <v>32</v>
      </c>
      <c r="H10" s="31"/>
      <c r="I10" s="35"/>
      <c r="J10" s="40"/>
      <c r="K10" s="34" t="s">
        <v>32</v>
      </c>
      <c r="L10" s="35"/>
      <c r="M10" s="34" t="s">
        <v>32</v>
      </c>
      <c r="N10" s="35"/>
      <c r="O10" s="35"/>
      <c r="P10" s="35"/>
      <c r="Q10" s="43"/>
      <c r="R10" s="61" t="str">
        <f t="shared" ref="R10:R48" si="2">IFERROR(I10/O10,"-")</f>
        <v>-</v>
      </c>
      <c r="S10" s="65" t="str">
        <f t="shared" ref="S10:S58" si="3">IF(NOT(H10=""),-PV(Q10,H10,O10)-I10,"-")</f>
        <v>-</v>
      </c>
      <c r="T10" s="65">
        <f t="shared" ref="T10:T58" si="4">L10+N10</f>
        <v>0</v>
      </c>
      <c r="U10" s="65" t="str">
        <f t="shared" si="0"/>
        <v>0</v>
      </c>
      <c r="V10" s="66" t="str">
        <f t="shared" si="1"/>
        <v>0</v>
      </c>
      <c r="W10" s="67">
        <f t="shared" ref="W10:W58" si="5">IFERROR(U10+V10,"-")</f>
        <v>0</v>
      </c>
      <c r="X10" s="65">
        <f t="shared" ref="X10:X58" si="6">(L10+N10)*H10</f>
        <v>0</v>
      </c>
      <c r="Y10" s="67">
        <f t="shared" ref="Y10:Y58" si="7">O10*H10</f>
        <v>0</v>
      </c>
      <c r="Z10" s="45"/>
    </row>
    <row r="11" spans="2:26" x14ac:dyDescent="0.25">
      <c r="B11" s="31" t="s">
        <v>140</v>
      </c>
      <c r="C11" s="38"/>
      <c r="D11" s="31"/>
      <c r="E11" s="103" t="str">
        <f>IF(ISNUMBER(MATCH(D11, '1 Basisoplysninger'!$E$34:$E$55, 0)), INDEX('1 Basisoplysninger'!$D$34:$D$55, MATCH(D11, '1 Basisoplysninger'!$E$34:$E$55, 0)), "")</f>
        <v/>
      </c>
      <c r="F11" s="38"/>
      <c r="G11" s="31" t="s">
        <v>32</v>
      </c>
      <c r="H11" s="31"/>
      <c r="I11" s="35"/>
      <c r="J11" s="40"/>
      <c r="K11" s="34" t="s">
        <v>32</v>
      </c>
      <c r="L11" s="35"/>
      <c r="M11" s="34" t="s">
        <v>32</v>
      </c>
      <c r="N11" s="35"/>
      <c r="O11" s="35"/>
      <c r="P11" s="35"/>
      <c r="Q11" s="43"/>
      <c r="R11" s="61" t="str">
        <f t="shared" si="2"/>
        <v>-</v>
      </c>
      <c r="S11" s="65" t="str">
        <f t="shared" si="3"/>
        <v>-</v>
      </c>
      <c r="T11" s="65">
        <f t="shared" si="4"/>
        <v>0</v>
      </c>
      <c r="U11" s="65" t="str">
        <f t="shared" si="0"/>
        <v>0</v>
      </c>
      <c r="V11" s="66" t="str">
        <f t="shared" si="1"/>
        <v>0</v>
      </c>
      <c r="W11" s="67">
        <f t="shared" si="5"/>
        <v>0</v>
      </c>
      <c r="X11" s="65">
        <f t="shared" si="6"/>
        <v>0</v>
      </c>
      <c r="Y11" s="67">
        <f t="shared" si="7"/>
        <v>0</v>
      </c>
      <c r="Z11" s="45"/>
    </row>
    <row r="12" spans="2:26" x14ac:dyDescent="0.25">
      <c r="B12" s="31" t="s">
        <v>141</v>
      </c>
      <c r="C12" s="38"/>
      <c r="D12" s="31"/>
      <c r="E12" s="103" t="str">
        <f>IF(ISNUMBER(MATCH(D12, '1 Basisoplysninger'!$E$34:$E$55, 0)), INDEX('1 Basisoplysninger'!$D$34:$D$55, MATCH(D12, '1 Basisoplysninger'!$E$34:$E$55, 0)), "")</f>
        <v/>
      </c>
      <c r="F12" s="38"/>
      <c r="G12" s="31" t="s">
        <v>32</v>
      </c>
      <c r="H12" s="31"/>
      <c r="I12" s="35"/>
      <c r="J12" s="40"/>
      <c r="K12" s="34" t="s">
        <v>32</v>
      </c>
      <c r="L12" s="35"/>
      <c r="M12" s="34" t="s">
        <v>32</v>
      </c>
      <c r="N12" s="35"/>
      <c r="O12" s="35"/>
      <c r="P12" s="35"/>
      <c r="Q12" s="43"/>
      <c r="R12" s="61" t="str">
        <f t="shared" si="2"/>
        <v>-</v>
      </c>
      <c r="S12" s="65" t="str">
        <f t="shared" si="3"/>
        <v>-</v>
      </c>
      <c r="T12" s="65">
        <f t="shared" si="4"/>
        <v>0</v>
      </c>
      <c r="U12" s="65" t="str">
        <f t="shared" si="0"/>
        <v>0</v>
      </c>
      <c r="V12" s="66" t="str">
        <f t="shared" si="1"/>
        <v>0</v>
      </c>
      <c r="W12" s="67">
        <f t="shared" si="5"/>
        <v>0</v>
      </c>
      <c r="X12" s="65">
        <f t="shared" si="6"/>
        <v>0</v>
      </c>
      <c r="Y12" s="67">
        <f t="shared" si="7"/>
        <v>0</v>
      </c>
      <c r="Z12" s="45"/>
    </row>
    <row r="13" spans="2:26" x14ac:dyDescent="0.25">
      <c r="B13" s="31" t="s">
        <v>142</v>
      </c>
      <c r="C13" s="38"/>
      <c r="D13" s="31"/>
      <c r="E13" s="103" t="str">
        <f>IF(ISNUMBER(MATCH(D13, '1 Basisoplysninger'!$E$34:$E$55, 0)), INDEX('1 Basisoplysninger'!$D$34:$D$55, MATCH(D13, '1 Basisoplysninger'!$E$34:$E$55, 0)), "")</f>
        <v/>
      </c>
      <c r="F13" s="38"/>
      <c r="G13" s="31" t="s">
        <v>32</v>
      </c>
      <c r="H13" s="31"/>
      <c r="I13" s="35"/>
      <c r="J13" s="40"/>
      <c r="K13" s="34" t="s">
        <v>32</v>
      </c>
      <c r="L13" s="35"/>
      <c r="M13" s="34" t="s">
        <v>32</v>
      </c>
      <c r="N13" s="35"/>
      <c r="O13" s="35"/>
      <c r="P13" s="35"/>
      <c r="Q13" s="43"/>
      <c r="R13" s="61" t="str">
        <f t="shared" si="2"/>
        <v>-</v>
      </c>
      <c r="S13" s="65" t="str">
        <f t="shared" si="3"/>
        <v>-</v>
      </c>
      <c r="T13" s="65">
        <f t="shared" si="4"/>
        <v>0</v>
      </c>
      <c r="U13" s="65" t="str">
        <f t="shared" si="0"/>
        <v>0</v>
      </c>
      <c r="V13" s="66" t="str">
        <f t="shared" si="1"/>
        <v>0</v>
      </c>
      <c r="W13" s="67">
        <f t="shared" si="5"/>
        <v>0</v>
      </c>
      <c r="X13" s="65">
        <f t="shared" si="6"/>
        <v>0</v>
      </c>
      <c r="Y13" s="67">
        <f t="shared" si="7"/>
        <v>0</v>
      </c>
      <c r="Z13" s="45"/>
    </row>
    <row r="14" spans="2:26" x14ac:dyDescent="0.25">
      <c r="B14" s="31" t="s">
        <v>143</v>
      </c>
      <c r="C14" s="38"/>
      <c r="D14" s="31"/>
      <c r="E14" s="103" t="str">
        <f>IF(ISNUMBER(MATCH(D14, '1 Basisoplysninger'!$E$34:$E$55, 0)), INDEX('1 Basisoplysninger'!$D$34:$D$55, MATCH(D14, '1 Basisoplysninger'!$E$34:$E$55, 0)), "")</f>
        <v/>
      </c>
      <c r="F14" s="38"/>
      <c r="G14" s="31" t="s">
        <v>32</v>
      </c>
      <c r="H14" s="31"/>
      <c r="I14" s="35"/>
      <c r="J14" s="40"/>
      <c r="K14" s="34" t="s">
        <v>32</v>
      </c>
      <c r="L14" s="35"/>
      <c r="M14" s="34" t="s">
        <v>32</v>
      </c>
      <c r="N14" s="35"/>
      <c r="O14" s="35"/>
      <c r="P14" s="35"/>
      <c r="Q14" s="43"/>
      <c r="R14" s="61" t="str">
        <f t="shared" si="2"/>
        <v>-</v>
      </c>
      <c r="S14" s="65" t="str">
        <f t="shared" si="3"/>
        <v>-</v>
      </c>
      <c r="T14" s="65">
        <f t="shared" si="4"/>
        <v>0</v>
      </c>
      <c r="U14" s="65" t="str">
        <f t="shared" si="0"/>
        <v>0</v>
      </c>
      <c r="V14" s="66" t="str">
        <f t="shared" si="1"/>
        <v>0</v>
      </c>
      <c r="W14" s="67">
        <f t="shared" si="5"/>
        <v>0</v>
      </c>
      <c r="X14" s="65">
        <f t="shared" si="6"/>
        <v>0</v>
      </c>
      <c r="Y14" s="67">
        <f t="shared" si="7"/>
        <v>0</v>
      </c>
      <c r="Z14" s="45"/>
    </row>
    <row r="15" spans="2:26" x14ac:dyDescent="0.25">
      <c r="B15" s="31" t="s">
        <v>144</v>
      </c>
      <c r="C15" s="38"/>
      <c r="D15" s="31"/>
      <c r="E15" s="103" t="str">
        <f>IF(ISNUMBER(MATCH(D15, '1 Basisoplysninger'!$E$34:$E$55, 0)), INDEX('1 Basisoplysninger'!$D$34:$D$55, MATCH(D15, '1 Basisoplysninger'!$E$34:$E$55, 0)), "")</f>
        <v/>
      </c>
      <c r="F15" s="38"/>
      <c r="G15" s="31" t="s">
        <v>32</v>
      </c>
      <c r="H15" s="31"/>
      <c r="I15" s="35"/>
      <c r="J15" s="40"/>
      <c r="K15" s="34" t="s">
        <v>32</v>
      </c>
      <c r="L15" s="35"/>
      <c r="M15" s="34" t="s">
        <v>32</v>
      </c>
      <c r="N15" s="35"/>
      <c r="O15" s="35"/>
      <c r="P15" s="35"/>
      <c r="Q15" s="43"/>
      <c r="R15" s="61" t="str">
        <f t="shared" si="2"/>
        <v>-</v>
      </c>
      <c r="S15" s="65" t="str">
        <f t="shared" si="3"/>
        <v>-</v>
      </c>
      <c r="T15" s="65">
        <f t="shared" si="4"/>
        <v>0</v>
      </c>
      <c r="U15" s="65" t="str">
        <f t="shared" si="0"/>
        <v>0</v>
      </c>
      <c r="V15" s="66" t="str">
        <f t="shared" si="1"/>
        <v>0</v>
      </c>
      <c r="W15" s="67">
        <f t="shared" si="5"/>
        <v>0</v>
      </c>
      <c r="X15" s="65">
        <f t="shared" si="6"/>
        <v>0</v>
      </c>
      <c r="Y15" s="67">
        <f t="shared" si="7"/>
        <v>0</v>
      </c>
      <c r="Z15" s="45"/>
    </row>
    <row r="16" spans="2:26" x14ac:dyDescent="0.25">
      <c r="B16" s="31" t="s">
        <v>145</v>
      </c>
      <c r="C16" s="38"/>
      <c r="D16" s="31"/>
      <c r="E16" s="103" t="str">
        <f>IF(ISNUMBER(MATCH(D16, '1 Basisoplysninger'!$E$34:$E$55, 0)), INDEX('1 Basisoplysninger'!$D$34:$D$55, MATCH(D16, '1 Basisoplysninger'!$E$34:$E$55, 0)), "")</f>
        <v/>
      </c>
      <c r="F16" s="38"/>
      <c r="G16" s="31" t="s">
        <v>32</v>
      </c>
      <c r="H16" s="31"/>
      <c r="I16" s="35"/>
      <c r="J16" s="40"/>
      <c r="K16" s="34" t="s">
        <v>32</v>
      </c>
      <c r="L16" s="35"/>
      <c r="M16" s="34" t="s">
        <v>32</v>
      </c>
      <c r="N16" s="35"/>
      <c r="O16" s="35"/>
      <c r="P16" s="35"/>
      <c r="Q16" s="43"/>
      <c r="R16" s="61" t="str">
        <f t="shared" si="2"/>
        <v>-</v>
      </c>
      <c r="S16" s="65" t="str">
        <f t="shared" si="3"/>
        <v>-</v>
      </c>
      <c r="T16" s="65">
        <f t="shared" si="4"/>
        <v>0</v>
      </c>
      <c r="U16" s="65" t="str">
        <f t="shared" si="0"/>
        <v>0</v>
      </c>
      <c r="V16" s="66" t="str">
        <f t="shared" si="1"/>
        <v>0</v>
      </c>
      <c r="W16" s="67">
        <f t="shared" si="5"/>
        <v>0</v>
      </c>
      <c r="X16" s="65">
        <f t="shared" si="6"/>
        <v>0</v>
      </c>
      <c r="Y16" s="67">
        <f t="shared" si="7"/>
        <v>0</v>
      </c>
      <c r="Z16" s="45"/>
    </row>
    <row r="17" spans="2:26" x14ac:dyDescent="0.25">
      <c r="B17" s="31" t="s">
        <v>146</v>
      </c>
      <c r="C17" s="38"/>
      <c r="D17" s="31"/>
      <c r="E17" s="103" t="str">
        <f>IF(ISNUMBER(MATCH(D17, '1 Basisoplysninger'!$E$34:$E$55, 0)), INDEX('1 Basisoplysninger'!$D$34:$D$55, MATCH(D17, '1 Basisoplysninger'!$E$34:$E$55, 0)), "")</f>
        <v/>
      </c>
      <c r="F17" s="38"/>
      <c r="G17" s="31" t="s">
        <v>32</v>
      </c>
      <c r="H17" s="31"/>
      <c r="I17" s="35"/>
      <c r="J17" s="40"/>
      <c r="K17" s="34" t="s">
        <v>32</v>
      </c>
      <c r="L17" s="35"/>
      <c r="M17" s="34" t="s">
        <v>32</v>
      </c>
      <c r="N17" s="35"/>
      <c r="O17" s="35"/>
      <c r="P17" s="35"/>
      <c r="Q17" s="43"/>
      <c r="R17" s="61" t="str">
        <f t="shared" si="2"/>
        <v>-</v>
      </c>
      <c r="S17" s="65" t="str">
        <f t="shared" si="3"/>
        <v>-</v>
      </c>
      <c r="T17" s="65">
        <f t="shared" si="4"/>
        <v>0</v>
      </c>
      <c r="U17" s="65" t="str">
        <f t="shared" si="0"/>
        <v>0</v>
      </c>
      <c r="V17" s="66" t="str">
        <f t="shared" si="1"/>
        <v>0</v>
      </c>
      <c r="W17" s="67">
        <f t="shared" si="5"/>
        <v>0</v>
      </c>
      <c r="X17" s="65">
        <f t="shared" si="6"/>
        <v>0</v>
      </c>
      <c r="Y17" s="67">
        <f t="shared" si="7"/>
        <v>0</v>
      </c>
      <c r="Z17" s="45"/>
    </row>
    <row r="18" spans="2:26" x14ac:dyDescent="0.25">
      <c r="B18" s="31" t="s">
        <v>147</v>
      </c>
      <c r="C18" s="38"/>
      <c r="D18" s="31"/>
      <c r="E18" s="103" t="str">
        <f>IF(ISNUMBER(MATCH(D18, '1 Basisoplysninger'!$E$34:$E$55, 0)), INDEX('1 Basisoplysninger'!$D$34:$D$55, MATCH(D18, '1 Basisoplysninger'!$E$34:$E$55, 0)), "")</f>
        <v/>
      </c>
      <c r="F18" s="38"/>
      <c r="G18" s="31" t="s">
        <v>32</v>
      </c>
      <c r="H18" s="31"/>
      <c r="I18" s="35"/>
      <c r="J18" s="40"/>
      <c r="K18" s="34" t="s">
        <v>32</v>
      </c>
      <c r="L18" s="35"/>
      <c r="M18" s="34" t="s">
        <v>32</v>
      </c>
      <c r="N18" s="35"/>
      <c r="O18" s="35"/>
      <c r="P18" s="35"/>
      <c r="Q18" s="43"/>
      <c r="R18" s="61" t="str">
        <f t="shared" si="2"/>
        <v>-</v>
      </c>
      <c r="S18" s="65" t="str">
        <f t="shared" si="3"/>
        <v>-</v>
      </c>
      <c r="T18" s="65">
        <f t="shared" si="4"/>
        <v>0</v>
      </c>
      <c r="U18" s="65" t="str">
        <f t="shared" si="0"/>
        <v>0</v>
      </c>
      <c r="V18" s="66" t="str">
        <f t="shared" si="1"/>
        <v>0</v>
      </c>
      <c r="W18" s="67">
        <f t="shared" si="5"/>
        <v>0</v>
      </c>
      <c r="X18" s="65">
        <f t="shared" si="6"/>
        <v>0</v>
      </c>
      <c r="Y18" s="67">
        <f t="shared" si="7"/>
        <v>0</v>
      </c>
      <c r="Z18" s="45"/>
    </row>
    <row r="19" spans="2:26" x14ac:dyDescent="0.25">
      <c r="B19" s="31" t="s">
        <v>148</v>
      </c>
      <c r="C19" s="38"/>
      <c r="D19" s="31"/>
      <c r="E19" s="103" t="str">
        <f>IF(ISNUMBER(MATCH(D19, '1 Basisoplysninger'!$E$34:$E$55, 0)), INDEX('1 Basisoplysninger'!$D$34:$D$55, MATCH(D19, '1 Basisoplysninger'!$E$34:$E$55, 0)), "")</f>
        <v/>
      </c>
      <c r="F19" s="38"/>
      <c r="G19" s="31" t="s">
        <v>32</v>
      </c>
      <c r="H19" s="31"/>
      <c r="I19" s="35"/>
      <c r="J19" s="40"/>
      <c r="K19" s="34" t="s">
        <v>32</v>
      </c>
      <c r="L19" s="35"/>
      <c r="M19" s="34" t="s">
        <v>32</v>
      </c>
      <c r="N19" s="35"/>
      <c r="O19" s="35"/>
      <c r="P19" s="35"/>
      <c r="Q19" s="43"/>
      <c r="R19" s="61" t="str">
        <f t="shared" si="2"/>
        <v>-</v>
      </c>
      <c r="S19" s="65" t="str">
        <f t="shared" si="3"/>
        <v>-</v>
      </c>
      <c r="T19" s="65">
        <f t="shared" si="4"/>
        <v>0</v>
      </c>
      <c r="U19" s="65" t="str">
        <f t="shared" si="0"/>
        <v>0</v>
      </c>
      <c r="V19" s="66" t="str">
        <f t="shared" si="1"/>
        <v>0</v>
      </c>
      <c r="W19" s="67">
        <f t="shared" si="5"/>
        <v>0</v>
      </c>
      <c r="X19" s="65">
        <f t="shared" si="6"/>
        <v>0</v>
      </c>
      <c r="Y19" s="67">
        <f t="shared" si="7"/>
        <v>0</v>
      </c>
      <c r="Z19" s="45"/>
    </row>
    <row r="20" spans="2:26" x14ac:dyDescent="0.25">
      <c r="B20" s="31" t="s">
        <v>149</v>
      </c>
      <c r="C20" s="38"/>
      <c r="D20" s="31"/>
      <c r="E20" s="103" t="str">
        <f>IF(ISNUMBER(MATCH(D20, '1 Basisoplysninger'!$E$34:$E$55, 0)), INDEX('1 Basisoplysninger'!$D$34:$D$55, MATCH(D20, '1 Basisoplysninger'!$E$34:$E$55, 0)), "")</f>
        <v/>
      </c>
      <c r="F20" s="38"/>
      <c r="G20" s="31" t="s">
        <v>32</v>
      </c>
      <c r="H20" s="31"/>
      <c r="I20" s="35"/>
      <c r="J20" s="40"/>
      <c r="K20" s="34" t="s">
        <v>32</v>
      </c>
      <c r="L20" s="35"/>
      <c r="M20" s="34" t="s">
        <v>32</v>
      </c>
      <c r="N20" s="35"/>
      <c r="O20" s="35"/>
      <c r="P20" s="35"/>
      <c r="Q20" s="43"/>
      <c r="R20" s="61" t="str">
        <f t="shared" si="2"/>
        <v>-</v>
      </c>
      <c r="S20" s="65" t="str">
        <f t="shared" si="3"/>
        <v>-</v>
      </c>
      <c r="T20" s="65">
        <f t="shared" si="4"/>
        <v>0</v>
      </c>
      <c r="U20" s="65" t="str">
        <f t="shared" si="0"/>
        <v>0</v>
      </c>
      <c r="V20" s="66" t="str">
        <f t="shared" si="1"/>
        <v>0</v>
      </c>
      <c r="W20" s="67">
        <f t="shared" si="5"/>
        <v>0</v>
      </c>
      <c r="X20" s="65">
        <f t="shared" si="6"/>
        <v>0</v>
      </c>
      <c r="Y20" s="67">
        <f t="shared" si="7"/>
        <v>0</v>
      </c>
      <c r="Z20" s="45"/>
    </row>
    <row r="21" spans="2:26" x14ac:dyDescent="0.25">
      <c r="B21" s="31" t="s">
        <v>150</v>
      </c>
      <c r="C21" s="38"/>
      <c r="D21" s="31"/>
      <c r="E21" s="103" t="str">
        <f>IF(ISNUMBER(MATCH(D21, '1 Basisoplysninger'!$E$34:$E$55, 0)), INDEX('1 Basisoplysninger'!$D$34:$D$55, MATCH(D21, '1 Basisoplysninger'!$E$34:$E$55, 0)), "")</f>
        <v/>
      </c>
      <c r="F21" s="38"/>
      <c r="G21" s="31" t="s">
        <v>32</v>
      </c>
      <c r="H21" s="31"/>
      <c r="I21" s="35"/>
      <c r="J21" s="40"/>
      <c r="K21" s="34" t="s">
        <v>32</v>
      </c>
      <c r="L21" s="35"/>
      <c r="M21" s="34" t="s">
        <v>32</v>
      </c>
      <c r="N21" s="35"/>
      <c r="O21" s="35"/>
      <c r="P21" s="35"/>
      <c r="Q21" s="43"/>
      <c r="R21" s="61" t="str">
        <f t="shared" si="2"/>
        <v>-</v>
      </c>
      <c r="S21" s="65" t="str">
        <f>IF(NOT(H21=""),-PV(Q21,H21,O21)-I21,"-")</f>
        <v>-</v>
      </c>
      <c r="T21" s="65">
        <f t="shared" si="4"/>
        <v>0</v>
      </c>
      <c r="U21" s="65" t="str">
        <f t="shared" si="0"/>
        <v>0</v>
      </c>
      <c r="V21" s="66" t="str">
        <f t="shared" si="1"/>
        <v>0</v>
      </c>
      <c r="W21" s="67">
        <f t="shared" si="5"/>
        <v>0</v>
      </c>
      <c r="X21" s="65">
        <f t="shared" si="6"/>
        <v>0</v>
      </c>
      <c r="Y21" s="67">
        <f t="shared" si="7"/>
        <v>0</v>
      </c>
      <c r="Z21" s="45"/>
    </row>
    <row r="22" spans="2:26" x14ac:dyDescent="0.25">
      <c r="B22" s="31" t="s">
        <v>151</v>
      </c>
      <c r="C22" s="38"/>
      <c r="D22" s="31"/>
      <c r="E22" s="103" t="str">
        <f>IF(ISNUMBER(MATCH(D22, '1 Basisoplysninger'!$E$34:$E$55, 0)), INDEX('1 Basisoplysninger'!$D$34:$D$55, MATCH(D22, '1 Basisoplysninger'!$E$34:$E$55, 0)), "")</f>
        <v/>
      </c>
      <c r="F22" s="38"/>
      <c r="G22" s="31" t="s">
        <v>32</v>
      </c>
      <c r="H22" s="31"/>
      <c r="I22" s="35"/>
      <c r="J22" s="40"/>
      <c r="K22" s="34" t="s">
        <v>32</v>
      </c>
      <c r="L22" s="35"/>
      <c r="M22" s="34" t="s">
        <v>32</v>
      </c>
      <c r="N22" s="35"/>
      <c r="O22" s="35"/>
      <c r="P22" s="35"/>
      <c r="Q22" s="43"/>
      <c r="R22" s="61" t="str">
        <f t="shared" si="2"/>
        <v>-</v>
      </c>
      <c r="S22" s="65" t="str">
        <f t="shared" si="3"/>
        <v>-</v>
      </c>
      <c r="T22" s="65">
        <f t="shared" si="4"/>
        <v>0</v>
      </c>
      <c r="U22" s="65" t="str">
        <f t="shared" si="0"/>
        <v>0</v>
      </c>
      <c r="V22" s="66" t="str">
        <f t="shared" si="1"/>
        <v>0</v>
      </c>
      <c r="W22" s="67">
        <f t="shared" si="5"/>
        <v>0</v>
      </c>
      <c r="X22" s="65">
        <f t="shared" si="6"/>
        <v>0</v>
      </c>
      <c r="Y22" s="67">
        <f t="shared" si="7"/>
        <v>0</v>
      </c>
      <c r="Z22" s="45"/>
    </row>
    <row r="23" spans="2:26" x14ac:dyDescent="0.25">
      <c r="B23" s="31" t="s">
        <v>152</v>
      </c>
      <c r="C23" s="38"/>
      <c r="D23" s="31"/>
      <c r="E23" s="103" t="str">
        <f>IF(ISNUMBER(MATCH(D23, '1 Basisoplysninger'!$E$34:$E$55, 0)), INDEX('1 Basisoplysninger'!$D$34:$D$55, MATCH(D23, '1 Basisoplysninger'!$E$34:$E$55, 0)), "")</f>
        <v/>
      </c>
      <c r="F23" s="38"/>
      <c r="G23" s="31" t="s">
        <v>32</v>
      </c>
      <c r="H23" s="31"/>
      <c r="I23" s="35"/>
      <c r="J23" s="40"/>
      <c r="K23" s="34" t="s">
        <v>32</v>
      </c>
      <c r="L23" s="35"/>
      <c r="M23" s="34" t="s">
        <v>32</v>
      </c>
      <c r="N23" s="35"/>
      <c r="O23" s="35"/>
      <c r="P23" s="35"/>
      <c r="Q23" s="43"/>
      <c r="R23" s="61" t="str">
        <f t="shared" si="2"/>
        <v>-</v>
      </c>
      <c r="S23" s="65" t="str">
        <f t="shared" si="3"/>
        <v>-</v>
      </c>
      <c r="T23" s="65">
        <f t="shared" si="4"/>
        <v>0</v>
      </c>
      <c r="U23" s="65" t="str">
        <f t="shared" si="0"/>
        <v>0</v>
      </c>
      <c r="V23" s="66" t="str">
        <f t="shared" si="1"/>
        <v>0</v>
      </c>
      <c r="W23" s="67">
        <f t="shared" si="5"/>
        <v>0</v>
      </c>
      <c r="X23" s="65">
        <f t="shared" si="6"/>
        <v>0</v>
      </c>
      <c r="Y23" s="67">
        <f t="shared" si="7"/>
        <v>0</v>
      </c>
      <c r="Z23" s="45"/>
    </row>
    <row r="24" spans="2:26" x14ac:dyDescent="0.25">
      <c r="B24" s="31" t="s">
        <v>153</v>
      </c>
      <c r="C24" s="38"/>
      <c r="D24" s="31"/>
      <c r="E24" s="103" t="str">
        <f>IF(ISNUMBER(MATCH(D24, '1 Basisoplysninger'!$E$34:$E$55, 0)), INDEX('1 Basisoplysninger'!$D$34:$D$55, MATCH(D24, '1 Basisoplysninger'!$E$34:$E$55, 0)), "")</f>
        <v/>
      </c>
      <c r="F24" s="38"/>
      <c r="G24" s="31" t="s">
        <v>32</v>
      </c>
      <c r="H24" s="31"/>
      <c r="I24" s="35"/>
      <c r="J24" s="40"/>
      <c r="K24" s="34" t="s">
        <v>32</v>
      </c>
      <c r="L24" s="35"/>
      <c r="M24" s="34" t="s">
        <v>32</v>
      </c>
      <c r="N24" s="35"/>
      <c r="O24" s="35"/>
      <c r="P24" s="35"/>
      <c r="Q24" s="43"/>
      <c r="R24" s="61" t="str">
        <f t="shared" si="2"/>
        <v>-</v>
      </c>
      <c r="S24" s="65" t="str">
        <f t="shared" si="3"/>
        <v>-</v>
      </c>
      <c r="T24" s="65">
        <f t="shared" si="4"/>
        <v>0</v>
      </c>
      <c r="U24" s="65" t="str">
        <f t="shared" si="0"/>
        <v>0</v>
      </c>
      <c r="V24" s="66" t="str">
        <f t="shared" si="1"/>
        <v>0</v>
      </c>
      <c r="W24" s="67">
        <f t="shared" si="5"/>
        <v>0</v>
      </c>
      <c r="X24" s="65">
        <f t="shared" si="6"/>
        <v>0</v>
      </c>
      <c r="Y24" s="67">
        <f t="shared" si="7"/>
        <v>0</v>
      </c>
      <c r="Z24" s="45"/>
    </row>
    <row r="25" spans="2:26" x14ac:dyDescent="0.25">
      <c r="B25" s="31" t="s">
        <v>154</v>
      </c>
      <c r="C25" s="38"/>
      <c r="D25" s="31"/>
      <c r="E25" s="103" t="str">
        <f>IF(ISNUMBER(MATCH(D25, '1 Basisoplysninger'!$E$34:$E$55, 0)), INDEX('1 Basisoplysninger'!$D$34:$D$55, MATCH(D25, '1 Basisoplysninger'!$E$34:$E$55, 0)), "")</f>
        <v/>
      </c>
      <c r="F25" s="38"/>
      <c r="G25" s="31" t="s">
        <v>32</v>
      </c>
      <c r="H25" s="31"/>
      <c r="I25" s="35"/>
      <c r="J25" s="40"/>
      <c r="K25" s="34" t="s">
        <v>32</v>
      </c>
      <c r="L25" s="35"/>
      <c r="M25" s="34" t="s">
        <v>32</v>
      </c>
      <c r="N25" s="35"/>
      <c r="O25" s="35"/>
      <c r="P25" s="35"/>
      <c r="Q25" s="43"/>
      <c r="R25" s="61" t="str">
        <f t="shared" si="2"/>
        <v>-</v>
      </c>
      <c r="S25" s="65" t="str">
        <f t="shared" si="3"/>
        <v>-</v>
      </c>
      <c r="T25" s="65">
        <f t="shared" si="4"/>
        <v>0</v>
      </c>
      <c r="U25" s="65" t="str">
        <f t="shared" si="0"/>
        <v>0</v>
      </c>
      <c r="V25" s="66" t="str">
        <f t="shared" si="1"/>
        <v>0</v>
      </c>
      <c r="W25" s="67">
        <f t="shared" si="5"/>
        <v>0</v>
      </c>
      <c r="X25" s="65">
        <f t="shared" si="6"/>
        <v>0</v>
      </c>
      <c r="Y25" s="67">
        <f t="shared" si="7"/>
        <v>0</v>
      </c>
      <c r="Z25" s="45"/>
    </row>
    <row r="26" spans="2:26" x14ac:dyDescent="0.25">
      <c r="B26" s="31" t="s">
        <v>155</v>
      </c>
      <c r="C26" s="38"/>
      <c r="D26" s="31"/>
      <c r="E26" s="103" t="str">
        <f>IF(ISNUMBER(MATCH(D26, '1 Basisoplysninger'!$E$34:$E$55, 0)), INDEX('1 Basisoplysninger'!$D$34:$D$55, MATCH(D26, '1 Basisoplysninger'!$E$34:$E$55, 0)), "")</f>
        <v/>
      </c>
      <c r="F26" s="38"/>
      <c r="G26" s="31" t="s">
        <v>32</v>
      </c>
      <c r="H26" s="31"/>
      <c r="I26" s="35"/>
      <c r="J26" s="40"/>
      <c r="K26" s="34" t="s">
        <v>32</v>
      </c>
      <c r="L26" s="35"/>
      <c r="M26" s="34" t="s">
        <v>32</v>
      </c>
      <c r="N26" s="35"/>
      <c r="O26" s="35"/>
      <c r="P26" s="35"/>
      <c r="Q26" s="43"/>
      <c r="R26" s="61" t="str">
        <f t="shared" si="2"/>
        <v>-</v>
      </c>
      <c r="S26" s="65" t="str">
        <f t="shared" si="3"/>
        <v>-</v>
      </c>
      <c r="T26" s="65">
        <f t="shared" si="4"/>
        <v>0</v>
      </c>
      <c r="U26" s="65" t="str">
        <f t="shared" si="0"/>
        <v>0</v>
      </c>
      <c r="V26" s="66" t="str">
        <f t="shared" si="1"/>
        <v>0</v>
      </c>
      <c r="W26" s="67">
        <f t="shared" si="5"/>
        <v>0</v>
      </c>
      <c r="X26" s="65">
        <f t="shared" si="6"/>
        <v>0</v>
      </c>
      <c r="Y26" s="67">
        <f t="shared" si="7"/>
        <v>0</v>
      </c>
      <c r="Z26" s="45"/>
    </row>
    <row r="27" spans="2:26" x14ac:dyDescent="0.25">
      <c r="B27" s="31" t="s">
        <v>156</v>
      </c>
      <c r="C27" s="38"/>
      <c r="D27" s="31"/>
      <c r="E27" s="103" t="str">
        <f>IF(ISNUMBER(MATCH(D27, '1 Basisoplysninger'!$E$34:$E$55, 0)), INDEX('1 Basisoplysninger'!$D$34:$D$55, MATCH(D27, '1 Basisoplysninger'!$E$34:$E$55, 0)), "")</f>
        <v/>
      </c>
      <c r="F27" s="38"/>
      <c r="G27" s="31" t="s">
        <v>32</v>
      </c>
      <c r="H27" s="31"/>
      <c r="I27" s="35"/>
      <c r="J27" s="40"/>
      <c r="K27" s="34" t="s">
        <v>32</v>
      </c>
      <c r="L27" s="35"/>
      <c r="M27" s="34" t="s">
        <v>32</v>
      </c>
      <c r="N27" s="35"/>
      <c r="O27" s="35"/>
      <c r="P27" s="35"/>
      <c r="Q27" s="43"/>
      <c r="R27" s="61" t="str">
        <f t="shared" si="2"/>
        <v>-</v>
      </c>
      <c r="S27" s="65" t="str">
        <f t="shared" si="3"/>
        <v>-</v>
      </c>
      <c r="T27" s="65">
        <f t="shared" si="4"/>
        <v>0</v>
      </c>
      <c r="U27" s="65" t="str">
        <f t="shared" si="0"/>
        <v>0</v>
      </c>
      <c r="V27" s="66" t="str">
        <f t="shared" si="1"/>
        <v>0</v>
      </c>
      <c r="W27" s="67">
        <f t="shared" si="5"/>
        <v>0</v>
      </c>
      <c r="X27" s="65">
        <f t="shared" si="6"/>
        <v>0</v>
      </c>
      <c r="Y27" s="67">
        <f t="shared" si="7"/>
        <v>0</v>
      </c>
      <c r="Z27" s="45"/>
    </row>
    <row r="28" spans="2:26" x14ac:dyDescent="0.25">
      <c r="B28" s="31" t="s">
        <v>157</v>
      </c>
      <c r="C28" s="38"/>
      <c r="D28" s="31"/>
      <c r="E28" s="103" t="str">
        <f>IF(ISNUMBER(MATCH(D28, '1 Basisoplysninger'!$E$34:$E$55, 0)), INDEX('1 Basisoplysninger'!$D$34:$D$55, MATCH(D28, '1 Basisoplysninger'!$E$34:$E$55, 0)), "")</f>
        <v/>
      </c>
      <c r="F28" s="38"/>
      <c r="G28" s="31" t="s">
        <v>32</v>
      </c>
      <c r="H28" s="31"/>
      <c r="I28" s="35"/>
      <c r="J28" s="40"/>
      <c r="K28" s="34" t="s">
        <v>32</v>
      </c>
      <c r="L28" s="35"/>
      <c r="M28" s="34" t="s">
        <v>32</v>
      </c>
      <c r="N28" s="35"/>
      <c r="O28" s="35"/>
      <c r="P28" s="35"/>
      <c r="Q28" s="43"/>
      <c r="R28" s="61" t="str">
        <f t="shared" si="2"/>
        <v>-</v>
      </c>
      <c r="S28" s="65" t="str">
        <f t="shared" si="3"/>
        <v>-</v>
      </c>
      <c r="T28" s="65">
        <f t="shared" si="4"/>
        <v>0</v>
      </c>
      <c r="U28" s="65" t="str">
        <f t="shared" si="0"/>
        <v>0</v>
      </c>
      <c r="V28" s="66" t="str">
        <f t="shared" si="1"/>
        <v>0</v>
      </c>
      <c r="W28" s="67">
        <f t="shared" si="5"/>
        <v>0</v>
      </c>
      <c r="X28" s="65">
        <f t="shared" si="6"/>
        <v>0</v>
      </c>
      <c r="Y28" s="67">
        <f t="shared" si="7"/>
        <v>0</v>
      </c>
      <c r="Z28" s="45"/>
    </row>
    <row r="29" spans="2:26" x14ac:dyDescent="0.25">
      <c r="B29" s="31" t="s">
        <v>158</v>
      </c>
      <c r="C29" s="38"/>
      <c r="D29" s="31"/>
      <c r="E29" s="103" t="str">
        <f>IF(ISNUMBER(MATCH(D29, '1 Basisoplysninger'!$E$34:$E$55, 0)), INDEX('1 Basisoplysninger'!$D$34:$D$55, MATCH(D29, '1 Basisoplysninger'!$E$34:$E$55, 0)), "")</f>
        <v/>
      </c>
      <c r="F29" s="38"/>
      <c r="G29" s="31" t="s">
        <v>32</v>
      </c>
      <c r="H29" s="31"/>
      <c r="I29" s="35"/>
      <c r="J29" s="40"/>
      <c r="K29" s="34" t="s">
        <v>32</v>
      </c>
      <c r="L29" s="35"/>
      <c r="M29" s="34" t="s">
        <v>32</v>
      </c>
      <c r="N29" s="35"/>
      <c r="O29" s="35"/>
      <c r="P29" s="35"/>
      <c r="Q29" s="43"/>
      <c r="R29" s="61" t="str">
        <f t="shared" si="2"/>
        <v>-</v>
      </c>
      <c r="S29" s="65" t="str">
        <f t="shared" si="3"/>
        <v>-</v>
      </c>
      <c r="T29" s="65">
        <f t="shared" si="4"/>
        <v>0</v>
      </c>
      <c r="U29" s="65" t="str">
        <f t="shared" si="0"/>
        <v>0</v>
      </c>
      <c r="V29" s="66" t="str">
        <f t="shared" si="1"/>
        <v>0</v>
      </c>
      <c r="W29" s="67">
        <f t="shared" si="5"/>
        <v>0</v>
      </c>
      <c r="X29" s="65">
        <f t="shared" si="6"/>
        <v>0</v>
      </c>
      <c r="Y29" s="67">
        <f t="shared" si="7"/>
        <v>0</v>
      </c>
      <c r="Z29" s="45"/>
    </row>
    <row r="30" spans="2:26" x14ac:dyDescent="0.25">
      <c r="B30" s="31" t="s">
        <v>159</v>
      </c>
      <c r="C30" s="38"/>
      <c r="D30" s="31"/>
      <c r="E30" s="103" t="str">
        <f>IF(ISNUMBER(MATCH(D30, '1 Basisoplysninger'!$E$34:$E$55, 0)), INDEX('1 Basisoplysninger'!$D$34:$D$55, MATCH(D30, '1 Basisoplysninger'!$E$34:$E$55, 0)), "")</f>
        <v/>
      </c>
      <c r="F30" s="38"/>
      <c r="G30" s="31" t="s">
        <v>32</v>
      </c>
      <c r="H30" s="31"/>
      <c r="I30" s="35"/>
      <c r="J30" s="40"/>
      <c r="K30" s="34" t="s">
        <v>32</v>
      </c>
      <c r="L30" s="35"/>
      <c r="M30" s="34" t="s">
        <v>32</v>
      </c>
      <c r="N30" s="35"/>
      <c r="O30" s="35"/>
      <c r="P30" s="35"/>
      <c r="Q30" s="43"/>
      <c r="R30" s="61" t="str">
        <f t="shared" si="2"/>
        <v>-</v>
      </c>
      <c r="S30" s="65" t="str">
        <f t="shared" si="3"/>
        <v>-</v>
      </c>
      <c r="T30" s="65">
        <f t="shared" si="4"/>
        <v>0</v>
      </c>
      <c r="U30" s="65" t="str">
        <f t="shared" si="0"/>
        <v>0</v>
      </c>
      <c r="V30" s="66" t="str">
        <f t="shared" si="1"/>
        <v>0</v>
      </c>
      <c r="W30" s="67">
        <f t="shared" si="5"/>
        <v>0</v>
      </c>
      <c r="X30" s="65">
        <f t="shared" si="6"/>
        <v>0</v>
      </c>
      <c r="Y30" s="67">
        <f t="shared" si="7"/>
        <v>0</v>
      </c>
      <c r="Z30" s="45"/>
    </row>
    <row r="31" spans="2:26" x14ac:dyDescent="0.25">
      <c r="B31" s="31" t="s">
        <v>160</v>
      </c>
      <c r="C31" s="38"/>
      <c r="D31" s="31"/>
      <c r="E31" s="103" t="str">
        <f>IF(ISNUMBER(MATCH(D31, '1 Basisoplysninger'!$E$34:$E$55, 0)), INDEX('1 Basisoplysninger'!$D$34:$D$55, MATCH(D31, '1 Basisoplysninger'!$E$34:$E$55, 0)), "")</f>
        <v/>
      </c>
      <c r="F31" s="38"/>
      <c r="G31" s="31" t="s">
        <v>32</v>
      </c>
      <c r="H31" s="31"/>
      <c r="I31" s="35"/>
      <c r="J31" s="40"/>
      <c r="K31" s="34" t="s">
        <v>32</v>
      </c>
      <c r="L31" s="35"/>
      <c r="M31" s="34" t="s">
        <v>32</v>
      </c>
      <c r="N31" s="35"/>
      <c r="O31" s="35"/>
      <c r="P31" s="35"/>
      <c r="Q31" s="43"/>
      <c r="R31" s="61" t="str">
        <f t="shared" si="2"/>
        <v>-</v>
      </c>
      <c r="S31" s="65" t="str">
        <f t="shared" si="3"/>
        <v>-</v>
      </c>
      <c r="T31" s="65">
        <f t="shared" si="4"/>
        <v>0</v>
      </c>
      <c r="U31" s="65" t="str">
        <f t="shared" si="0"/>
        <v>0</v>
      </c>
      <c r="V31" s="66" t="str">
        <f t="shared" si="1"/>
        <v>0</v>
      </c>
      <c r="W31" s="67">
        <f t="shared" si="5"/>
        <v>0</v>
      </c>
      <c r="X31" s="65">
        <f t="shared" si="6"/>
        <v>0</v>
      </c>
      <c r="Y31" s="67">
        <f t="shared" si="7"/>
        <v>0</v>
      </c>
      <c r="Z31" s="45"/>
    </row>
    <row r="32" spans="2:26" x14ac:dyDescent="0.25">
      <c r="B32" s="31" t="s">
        <v>161</v>
      </c>
      <c r="C32" s="38"/>
      <c r="D32" s="31"/>
      <c r="E32" s="103" t="str">
        <f>IF(ISNUMBER(MATCH(D32, '1 Basisoplysninger'!$E$34:$E$55, 0)), INDEX('1 Basisoplysninger'!$D$34:$D$55, MATCH(D32, '1 Basisoplysninger'!$E$34:$E$55, 0)), "")</f>
        <v/>
      </c>
      <c r="F32" s="38"/>
      <c r="G32" s="31" t="s">
        <v>32</v>
      </c>
      <c r="H32" s="31"/>
      <c r="I32" s="35"/>
      <c r="J32" s="40"/>
      <c r="K32" s="34" t="s">
        <v>32</v>
      </c>
      <c r="L32" s="35"/>
      <c r="M32" s="34" t="s">
        <v>32</v>
      </c>
      <c r="N32" s="35"/>
      <c r="O32" s="35"/>
      <c r="P32" s="35"/>
      <c r="Q32" s="43"/>
      <c r="R32" s="61" t="str">
        <f t="shared" si="2"/>
        <v>-</v>
      </c>
      <c r="S32" s="65" t="str">
        <f t="shared" si="3"/>
        <v>-</v>
      </c>
      <c r="T32" s="65">
        <f t="shared" si="4"/>
        <v>0</v>
      </c>
      <c r="U32" s="65" t="str">
        <f t="shared" si="0"/>
        <v>0</v>
      </c>
      <c r="V32" s="66" t="str">
        <f t="shared" si="1"/>
        <v>0</v>
      </c>
      <c r="W32" s="67">
        <f t="shared" si="5"/>
        <v>0</v>
      </c>
      <c r="X32" s="65">
        <f t="shared" si="6"/>
        <v>0</v>
      </c>
      <c r="Y32" s="67">
        <f t="shared" si="7"/>
        <v>0</v>
      </c>
      <c r="Z32" s="45"/>
    </row>
    <row r="33" spans="2:26" x14ac:dyDescent="0.25">
      <c r="B33" s="31" t="s">
        <v>162</v>
      </c>
      <c r="C33" s="38"/>
      <c r="D33" s="31"/>
      <c r="E33" s="103" t="str">
        <f>IF(ISNUMBER(MATCH(D33, '1 Basisoplysninger'!$E$34:$E$55, 0)), INDEX('1 Basisoplysninger'!$D$34:$D$55, MATCH(D33, '1 Basisoplysninger'!$E$34:$E$55, 0)), "")</f>
        <v/>
      </c>
      <c r="F33" s="38"/>
      <c r="G33" s="31" t="s">
        <v>32</v>
      </c>
      <c r="H33" s="31"/>
      <c r="I33" s="35"/>
      <c r="J33" s="40"/>
      <c r="K33" s="34" t="s">
        <v>32</v>
      </c>
      <c r="L33" s="35"/>
      <c r="M33" s="34" t="s">
        <v>32</v>
      </c>
      <c r="N33" s="35"/>
      <c r="O33" s="35"/>
      <c r="P33" s="35"/>
      <c r="Q33" s="43"/>
      <c r="R33" s="61" t="str">
        <f t="shared" si="2"/>
        <v>-</v>
      </c>
      <c r="S33" s="65" t="str">
        <f t="shared" si="3"/>
        <v>-</v>
      </c>
      <c r="T33" s="65">
        <f t="shared" si="4"/>
        <v>0</v>
      </c>
      <c r="U33" s="65" t="str">
        <f t="shared" si="0"/>
        <v>0</v>
      </c>
      <c r="V33" s="66" t="str">
        <f t="shared" si="1"/>
        <v>0</v>
      </c>
      <c r="W33" s="67">
        <f t="shared" si="5"/>
        <v>0</v>
      </c>
      <c r="X33" s="65">
        <f t="shared" si="6"/>
        <v>0</v>
      </c>
      <c r="Y33" s="67">
        <f t="shared" si="7"/>
        <v>0</v>
      </c>
      <c r="Z33" s="45"/>
    </row>
    <row r="34" spans="2:26" x14ac:dyDescent="0.25">
      <c r="B34" s="31" t="s">
        <v>163</v>
      </c>
      <c r="C34" s="38"/>
      <c r="D34" s="31"/>
      <c r="E34" s="103" t="str">
        <f>IF(ISNUMBER(MATCH(D34, '1 Basisoplysninger'!$E$34:$E$55, 0)), INDEX('1 Basisoplysninger'!$D$34:$D$55, MATCH(D34, '1 Basisoplysninger'!$E$34:$E$55, 0)), "")</f>
        <v/>
      </c>
      <c r="F34" s="38"/>
      <c r="G34" s="31" t="s">
        <v>32</v>
      </c>
      <c r="H34" s="31"/>
      <c r="I34" s="35"/>
      <c r="J34" s="40"/>
      <c r="K34" s="34" t="s">
        <v>32</v>
      </c>
      <c r="L34" s="35"/>
      <c r="M34" s="34" t="s">
        <v>32</v>
      </c>
      <c r="N34" s="35"/>
      <c r="O34" s="35"/>
      <c r="P34" s="35"/>
      <c r="Q34" s="43"/>
      <c r="R34" s="61" t="str">
        <f t="shared" si="2"/>
        <v>-</v>
      </c>
      <c r="S34" s="65" t="str">
        <f t="shared" si="3"/>
        <v>-</v>
      </c>
      <c r="T34" s="65">
        <f t="shared" si="4"/>
        <v>0</v>
      </c>
      <c r="U34" s="65" t="str">
        <f t="shared" si="0"/>
        <v>0</v>
      </c>
      <c r="V34" s="66" t="str">
        <f t="shared" si="1"/>
        <v>0</v>
      </c>
      <c r="W34" s="67">
        <f t="shared" si="5"/>
        <v>0</v>
      </c>
      <c r="X34" s="65">
        <f t="shared" si="6"/>
        <v>0</v>
      </c>
      <c r="Y34" s="67">
        <f t="shared" si="7"/>
        <v>0</v>
      </c>
      <c r="Z34" s="46"/>
    </row>
    <row r="35" spans="2:26" x14ac:dyDescent="0.25">
      <c r="B35" s="31" t="s">
        <v>164</v>
      </c>
      <c r="C35" s="38"/>
      <c r="D35" s="31"/>
      <c r="E35" s="103" t="str">
        <f>IF(ISNUMBER(MATCH(D35, '1 Basisoplysninger'!$E$34:$E$55, 0)), INDEX('1 Basisoplysninger'!$D$34:$D$55, MATCH(D35, '1 Basisoplysninger'!$E$34:$E$55, 0)), "")</f>
        <v/>
      </c>
      <c r="F35" s="38"/>
      <c r="G35" s="31" t="s">
        <v>32</v>
      </c>
      <c r="H35" s="31"/>
      <c r="I35" s="35"/>
      <c r="J35" s="40"/>
      <c r="K35" s="34" t="s">
        <v>32</v>
      </c>
      <c r="L35" s="35"/>
      <c r="M35" s="34" t="s">
        <v>32</v>
      </c>
      <c r="N35" s="35"/>
      <c r="O35" s="35"/>
      <c r="P35" s="35"/>
      <c r="Q35" s="43"/>
      <c r="R35" s="61" t="str">
        <f t="shared" si="2"/>
        <v>-</v>
      </c>
      <c r="S35" s="65" t="str">
        <f t="shared" si="3"/>
        <v>-</v>
      </c>
      <c r="T35" s="65">
        <f t="shared" si="4"/>
        <v>0</v>
      </c>
      <c r="U35" s="65" t="str">
        <f t="shared" si="0"/>
        <v>0</v>
      </c>
      <c r="V35" s="66" t="str">
        <f t="shared" si="1"/>
        <v>0</v>
      </c>
      <c r="W35" s="67">
        <f t="shared" si="5"/>
        <v>0</v>
      </c>
      <c r="X35" s="65">
        <f t="shared" si="6"/>
        <v>0</v>
      </c>
      <c r="Y35" s="67">
        <f t="shared" si="7"/>
        <v>0</v>
      </c>
      <c r="Z35" s="46"/>
    </row>
    <row r="36" spans="2:26" x14ac:dyDescent="0.25">
      <c r="B36" s="31" t="s">
        <v>165</v>
      </c>
      <c r="C36" s="38"/>
      <c r="D36" s="31"/>
      <c r="E36" s="103" t="str">
        <f>IF(ISNUMBER(MATCH(D36, '1 Basisoplysninger'!$E$34:$E$55, 0)), INDEX('1 Basisoplysninger'!$D$34:$D$55, MATCH(D36, '1 Basisoplysninger'!$E$34:$E$55, 0)), "")</f>
        <v/>
      </c>
      <c r="F36" s="38"/>
      <c r="G36" s="31" t="s">
        <v>32</v>
      </c>
      <c r="H36" s="31"/>
      <c r="I36" s="35"/>
      <c r="J36" s="40"/>
      <c r="K36" s="34" t="s">
        <v>32</v>
      </c>
      <c r="L36" s="35"/>
      <c r="M36" s="34" t="s">
        <v>32</v>
      </c>
      <c r="N36" s="35"/>
      <c r="O36" s="35"/>
      <c r="P36" s="35"/>
      <c r="Q36" s="43"/>
      <c r="R36" s="61" t="str">
        <f t="shared" si="2"/>
        <v>-</v>
      </c>
      <c r="S36" s="65" t="str">
        <f t="shared" si="3"/>
        <v>-</v>
      </c>
      <c r="T36" s="65">
        <f t="shared" si="4"/>
        <v>0</v>
      </c>
      <c r="U36" s="65" t="str">
        <f t="shared" si="0"/>
        <v>0</v>
      </c>
      <c r="V36" s="66" t="str">
        <f t="shared" si="1"/>
        <v>0</v>
      </c>
      <c r="W36" s="67">
        <f t="shared" si="5"/>
        <v>0</v>
      </c>
      <c r="X36" s="65">
        <f t="shared" si="6"/>
        <v>0</v>
      </c>
      <c r="Y36" s="67">
        <f t="shared" si="7"/>
        <v>0</v>
      </c>
      <c r="Z36" s="46"/>
    </row>
    <row r="37" spans="2:26" x14ac:dyDescent="0.25">
      <c r="B37" s="31" t="s">
        <v>166</v>
      </c>
      <c r="C37" s="38"/>
      <c r="D37" s="31"/>
      <c r="E37" s="103" t="str">
        <f>IF(ISNUMBER(MATCH(D37, '1 Basisoplysninger'!$E$34:$E$55, 0)), INDEX('1 Basisoplysninger'!$D$34:$D$55, MATCH(D37, '1 Basisoplysninger'!$E$34:$E$55, 0)), "")</f>
        <v/>
      </c>
      <c r="F37" s="38"/>
      <c r="G37" s="31" t="s">
        <v>32</v>
      </c>
      <c r="H37" s="31"/>
      <c r="I37" s="35"/>
      <c r="J37" s="40"/>
      <c r="K37" s="34" t="s">
        <v>32</v>
      </c>
      <c r="L37" s="35"/>
      <c r="M37" s="34" t="s">
        <v>32</v>
      </c>
      <c r="N37" s="35"/>
      <c r="O37" s="35"/>
      <c r="P37" s="35"/>
      <c r="Q37" s="43"/>
      <c r="R37" s="61" t="str">
        <f t="shared" si="2"/>
        <v>-</v>
      </c>
      <c r="S37" s="65" t="str">
        <f t="shared" si="3"/>
        <v>-</v>
      </c>
      <c r="T37" s="65">
        <f t="shared" si="4"/>
        <v>0</v>
      </c>
      <c r="U37" s="65" t="str">
        <f t="shared" si="0"/>
        <v>0</v>
      </c>
      <c r="V37" s="66" t="str">
        <f t="shared" si="1"/>
        <v>0</v>
      </c>
      <c r="W37" s="67">
        <f t="shared" si="5"/>
        <v>0</v>
      </c>
      <c r="X37" s="65">
        <f t="shared" si="6"/>
        <v>0</v>
      </c>
      <c r="Y37" s="67">
        <f t="shared" si="7"/>
        <v>0</v>
      </c>
      <c r="Z37" s="46"/>
    </row>
    <row r="38" spans="2:26" x14ac:dyDescent="0.25">
      <c r="B38" s="31" t="s">
        <v>167</v>
      </c>
      <c r="C38" s="38"/>
      <c r="D38" s="31"/>
      <c r="E38" s="103" t="str">
        <f>IF(ISNUMBER(MATCH(D38, '1 Basisoplysninger'!$E$34:$E$55, 0)), INDEX('1 Basisoplysninger'!$D$34:$D$55, MATCH(D38, '1 Basisoplysninger'!$E$34:$E$55, 0)), "")</f>
        <v/>
      </c>
      <c r="F38" s="38"/>
      <c r="G38" s="31" t="s">
        <v>32</v>
      </c>
      <c r="H38" s="31"/>
      <c r="I38" s="35"/>
      <c r="J38" s="40"/>
      <c r="K38" s="34" t="s">
        <v>32</v>
      </c>
      <c r="L38" s="35"/>
      <c r="M38" s="34" t="s">
        <v>32</v>
      </c>
      <c r="N38" s="35"/>
      <c r="O38" s="35"/>
      <c r="P38" s="35"/>
      <c r="Q38" s="43"/>
      <c r="R38" s="61" t="str">
        <f t="shared" si="2"/>
        <v>-</v>
      </c>
      <c r="S38" s="65" t="str">
        <f t="shared" si="3"/>
        <v>-</v>
      </c>
      <c r="T38" s="65">
        <f t="shared" si="4"/>
        <v>0</v>
      </c>
      <c r="U38" s="65" t="str">
        <f t="shared" si="0"/>
        <v>0</v>
      </c>
      <c r="V38" s="66" t="str">
        <f t="shared" si="1"/>
        <v>0</v>
      </c>
      <c r="W38" s="67">
        <f t="shared" si="5"/>
        <v>0</v>
      </c>
      <c r="X38" s="65">
        <f t="shared" si="6"/>
        <v>0</v>
      </c>
      <c r="Y38" s="67">
        <f t="shared" si="7"/>
        <v>0</v>
      </c>
      <c r="Z38" s="46"/>
    </row>
    <row r="39" spans="2:26" x14ac:dyDescent="0.25">
      <c r="B39" s="31" t="s">
        <v>168</v>
      </c>
      <c r="C39" s="38"/>
      <c r="D39" s="31"/>
      <c r="E39" s="103" t="str">
        <f>IF(ISNUMBER(MATCH(D39, '1 Basisoplysninger'!$E$34:$E$55, 0)), INDEX('1 Basisoplysninger'!$D$34:$D$55, MATCH(D39, '1 Basisoplysninger'!$E$34:$E$55, 0)), "")</f>
        <v/>
      </c>
      <c r="F39" s="38"/>
      <c r="G39" s="31" t="s">
        <v>32</v>
      </c>
      <c r="H39" s="31"/>
      <c r="I39" s="35"/>
      <c r="J39" s="40"/>
      <c r="K39" s="34" t="s">
        <v>32</v>
      </c>
      <c r="L39" s="35"/>
      <c r="M39" s="34" t="s">
        <v>32</v>
      </c>
      <c r="N39" s="35"/>
      <c r="O39" s="35"/>
      <c r="P39" s="35"/>
      <c r="Q39" s="43"/>
      <c r="R39" s="61" t="str">
        <f t="shared" si="2"/>
        <v>-</v>
      </c>
      <c r="S39" s="65" t="str">
        <f t="shared" si="3"/>
        <v>-</v>
      </c>
      <c r="T39" s="65">
        <f t="shared" si="4"/>
        <v>0</v>
      </c>
      <c r="U39" s="65" t="str">
        <f t="shared" si="0"/>
        <v>0</v>
      </c>
      <c r="V39" s="66" t="str">
        <f t="shared" si="1"/>
        <v>0</v>
      </c>
      <c r="W39" s="67">
        <f t="shared" si="5"/>
        <v>0</v>
      </c>
      <c r="X39" s="65">
        <f t="shared" si="6"/>
        <v>0</v>
      </c>
      <c r="Y39" s="67">
        <f t="shared" si="7"/>
        <v>0</v>
      </c>
      <c r="Z39" s="46"/>
    </row>
    <row r="40" spans="2:26" x14ac:dyDescent="0.25">
      <c r="B40" s="31" t="s">
        <v>169</v>
      </c>
      <c r="C40" s="38"/>
      <c r="D40" s="31"/>
      <c r="E40" s="103" t="str">
        <f>IF(ISNUMBER(MATCH(D40, '1 Basisoplysninger'!$E$34:$E$55, 0)), INDEX('1 Basisoplysninger'!$D$34:$D$55, MATCH(D40, '1 Basisoplysninger'!$E$34:$E$55, 0)), "")</f>
        <v/>
      </c>
      <c r="F40" s="38"/>
      <c r="G40" s="31" t="s">
        <v>32</v>
      </c>
      <c r="H40" s="31"/>
      <c r="I40" s="35"/>
      <c r="J40" s="40"/>
      <c r="K40" s="34" t="s">
        <v>32</v>
      </c>
      <c r="L40" s="35"/>
      <c r="M40" s="34" t="s">
        <v>32</v>
      </c>
      <c r="N40" s="35"/>
      <c r="O40" s="35"/>
      <c r="P40" s="35"/>
      <c r="Q40" s="43"/>
      <c r="R40" s="61" t="str">
        <f t="shared" si="2"/>
        <v>-</v>
      </c>
      <c r="S40" s="65" t="str">
        <f t="shared" si="3"/>
        <v>-</v>
      </c>
      <c r="T40" s="65">
        <f t="shared" si="4"/>
        <v>0</v>
      </c>
      <c r="U40" s="65" t="str">
        <f t="shared" si="0"/>
        <v>0</v>
      </c>
      <c r="V40" s="66" t="str">
        <f t="shared" si="1"/>
        <v>0</v>
      </c>
      <c r="W40" s="67">
        <f t="shared" si="5"/>
        <v>0</v>
      </c>
      <c r="X40" s="65">
        <f t="shared" si="6"/>
        <v>0</v>
      </c>
      <c r="Y40" s="67">
        <f t="shared" si="7"/>
        <v>0</v>
      </c>
      <c r="Z40" s="46"/>
    </row>
    <row r="41" spans="2:26" x14ac:dyDescent="0.25">
      <c r="B41" s="31" t="s">
        <v>170</v>
      </c>
      <c r="C41" s="38"/>
      <c r="D41" s="31"/>
      <c r="E41" s="103" t="str">
        <f>IF(ISNUMBER(MATCH(D41, '1 Basisoplysninger'!$E$34:$E$55, 0)), INDEX('1 Basisoplysninger'!$D$34:$D$55, MATCH(D41, '1 Basisoplysninger'!$E$34:$E$55, 0)), "")</f>
        <v/>
      </c>
      <c r="F41" s="38"/>
      <c r="G41" s="31" t="s">
        <v>32</v>
      </c>
      <c r="H41" s="31"/>
      <c r="I41" s="35"/>
      <c r="J41" s="40"/>
      <c r="K41" s="34" t="s">
        <v>32</v>
      </c>
      <c r="L41" s="35"/>
      <c r="M41" s="34" t="s">
        <v>32</v>
      </c>
      <c r="N41" s="35"/>
      <c r="O41" s="35"/>
      <c r="P41" s="35"/>
      <c r="Q41" s="43"/>
      <c r="R41" s="61" t="str">
        <f t="shared" si="2"/>
        <v>-</v>
      </c>
      <c r="S41" s="65" t="str">
        <f t="shared" si="3"/>
        <v>-</v>
      </c>
      <c r="T41" s="65">
        <f t="shared" si="4"/>
        <v>0</v>
      </c>
      <c r="U41" s="65" t="str">
        <f t="shared" ref="U41:U58" si="8">IFERROR(IF(L41="","0",L41*VLOOKUP(K41,Omregningsfaktorer,3,FALSE)),"-")</f>
        <v>0</v>
      </c>
      <c r="V41" s="66" t="str">
        <f t="shared" ref="V41:V58" si="9">IFERROR(IF(N41="","0",N41*VLOOKUP(M41,Omregningsfaktorer,3,FALSE)),"-")</f>
        <v>0</v>
      </c>
      <c r="W41" s="67">
        <f t="shared" si="5"/>
        <v>0</v>
      </c>
      <c r="X41" s="65">
        <f t="shared" si="6"/>
        <v>0</v>
      </c>
      <c r="Y41" s="67">
        <f t="shared" si="7"/>
        <v>0</v>
      </c>
      <c r="Z41" s="46"/>
    </row>
    <row r="42" spans="2:26" x14ac:dyDescent="0.25">
      <c r="B42" s="31" t="s">
        <v>171</v>
      </c>
      <c r="C42" s="38"/>
      <c r="D42" s="31"/>
      <c r="E42" s="103" t="str">
        <f>IF(ISNUMBER(MATCH(D42, '1 Basisoplysninger'!$E$34:$E$55, 0)), INDEX('1 Basisoplysninger'!$D$34:$D$55, MATCH(D42, '1 Basisoplysninger'!$E$34:$E$55, 0)), "")</f>
        <v/>
      </c>
      <c r="F42" s="38"/>
      <c r="G42" s="31" t="s">
        <v>32</v>
      </c>
      <c r="H42" s="31"/>
      <c r="I42" s="35"/>
      <c r="J42" s="40"/>
      <c r="K42" s="34" t="s">
        <v>32</v>
      </c>
      <c r="L42" s="35"/>
      <c r="M42" s="34" t="s">
        <v>32</v>
      </c>
      <c r="N42" s="35"/>
      <c r="O42" s="35"/>
      <c r="P42" s="35"/>
      <c r="Q42" s="43"/>
      <c r="R42" s="61" t="str">
        <f t="shared" si="2"/>
        <v>-</v>
      </c>
      <c r="S42" s="65" t="str">
        <f t="shared" si="3"/>
        <v>-</v>
      </c>
      <c r="T42" s="65">
        <f t="shared" si="4"/>
        <v>0</v>
      </c>
      <c r="U42" s="65" t="str">
        <f t="shared" si="8"/>
        <v>0</v>
      </c>
      <c r="V42" s="66" t="str">
        <f t="shared" si="9"/>
        <v>0</v>
      </c>
      <c r="W42" s="67">
        <f t="shared" si="5"/>
        <v>0</v>
      </c>
      <c r="X42" s="65">
        <f t="shared" si="6"/>
        <v>0</v>
      </c>
      <c r="Y42" s="67">
        <f t="shared" si="7"/>
        <v>0</v>
      </c>
      <c r="Z42" s="46"/>
    </row>
    <row r="43" spans="2:26" x14ac:dyDescent="0.25">
      <c r="B43" s="31" t="s">
        <v>172</v>
      </c>
      <c r="C43" s="38"/>
      <c r="D43" s="31"/>
      <c r="E43" s="103" t="str">
        <f>IF(ISNUMBER(MATCH(D43, '1 Basisoplysninger'!$E$34:$E$55, 0)), INDEX('1 Basisoplysninger'!$D$34:$D$55, MATCH(D43, '1 Basisoplysninger'!$E$34:$E$55, 0)), "")</f>
        <v/>
      </c>
      <c r="F43" s="38"/>
      <c r="G43" s="31" t="s">
        <v>32</v>
      </c>
      <c r="H43" s="31"/>
      <c r="I43" s="35"/>
      <c r="J43" s="40"/>
      <c r="K43" s="34" t="s">
        <v>32</v>
      </c>
      <c r="L43" s="35"/>
      <c r="M43" s="34" t="s">
        <v>32</v>
      </c>
      <c r="N43" s="35"/>
      <c r="O43" s="35"/>
      <c r="P43" s="35"/>
      <c r="Q43" s="43"/>
      <c r="R43" s="61" t="str">
        <f t="shared" si="2"/>
        <v>-</v>
      </c>
      <c r="S43" s="65" t="str">
        <f t="shared" si="3"/>
        <v>-</v>
      </c>
      <c r="T43" s="65">
        <f t="shared" si="4"/>
        <v>0</v>
      </c>
      <c r="U43" s="65" t="str">
        <f t="shared" si="8"/>
        <v>0</v>
      </c>
      <c r="V43" s="66" t="str">
        <f t="shared" si="9"/>
        <v>0</v>
      </c>
      <c r="W43" s="67">
        <f t="shared" si="5"/>
        <v>0</v>
      </c>
      <c r="X43" s="65">
        <f t="shared" si="6"/>
        <v>0</v>
      </c>
      <c r="Y43" s="67">
        <f t="shared" si="7"/>
        <v>0</v>
      </c>
      <c r="Z43" s="46"/>
    </row>
    <row r="44" spans="2:26" x14ac:dyDescent="0.25">
      <c r="B44" s="31" t="s">
        <v>173</v>
      </c>
      <c r="C44" s="38"/>
      <c r="D44" s="31"/>
      <c r="E44" s="103" t="str">
        <f>IF(ISNUMBER(MATCH(D44, '1 Basisoplysninger'!$E$34:$E$55, 0)), INDEX('1 Basisoplysninger'!$D$34:$D$55, MATCH(D44, '1 Basisoplysninger'!$E$34:$E$55, 0)), "")</f>
        <v/>
      </c>
      <c r="F44" s="38"/>
      <c r="G44" s="31" t="s">
        <v>32</v>
      </c>
      <c r="H44" s="31"/>
      <c r="I44" s="35"/>
      <c r="J44" s="40"/>
      <c r="K44" s="34" t="s">
        <v>32</v>
      </c>
      <c r="L44" s="35"/>
      <c r="M44" s="34" t="s">
        <v>32</v>
      </c>
      <c r="N44" s="35"/>
      <c r="O44" s="35"/>
      <c r="P44" s="35"/>
      <c r="Q44" s="43"/>
      <c r="R44" s="61" t="str">
        <f t="shared" si="2"/>
        <v>-</v>
      </c>
      <c r="S44" s="65" t="str">
        <f t="shared" si="3"/>
        <v>-</v>
      </c>
      <c r="T44" s="65">
        <f t="shared" si="4"/>
        <v>0</v>
      </c>
      <c r="U44" s="65" t="str">
        <f t="shared" si="8"/>
        <v>0</v>
      </c>
      <c r="V44" s="66" t="str">
        <f t="shared" si="9"/>
        <v>0</v>
      </c>
      <c r="W44" s="67">
        <f t="shared" si="5"/>
        <v>0</v>
      </c>
      <c r="X44" s="65">
        <f t="shared" si="6"/>
        <v>0</v>
      </c>
      <c r="Y44" s="67">
        <f t="shared" si="7"/>
        <v>0</v>
      </c>
      <c r="Z44" s="46"/>
    </row>
    <row r="45" spans="2:26" x14ac:dyDescent="0.25">
      <c r="B45" s="31" t="s">
        <v>174</v>
      </c>
      <c r="C45" s="38"/>
      <c r="D45" s="31"/>
      <c r="E45" s="103" t="str">
        <f>IF(ISNUMBER(MATCH(D45, '1 Basisoplysninger'!$E$34:$E$55, 0)), INDEX('1 Basisoplysninger'!$D$34:$D$55, MATCH(D45, '1 Basisoplysninger'!$E$34:$E$55, 0)), "")</f>
        <v/>
      </c>
      <c r="F45" s="38"/>
      <c r="G45" s="31" t="s">
        <v>32</v>
      </c>
      <c r="H45" s="31"/>
      <c r="I45" s="35"/>
      <c r="J45" s="40"/>
      <c r="K45" s="34" t="s">
        <v>32</v>
      </c>
      <c r="L45" s="35"/>
      <c r="M45" s="34" t="s">
        <v>32</v>
      </c>
      <c r="N45" s="35"/>
      <c r="O45" s="35"/>
      <c r="P45" s="35"/>
      <c r="Q45" s="43"/>
      <c r="R45" s="61" t="str">
        <f t="shared" si="2"/>
        <v>-</v>
      </c>
      <c r="S45" s="65" t="str">
        <f t="shared" si="3"/>
        <v>-</v>
      </c>
      <c r="T45" s="65">
        <f t="shared" si="4"/>
        <v>0</v>
      </c>
      <c r="U45" s="65" t="str">
        <f t="shared" si="8"/>
        <v>0</v>
      </c>
      <c r="V45" s="66" t="str">
        <f t="shared" si="9"/>
        <v>0</v>
      </c>
      <c r="W45" s="67">
        <f t="shared" si="5"/>
        <v>0</v>
      </c>
      <c r="X45" s="65">
        <f t="shared" si="6"/>
        <v>0</v>
      </c>
      <c r="Y45" s="67">
        <f t="shared" si="7"/>
        <v>0</v>
      </c>
      <c r="Z45" s="46"/>
    </row>
    <row r="46" spans="2:26" x14ac:dyDescent="0.25">
      <c r="B46" s="31" t="s">
        <v>175</v>
      </c>
      <c r="C46" s="38"/>
      <c r="D46" s="31"/>
      <c r="E46" s="103" t="str">
        <f>IF(ISNUMBER(MATCH(D46, '1 Basisoplysninger'!$E$34:$E$55, 0)), INDEX('1 Basisoplysninger'!$D$34:$D$55, MATCH(D46, '1 Basisoplysninger'!$E$34:$E$55, 0)), "")</f>
        <v/>
      </c>
      <c r="F46" s="38"/>
      <c r="G46" s="31" t="s">
        <v>32</v>
      </c>
      <c r="H46" s="31"/>
      <c r="I46" s="35"/>
      <c r="J46" s="40"/>
      <c r="K46" s="34" t="s">
        <v>32</v>
      </c>
      <c r="L46" s="35"/>
      <c r="M46" s="34" t="s">
        <v>32</v>
      </c>
      <c r="N46" s="35"/>
      <c r="O46" s="35"/>
      <c r="P46" s="35"/>
      <c r="Q46" s="43"/>
      <c r="R46" s="61" t="str">
        <f t="shared" si="2"/>
        <v>-</v>
      </c>
      <c r="S46" s="65" t="str">
        <f t="shared" si="3"/>
        <v>-</v>
      </c>
      <c r="T46" s="65">
        <f t="shared" si="4"/>
        <v>0</v>
      </c>
      <c r="U46" s="65" t="str">
        <f t="shared" si="8"/>
        <v>0</v>
      </c>
      <c r="V46" s="66" t="str">
        <f t="shared" si="9"/>
        <v>0</v>
      </c>
      <c r="W46" s="67">
        <f t="shared" si="5"/>
        <v>0</v>
      </c>
      <c r="X46" s="65">
        <f t="shared" si="6"/>
        <v>0</v>
      </c>
      <c r="Y46" s="67">
        <f t="shared" si="7"/>
        <v>0</v>
      </c>
      <c r="Z46" s="46"/>
    </row>
    <row r="47" spans="2:26" x14ac:dyDescent="0.25">
      <c r="B47" s="31" t="s">
        <v>176</v>
      </c>
      <c r="C47" s="38"/>
      <c r="D47" s="31"/>
      <c r="E47" s="103" t="str">
        <f>IF(ISNUMBER(MATCH(D47, '1 Basisoplysninger'!$E$34:$E$55, 0)), INDEX('1 Basisoplysninger'!$D$34:$D$55, MATCH(D47, '1 Basisoplysninger'!$E$34:$E$55, 0)), "")</f>
        <v/>
      </c>
      <c r="F47" s="38"/>
      <c r="G47" s="31" t="s">
        <v>32</v>
      </c>
      <c r="H47" s="31"/>
      <c r="I47" s="35"/>
      <c r="J47" s="40"/>
      <c r="K47" s="34" t="s">
        <v>32</v>
      </c>
      <c r="L47" s="35"/>
      <c r="M47" s="34" t="s">
        <v>32</v>
      </c>
      <c r="N47" s="35"/>
      <c r="O47" s="35"/>
      <c r="P47" s="35"/>
      <c r="Q47" s="43"/>
      <c r="R47" s="61" t="str">
        <f t="shared" si="2"/>
        <v>-</v>
      </c>
      <c r="S47" s="65" t="str">
        <f t="shared" si="3"/>
        <v>-</v>
      </c>
      <c r="T47" s="65">
        <f t="shared" si="4"/>
        <v>0</v>
      </c>
      <c r="U47" s="65" t="str">
        <f t="shared" si="8"/>
        <v>0</v>
      </c>
      <c r="V47" s="66" t="str">
        <f t="shared" si="9"/>
        <v>0</v>
      </c>
      <c r="W47" s="67">
        <f t="shared" si="5"/>
        <v>0</v>
      </c>
      <c r="X47" s="65">
        <f t="shared" si="6"/>
        <v>0</v>
      </c>
      <c r="Y47" s="67">
        <f t="shared" si="7"/>
        <v>0</v>
      </c>
      <c r="Z47" s="46"/>
    </row>
    <row r="48" spans="2:26" x14ac:dyDescent="0.25">
      <c r="B48" s="31" t="s">
        <v>177</v>
      </c>
      <c r="C48" s="38"/>
      <c r="D48" s="31"/>
      <c r="E48" s="103" t="str">
        <f>IF(ISNUMBER(MATCH(D48, '1 Basisoplysninger'!$E$34:$E$55, 0)), INDEX('1 Basisoplysninger'!$D$34:$D$55, MATCH(D48, '1 Basisoplysninger'!$E$34:$E$55, 0)), "")</f>
        <v/>
      </c>
      <c r="F48" s="38"/>
      <c r="G48" s="31" t="s">
        <v>32</v>
      </c>
      <c r="H48" s="31"/>
      <c r="I48" s="35"/>
      <c r="J48" s="40"/>
      <c r="K48" s="34" t="s">
        <v>32</v>
      </c>
      <c r="L48" s="35"/>
      <c r="M48" s="34" t="s">
        <v>32</v>
      </c>
      <c r="N48" s="35"/>
      <c r="O48" s="35"/>
      <c r="P48" s="35"/>
      <c r="Q48" s="43"/>
      <c r="R48" s="61" t="str">
        <f t="shared" si="2"/>
        <v>-</v>
      </c>
      <c r="S48" s="65" t="str">
        <f t="shared" si="3"/>
        <v>-</v>
      </c>
      <c r="T48" s="65">
        <f t="shared" si="4"/>
        <v>0</v>
      </c>
      <c r="U48" s="65" t="str">
        <f t="shared" si="8"/>
        <v>0</v>
      </c>
      <c r="V48" s="66" t="str">
        <f t="shared" si="9"/>
        <v>0</v>
      </c>
      <c r="W48" s="67">
        <f t="shared" si="5"/>
        <v>0</v>
      </c>
      <c r="X48" s="65">
        <f t="shared" si="6"/>
        <v>0</v>
      </c>
      <c r="Y48" s="67">
        <f t="shared" si="7"/>
        <v>0</v>
      </c>
      <c r="Z48" s="46"/>
    </row>
    <row r="49" spans="2:26" x14ac:dyDescent="0.25">
      <c r="B49" s="31" t="s">
        <v>178</v>
      </c>
      <c r="C49" s="38"/>
      <c r="D49" s="31"/>
      <c r="E49" s="103" t="str">
        <f>IF(ISNUMBER(MATCH(D49, '1 Basisoplysninger'!$E$34:$E$55, 0)), INDEX('1 Basisoplysninger'!$D$34:$D$55, MATCH(D49, '1 Basisoplysninger'!$E$34:$E$55, 0)), "")</f>
        <v/>
      </c>
      <c r="F49" s="38"/>
      <c r="G49" s="31" t="s">
        <v>32</v>
      </c>
      <c r="H49" s="31"/>
      <c r="I49" s="35"/>
      <c r="J49" s="40"/>
      <c r="K49" s="34" t="s">
        <v>32</v>
      </c>
      <c r="L49" s="35"/>
      <c r="M49" s="34" t="s">
        <v>32</v>
      </c>
      <c r="N49" s="35"/>
      <c r="O49" s="35"/>
      <c r="P49" s="35"/>
      <c r="Q49" s="43"/>
      <c r="R49" s="61" t="str">
        <f>IFERROR(I49/O49,"-")</f>
        <v>-</v>
      </c>
      <c r="S49" s="65" t="str">
        <f t="shared" si="3"/>
        <v>-</v>
      </c>
      <c r="T49" s="65">
        <f t="shared" si="4"/>
        <v>0</v>
      </c>
      <c r="U49" s="65" t="str">
        <f t="shared" si="8"/>
        <v>0</v>
      </c>
      <c r="V49" s="66" t="str">
        <f t="shared" si="9"/>
        <v>0</v>
      </c>
      <c r="W49" s="67">
        <f t="shared" si="5"/>
        <v>0</v>
      </c>
      <c r="X49" s="65">
        <f t="shared" si="6"/>
        <v>0</v>
      </c>
      <c r="Y49" s="67">
        <f t="shared" si="7"/>
        <v>0</v>
      </c>
      <c r="Z49" s="46"/>
    </row>
    <row r="50" spans="2:26" x14ac:dyDescent="0.25">
      <c r="B50" s="31" t="s">
        <v>179</v>
      </c>
      <c r="C50" s="38"/>
      <c r="D50" s="31"/>
      <c r="E50" s="103" t="str">
        <f>IF(ISNUMBER(MATCH(D50, '1 Basisoplysninger'!$E$34:$E$55, 0)), INDEX('1 Basisoplysninger'!$D$34:$D$55, MATCH(D50, '1 Basisoplysninger'!$E$34:$E$55, 0)), "")</f>
        <v/>
      </c>
      <c r="F50" s="38"/>
      <c r="G50" s="31" t="s">
        <v>32</v>
      </c>
      <c r="H50" s="31"/>
      <c r="I50" s="35"/>
      <c r="J50" s="40"/>
      <c r="K50" s="34" t="s">
        <v>32</v>
      </c>
      <c r="L50" s="35"/>
      <c r="M50" s="34" t="s">
        <v>32</v>
      </c>
      <c r="N50" s="35"/>
      <c r="O50" s="35"/>
      <c r="P50" s="35"/>
      <c r="Q50" s="43"/>
      <c r="R50" s="61" t="str">
        <f t="shared" ref="R50:R58" si="10">IFERROR(I50/O50,"-")</f>
        <v>-</v>
      </c>
      <c r="S50" s="65" t="str">
        <f t="shared" si="3"/>
        <v>-</v>
      </c>
      <c r="T50" s="65">
        <f t="shared" si="4"/>
        <v>0</v>
      </c>
      <c r="U50" s="65" t="str">
        <f t="shared" si="8"/>
        <v>0</v>
      </c>
      <c r="V50" s="66" t="str">
        <f t="shared" si="9"/>
        <v>0</v>
      </c>
      <c r="W50" s="67">
        <f t="shared" si="5"/>
        <v>0</v>
      </c>
      <c r="X50" s="65">
        <f t="shared" si="6"/>
        <v>0</v>
      </c>
      <c r="Y50" s="67">
        <f t="shared" si="7"/>
        <v>0</v>
      </c>
      <c r="Z50" s="46"/>
    </row>
    <row r="51" spans="2:26" x14ac:dyDescent="0.25">
      <c r="B51" s="31" t="s">
        <v>180</v>
      </c>
      <c r="C51" s="38"/>
      <c r="D51" s="31"/>
      <c r="E51" s="103" t="str">
        <f>IF(ISNUMBER(MATCH(D51, '1 Basisoplysninger'!$E$34:$E$55, 0)), INDEX('1 Basisoplysninger'!$D$34:$D$55, MATCH(D51, '1 Basisoplysninger'!$E$34:$E$55, 0)), "")</f>
        <v/>
      </c>
      <c r="F51" s="38"/>
      <c r="G51" s="31" t="s">
        <v>32</v>
      </c>
      <c r="H51" s="31"/>
      <c r="I51" s="35"/>
      <c r="J51" s="40"/>
      <c r="K51" s="34" t="s">
        <v>32</v>
      </c>
      <c r="L51" s="35"/>
      <c r="M51" s="34" t="s">
        <v>32</v>
      </c>
      <c r="N51" s="35"/>
      <c r="O51" s="35"/>
      <c r="P51" s="35"/>
      <c r="Q51" s="43"/>
      <c r="R51" s="61" t="str">
        <f t="shared" si="10"/>
        <v>-</v>
      </c>
      <c r="S51" s="65" t="str">
        <f t="shared" si="3"/>
        <v>-</v>
      </c>
      <c r="T51" s="65">
        <f t="shared" si="4"/>
        <v>0</v>
      </c>
      <c r="U51" s="65" t="str">
        <f t="shared" si="8"/>
        <v>0</v>
      </c>
      <c r="V51" s="66" t="str">
        <f t="shared" si="9"/>
        <v>0</v>
      </c>
      <c r="W51" s="67">
        <f t="shared" si="5"/>
        <v>0</v>
      </c>
      <c r="X51" s="65">
        <f t="shared" si="6"/>
        <v>0</v>
      </c>
      <c r="Y51" s="67">
        <f t="shared" si="7"/>
        <v>0</v>
      </c>
      <c r="Z51" s="46"/>
    </row>
    <row r="52" spans="2:26" x14ac:dyDescent="0.25">
      <c r="B52" s="31" t="s">
        <v>181</v>
      </c>
      <c r="C52" s="38"/>
      <c r="D52" s="31"/>
      <c r="E52" s="103" t="str">
        <f>IF(ISNUMBER(MATCH(D52, '1 Basisoplysninger'!$E$34:$E$55, 0)), INDEX('1 Basisoplysninger'!$D$34:$D$55, MATCH(D52, '1 Basisoplysninger'!$E$34:$E$55, 0)), "")</f>
        <v/>
      </c>
      <c r="F52" s="38"/>
      <c r="G52" s="31" t="s">
        <v>32</v>
      </c>
      <c r="H52" s="31"/>
      <c r="I52" s="35"/>
      <c r="J52" s="40"/>
      <c r="K52" s="34" t="s">
        <v>32</v>
      </c>
      <c r="L52" s="35"/>
      <c r="M52" s="34" t="s">
        <v>32</v>
      </c>
      <c r="N52" s="35"/>
      <c r="O52" s="35"/>
      <c r="P52" s="35"/>
      <c r="Q52" s="43"/>
      <c r="R52" s="61" t="str">
        <f t="shared" si="10"/>
        <v>-</v>
      </c>
      <c r="S52" s="65" t="str">
        <f t="shared" si="3"/>
        <v>-</v>
      </c>
      <c r="T52" s="65">
        <f t="shared" si="4"/>
        <v>0</v>
      </c>
      <c r="U52" s="65" t="str">
        <f t="shared" si="8"/>
        <v>0</v>
      </c>
      <c r="V52" s="66" t="str">
        <f t="shared" si="9"/>
        <v>0</v>
      </c>
      <c r="W52" s="67">
        <f t="shared" si="5"/>
        <v>0</v>
      </c>
      <c r="X52" s="65">
        <f t="shared" si="6"/>
        <v>0</v>
      </c>
      <c r="Y52" s="67">
        <f t="shared" si="7"/>
        <v>0</v>
      </c>
      <c r="Z52" s="46"/>
    </row>
    <row r="53" spans="2:26" x14ac:dyDescent="0.25">
      <c r="B53" s="31" t="s">
        <v>182</v>
      </c>
      <c r="C53" s="38"/>
      <c r="D53" s="31"/>
      <c r="E53" s="103" t="str">
        <f>IF(ISNUMBER(MATCH(D53, '1 Basisoplysninger'!$E$34:$E$55, 0)), INDEX('1 Basisoplysninger'!$D$34:$D$55, MATCH(D53, '1 Basisoplysninger'!$E$34:$E$55, 0)), "")</f>
        <v/>
      </c>
      <c r="F53" s="38"/>
      <c r="G53" s="31" t="s">
        <v>32</v>
      </c>
      <c r="H53" s="31"/>
      <c r="I53" s="35"/>
      <c r="J53" s="40"/>
      <c r="K53" s="34" t="s">
        <v>32</v>
      </c>
      <c r="L53" s="35"/>
      <c r="M53" s="34" t="s">
        <v>32</v>
      </c>
      <c r="N53" s="35"/>
      <c r="O53" s="35"/>
      <c r="P53" s="35"/>
      <c r="Q53" s="43"/>
      <c r="R53" s="61" t="str">
        <f t="shared" si="10"/>
        <v>-</v>
      </c>
      <c r="S53" s="65" t="str">
        <f t="shared" si="3"/>
        <v>-</v>
      </c>
      <c r="T53" s="65">
        <f t="shared" si="4"/>
        <v>0</v>
      </c>
      <c r="U53" s="65" t="str">
        <f t="shared" si="8"/>
        <v>0</v>
      </c>
      <c r="V53" s="66" t="str">
        <f t="shared" si="9"/>
        <v>0</v>
      </c>
      <c r="W53" s="67">
        <f t="shared" si="5"/>
        <v>0</v>
      </c>
      <c r="X53" s="65">
        <f t="shared" si="6"/>
        <v>0</v>
      </c>
      <c r="Y53" s="67">
        <f t="shared" si="7"/>
        <v>0</v>
      </c>
      <c r="Z53" s="46"/>
    </row>
    <row r="54" spans="2:26" x14ac:dyDescent="0.25">
      <c r="B54" s="31" t="s">
        <v>183</v>
      </c>
      <c r="C54" s="38"/>
      <c r="D54" s="31"/>
      <c r="E54" s="103" t="str">
        <f>IF(ISNUMBER(MATCH(D54, '1 Basisoplysninger'!$E$34:$E$55, 0)), INDEX('1 Basisoplysninger'!$D$34:$D$55, MATCH(D54, '1 Basisoplysninger'!$E$34:$E$55, 0)), "")</f>
        <v/>
      </c>
      <c r="F54" s="38"/>
      <c r="G54" s="31" t="s">
        <v>32</v>
      </c>
      <c r="H54" s="31"/>
      <c r="I54" s="35"/>
      <c r="J54" s="40"/>
      <c r="K54" s="34" t="s">
        <v>32</v>
      </c>
      <c r="L54" s="35"/>
      <c r="M54" s="34" t="s">
        <v>32</v>
      </c>
      <c r="N54" s="35"/>
      <c r="O54" s="35"/>
      <c r="P54" s="35"/>
      <c r="Q54" s="43"/>
      <c r="R54" s="61" t="str">
        <f t="shared" si="10"/>
        <v>-</v>
      </c>
      <c r="S54" s="65" t="str">
        <f t="shared" si="3"/>
        <v>-</v>
      </c>
      <c r="T54" s="65">
        <f t="shared" si="4"/>
        <v>0</v>
      </c>
      <c r="U54" s="65" t="str">
        <f t="shared" si="8"/>
        <v>0</v>
      </c>
      <c r="V54" s="66" t="str">
        <f t="shared" si="9"/>
        <v>0</v>
      </c>
      <c r="W54" s="67">
        <f t="shared" si="5"/>
        <v>0</v>
      </c>
      <c r="X54" s="65">
        <f t="shared" si="6"/>
        <v>0</v>
      </c>
      <c r="Y54" s="67">
        <f t="shared" si="7"/>
        <v>0</v>
      </c>
      <c r="Z54" s="46"/>
    </row>
    <row r="55" spans="2:26" x14ac:dyDescent="0.25">
      <c r="B55" s="31" t="s">
        <v>184</v>
      </c>
      <c r="C55" s="38"/>
      <c r="D55" s="31"/>
      <c r="E55" s="103" t="str">
        <f>IF(ISNUMBER(MATCH(D55, '1 Basisoplysninger'!$E$34:$E$55, 0)), INDEX('1 Basisoplysninger'!$D$34:$D$55, MATCH(D55, '1 Basisoplysninger'!$E$34:$E$55, 0)), "")</f>
        <v/>
      </c>
      <c r="F55" s="38"/>
      <c r="G55" s="31" t="s">
        <v>32</v>
      </c>
      <c r="H55" s="31"/>
      <c r="I55" s="35"/>
      <c r="J55" s="40"/>
      <c r="K55" s="34" t="s">
        <v>32</v>
      </c>
      <c r="L55" s="35"/>
      <c r="M55" s="34" t="s">
        <v>32</v>
      </c>
      <c r="N55" s="35"/>
      <c r="O55" s="35"/>
      <c r="P55" s="35"/>
      <c r="Q55" s="43"/>
      <c r="R55" s="61" t="str">
        <f t="shared" si="10"/>
        <v>-</v>
      </c>
      <c r="S55" s="65" t="str">
        <f t="shared" si="3"/>
        <v>-</v>
      </c>
      <c r="T55" s="65">
        <f t="shared" si="4"/>
        <v>0</v>
      </c>
      <c r="U55" s="65" t="str">
        <f t="shared" si="8"/>
        <v>0</v>
      </c>
      <c r="V55" s="66" t="str">
        <f t="shared" si="9"/>
        <v>0</v>
      </c>
      <c r="W55" s="67">
        <f t="shared" si="5"/>
        <v>0</v>
      </c>
      <c r="X55" s="65">
        <f t="shared" si="6"/>
        <v>0</v>
      </c>
      <c r="Y55" s="67">
        <f t="shared" si="7"/>
        <v>0</v>
      </c>
      <c r="Z55" s="46"/>
    </row>
    <row r="56" spans="2:26" x14ac:dyDescent="0.25">
      <c r="B56" s="31" t="s">
        <v>185</v>
      </c>
      <c r="C56" s="38"/>
      <c r="D56" s="31"/>
      <c r="E56" s="103" t="str">
        <f>IF(ISNUMBER(MATCH(D56, '1 Basisoplysninger'!$E$34:$E$55, 0)), INDEX('1 Basisoplysninger'!$D$34:$D$55, MATCH(D56, '1 Basisoplysninger'!$E$34:$E$55, 0)), "")</f>
        <v/>
      </c>
      <c r="F56" s="38"/>
      <c r="G56" s="31" t="s">
        <v>32</v>
      </c>
      <c r="H56" s="31"/>
      <c r="I56" s="35"/>
      <c r="J56" s="40"/>
      <c r="K56" s="34" t="s">
        <v>32</v>
      </c>
      <c r="L56" s="35"/>
      <c r="M56" s="34" t="s">
        <v>32</v>
      </c>
      <c r="N56" s="35"/>
      <c r="O56" s="35"/>
      <c r="P56" s="35"/>
      <c r="Q56" s="43"/>
      <c r="R56" s="61" t="str">
        <f t="shared" si="10"/>
        <v>-</v>
      </c>
      <c r="S56" s="65" t="str">
        <f t="shared" si="3"/>
        <v>-</v>
      </c>
      <c r="T56" s="65">
        <f t="shared" si="4"/>
        <v>0</v>
      </c>
      <c r="U56" s="65" t="str">
        <f t="shared" si="8"/>
        <v>0</v>
      </c>
      <c r="V56" s="66" t="str">
        <f t="shared" si="9"/>
        <v>0</v>
      </c>
      <c r="W56" s="67">
        <f t="shared" si="5"/>
        <v>0</v>
      </c>
      <c r="X56" s="65">
        <f t="shared" si="6"/>
        <v>0</v>
      </c>
      <c r="Y56" s="67">
        <f t="shared" si="7"/>
        <v>0</v>
      </c>
      <c r="Z56" s="46"/>
    </row>
    <row r="57" spans="2:26" x14ac:dyDescent="0.25">
      <c r="B57" s="31" t="s">
        <v>186</v>
      </c>
      <c r="C57" s="38"/>
      <c r="D57" s="31"/>
      <c r="E57" s="103" t="str">
        <f>IF(ISNUMBER(MATCH(D57, '1 Basisoplysninger'!$E$34:$E$55, 0)), INDEX('1 Basisoplysninger'!$D$34:$D$55, MATCH(D57, '1 Basisoplysninger'!$E$34:$E$55, 0)), "")</f>
        <v/>
      </c>
      <c r="F57" s="38"/>
      <c r="G57" s="31" t="s">
        <v>32</v>
      </c>
      <c r="H57" s="31"/>
      <c r="I57" s="35"/>
      <c r="J57" s="40"/>
      <c r="K57" s="34" t="s">
        <v>32</v>
      </c>
      <c r="L57" s="35"/>
      <c r="M57" s="34" t="s">
        <v>32</v>
      </c>
      <c r="N57" s="35"/>
      <c r="O57" s="35"/>
      <c r="P57" s="35"/>
      <c r="Q57" s="43"/>
      <c r="R57" s="61" t="str">
        <f t="shared" si="10"/>
        <v>-</v>
      </c>
      <c r="S57" s="65" t="str">
        <f t="shared" si="3"/>
        <v>-</v>
      </c>
      <c r="T57" s="65">
        <f t="shared" si="4"/>
        <v>0</v>
      </c>
      <c r="U57" s="65" t="str">
        <f t="shared" si="8"/>
        <v>0</v>
      </c>
      <c r="V57" s="66" t="str">
        <f t="shared" si="9"/>
        <v>0</v>
      </c>
      <c r="W57" s="67">
        <f t="shared" si="5"/>
        <v>0</v>
      </c>
      <c r="X57" s="65">
        <f t="shared" si="6"/>
        <v>0</v>
      </c>
      <c r="Y57" s="67">
        <f t="shared" si="7"/>
        <v>0</v>
      </c>
      <c r="Z57" s="46"/>
    </row>
    <row r="58" spans="2:26" x14ac:dyDescent="0.25">
      <c r="B58" s="31" t="s">
        <v>187</v>
      </c>
      <c r="C58" s="38"/>
      <c r="D58" s="31"/>
      <c r="E58" s="103" t="str">
        <f>IF(ISNUMBER(MATCH(D58, '1 Basisoplysninger'!$E$34:$E$55, 0)), INDEX('1 Basisoplysninger'!$D$34:$D$55, MATCH(D58, '1 Basisoplysninger'!$E$34:$E$55, 0)), "")</f>
        <v/>
      </c>
      <c r="F58" s="38"/>
      <c r="G58" s="31" t="s">
        <v>32</v>
      </c>
      <c r="H58" s="31"/>
      <c r="I58" s="35"/>
      <c r="J58" s="40"/>
      <c r="K58" s="34" t="s">
        <v>32</v>
      </c>
      <c r="L58" s="35"/>
      <c r="M58" s="34" t="s">
        <v>32</v>
      </c>
      <c r="N58" s="35"/>
      <c r="O58" s="35"/>
      <c r="P58" s="35"/>
      <c r="Q58" s="43"/>
      <c r="R58" s="61" t="str">
        <f t="shared" si="10"/>
        <v>-</v>
      </c>
      <c r="S58" s="65" t="str">
        <f t="shared" si="3"/>
        <v>-</v>
      </c>
      <c r="T58" s="65">
        <f t="shared" si="4"/>
        <v>0</v>
      </c>
      <c r="U58" s="65" t="str">
        <f t="shared" si="8"/>
        <v>0</v>
      </c>
      <c r="V58" s="66" t="str">
        <f t="shared" si="9"/>
        <v>0</v>
      </c>
      <c r="W58" s="67">
        <f t="shared" si="5"/>
        <v>0</v>
      </c>
      <c r="X58" s="65">
        <f t="shared" si="6"/>
        <v>0</v>
      </c>
      <c r="Y58" s="67">
        <f t="shared" si="7"/>
        <v>0</v>
      </c>
      <c r="Z58" s="46"/>
    </row>
  </sheetData>
  <mergeCells count="1">
    <mergeCell ref="R7:Y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G9:G58</xm:sqref>
        </x14:dataValidation>
        <x14:dataValidation type="list" allowBlank="1" showInputMessage="1" showErrorMessage="1">
          <x14:formula1>
            <xm:f>DATA!$C$5:$C$35</xm:f>
          </x14:formula1>
          <xm:sqref>M9:M58 K9:K58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B3:G64"/>
  <sheetViews>
    <sheetView workbookViewId="0">
      <selection activeCell="D15" sqref="D15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238</v>
      </c>
    </row>
    <row r="4" spans="2:7" ht="15" customHeight="1" x14ac:dyDescent="0.25">
      <c r="B4" s="140" t="s">
        <v>299</v>
      </c>
      <c r="C4" s="140"/>
      <c r="D4" s="140"/>
      <c r="E4" s="140"/>
      <c r="F4" s="140"/>
      <c r="G4" s="140"/>
    </row>
    <row r="5" spans="2:7" ht="15" customHeight="1" x14ac:dyDescent="0.25">
      <c r="B5" s="140" t="s">
        <v>251</v>
      </c>
      <c r="C5" s="140"/>
      <c r="D5" s="140"/>
      <c r="E5" s="140"/>
      <c r="F5" s="140"/>
      <c r="G5" s="140"/>
    </row>
    <row r="6" spans="2:7" x14ac:dyDescent="0.25">
      <c r="B6" s="140" t="s">
        <v>245</v>
      </c>
      <c r="C6" s="140"/>
      <c r="D6" s="140"/>
      <c r="E6" s="140"/>
      <c r="F6" s="140"/>
      <c r="G6" s="140"/>
    </row>
    <row r="7" spans="2:7" x14ac:dyDescent="0.25">
      <c r="B7" s="30" t="s">
        <v>313</v>
      </c>
      <c r="C7" s="30"/>
      <c r="D7" s="30"/>
      <c r="E7" s="30"/>
      <c r="F7" s="30"/>
      <c r="G7" s="30"/>
    </row>
    <row r="8" spans="2:7" x14ac:dyDescent="0.25">
      <c r="B8" s="30" t="s">
        <v>250</v>
      </c>
      <c r="C8" s="30"/>
      <c r="D8" s="30"/>
      <c r="E8" s="30"/>
      <c r="F8" s="30"/>
      <c r="G8" s="30"/>
    </row>
    <row r="9" spans="2:7" x14ac:dyDescent="0.25">
      <c r="B9" s="30"/>
      <c r="C9" s="30"/>
      <c r="D9" s="30"/>
      <c r="E9" s="30"/>
      <c r="F9" s="30"/>
      <c r="G9" s="30"/>
    </row>
    <row r="10" spans="2:7" ht="61.5" customHeight="1" x14ac:dyDescent="0.25">
      <c r="B10" s="142" t="s">
        <v>315</v>
      </c>
      <c r="C10" s="143"/>
      <c r="D10" s="143"/>
      <c r="E10" s="148"/>
      <c r="F10" s="148"/>
      <c r="G10" s="148"/>
    </row>
    <row r="11" spans="2:7" x14ac:dyDescent="0.25">
      <c r="B11" s="144" t="s">
        <v>314</v>
      </c>
      <c r="C11" s="145"/>
      <c r="D11" s="145"/>
      <c r="E11" s="148"/>
      <c r="F11" s="148"/>
      <c r="G11" s="148"/>
    </row>
    <row r="12" spans="2:7" ht="28.5" customHeight="1" x14ac:dyDescent="0.25">
      <c r="B12" s="141" t="s">
        <v>312</v>
      </c>
      <c r="C12" s="141"/>
      <c r="D12" s="141"/>
      <c r="E12" s="146"/>
      <c r="F12" s="146"/>
      <c r="G12" s="147"/>
    </row>
    <row r="14" spans="2:7" ht="38.25" x14ac:dyDescent="0.25">
      <c r="B14" s="62" t="s">
        <v>120</v>
      </c>
      <c r="C14" s="62" t="s">
        <v>62</v>
      </c>
      <c r="D14" s="62" t="s">
        <v>134</v>
      </c>
      <c r="E14" s="63" t="s">
        <v>304</v>
      </c>
      <c r="F14" s="63" t="s">
        <v>287</v>
      </c>
      <c r="G14" s="63" t="s">
        <v>244</v>
      </c>
    </row>
    <row r="15" spans="2:7" x14ac:dyDescent="0.25">
      <c r="B15" s="8" t="str">
        <f>'3 Screeningsliste energi'!B9</f>
        <v>A1</v>
      </c>
      <c r="C15" s="8" t="str">
        <f>IF('3 Screeningsliste energi'!C9="","-",'3 Screeningsliste energi'!C9)</f>
        <v>-</v>
      </c>
      <c r="D15" s="65">
        <f>'3 Screeningsliste energi'!T9</f>
        <v>0</v>
      </c>
      <c r="E15" s="65">
        <f>'3 Screeningsliste energi'!W9</f>
        <v>0</v>
      </c>
      <c r="F15" s="51"/>
      <c r="G15" s="52"/>
    </row>
    <row r="16" spans="2:7" x14ac:dyDescent="0.25">
      <c r="B16" s="8" t="str">
        <f>'3 Screeningsliste energi'!B10</f>
        <v>A2</v>
      </c>
      <c r="C16" s="8" t="str">
        <f>IF('3 Screeningsliste energi'!C10="","-",'3 Screeningsliste energi'!C10)</f>
        <v>-</v>
      </c>
      <c r="D16" s="65">
        <f>'3 Screeningsliste energi'!T10</f>
        <v>0</v>
      </c>
      <c r="E16" s="65">
        <f>'3 Screeningsliste energi'!W10</f>
        <v>0</v>
      </c>
      <c r="F16" s="51"/>
      <c r="G16" s="52"/>
    </row>
    <row r="17" spans="2:7" x14ac:dyDescent="0.25">
      <c r="B17" s="8" t="str">
        <f>'3 Screeningsliste energi'!B11</f>
        <v>A3</v>
      </c>
      <c r="C17" s="8" t="str">
        <f>IF('3 Screeningsliste energi'!C11="","-",'3 Screeningsliste energi'!C11)</f>
        <v>-</v>
      </c>
      <c r="D17" s="65">
        <f>'3 Screeningsliste energi'!T11</f>
        <v>0</v>
      </c>
      <c r="E17" s="65">
        <f>'3 Screeningsliste energi'!W11</f>
        <v>0</v>
      </c>
      <c r="F17" s="51"/>
      <c r="G17" s="52"/>
    </row>
    <row r="18" spans="2:7" x14ac:dyDescent="0.25">
      <c r="B18" s="8" t="str">
        <f>'3 Screeningsliste energi'!B12</f>
        <v>A4</v>
      </c>
      <c r="C18" s="8" t="str">
        <f>IF('3 Screeningsliste energi'!C12="","-",'3 Screeningsliste energi'!C12)</f>
        <v>-</v>
      </c>
      <c r="D18" s="65">
        <f>'3 Screeningsliste energi'!T12</f>
        <v>0</v>
      </c>
      <c r="E18" s="65">
        <f>'3 Screeningsliste energi'!W12</f>
        <v>0</v>
      </c>
      <c r="F18" s="51"/>
      <c r="G18" s="52"/>
    </row>
    <row r="19" spans="2:7" x14ac:dyDescent="0.25">
      <c r="B19" s="8" t="str">
        <f>'3 Screeningsliste energi'!B13</f>
        <v>A5</v>
      </c>
      <c r="C19" s="8" t="str">
        <f>IF('3 Screeningsliste energi'!C13="","-",'3 Screeningsliste energi'!C13)</f>
        <v>-</v>
      </c>
      <c r="D19" s="65">
        <f>'3 Screeningsliste energi'!T13</f>
        <v>0</v>
      </c>
      <c r="E19" s="65">
        <f>'3 Screeningsliste energi'!W13</f>
        <v>0</v>
      </c>
      <c r="F19" s="51"/>
      <c r="G19" s="52"/>
    </row>
    <row r="20" spans="2:7" x14ac:dyDescent="0.25">
      <c r="B20" s="8" t="str">
        <f>'3 Screeningsliste energi'!B14</f>
        <v>A6</v>
      </c>
      <c r="C20" s="8" t="str">
        <f>IF('3 Screeningsliste energi'!C14="","-",'3 Screeningsliste energi'!C14)</f>
        <v>-</v>
      </c>
      <c r="D20" s="65">
        <f>'3 Screeningsliste energi'!T14</f>
        <v>0</v>
      </c>
      <c r="E20" s="65">
        <f>'3 Screeningsliste energi'!W14</f>
        <v>0</v>
      </c>
      <c r="F20" s="51"/>
      <c r="G20" s="52"/>
    </row>
    <row r="21" spans="2:7" x14ac:dyDescent="0.25">
      <c r="B21" s="8" t="str">
        <f>'3 Screeningsliste energi'!B15</f>
        <v>A7</v>
      </c>
      <c r="C21" s="8" t="str">
        <f>IF('3 Screeningsliste energi'!C15="","-",'3 Screeningsliste energi'!C15)</f>
        <v>-</v>
      </c>
      <c r="D21" s="65">
        <f>'3 Screeningsliste energi'!T15</f>
        <v>0</v>
      </c>
      <c r="E21" s="65">
        <f>'3 Screeningsliste energi'!W15</f>
        <v>0</v>
      </c>
      <c r="F21" s="51"/>
      <c r="G21" s="52"/>
    </row>
    <row r="22" spans="2:7" x14ac:dyDescent="0.25">
      <c r="B22" s="8" t="str">
        <f>'3 Screeningsliste energi'!B16</f>
        <v>A8</v>
      </c>
      <c r="C22" s="8" t="str">
        <f>IF('3 Screeningsliste energi'!C16="","-",'3 Screeningsliste energi'!C16)</f>
        <v>-</v>
      </c>
      <c r="D22" s="65">
        <f>'3 Screeningsliste energi'!T16</f>
        <v>0</v>
      </c>
      <c r="E22" s="65">
        <f>'3 Screeningsliste energi'!W16</f>
        <v>0</v>
      </c>
      <c r="F22" s="51"/>
      <c r="G22" s="52"/>
    </row>
    <row r="23" spans="2:7" x14ac:dyDescent="0.25">
      <c r="B23" s="8" t="str">
        <f>'3 Screeningsliste energi'!B17</f>
        <v>A9</v>
      </c>
      <c r="C23" s="8" t="str">
        <f>IF('3 Screeningsliste energi'!C17="","-",'3 Screeningsliste energi'!C17)</f>
        <v>-</v>
      </c>
      <c r="D23" s="65">
        <f>'3 Screeningsliste energi'!T17</f>
        <v>0</v>
      </c>
      <c r="E23" s="65">
        <f>'3 Screeningsliste energi'!W17</f>
        <v>0</v>
      </c>
      <c r="F23" s="51"/>
      <c r="G23" s="52"/>
    </row>
    <row r="24" spans="2:7" x14ac:dyDescent="0.25">
      <c r="B24" s="8" t="str">
        <f>'3 Screeningsliste energi'!B18</f>
        <v>A10</v>
      </c>
      <c r="C24" s="8" t="str">
        <f>IF('3 Screeningsliste energi'!C18="","-",'3 Screeningsliste energi'!C18)</f>
        <v>-</v>
      </c>
      <c r="D24" s="65">
        <f>'3 Screeningsliste energi'!T18</f>
        <v>0</v>
      </c>
      <c r="E24" s="65">
        <f>'3 Screeningsliste energi'!W18</f>
        <v>0</v>
      </c>
      <c r="F24" s="51"/>
      <c r="G24" s="52"/>
    </row>
    <row r="25" spans="2:7" x14ac:dyDescent="0.25">
      <c r="B25" s="8" t="str">
        <f>'3 Screeningsliste energi'!B19</f>
        <v>A11</v>
      </c>
      <c r="C25" s="8" t="str">
        <f>IF('3 Screeningsliste energi'!C19="","-",'3 Screeningsliste energi'!C19)</f>
        <v>-</v>
      </c>
      <c r="D25" s="65">
        <f>'3 Screeningsliste energi'!T19</f>
        <v>0</v>
      </c>
      <c r="E25" s="65">
        <f>'3 Screeningsliste energi'!W19</f>
        <v>0</v>
      </c>
      <c r="F25" s="51"/>
      <c r="G25" s="52"/>
    </row>
    <row r="26" spans="2:7" x14ac:dyDescent="0.25">
      <c r="B26" s="8" t="str">
        <f>'3 Screeningsliste energi'!B20</f>
        <v>A12</v>
      </c>
      <c r="C26" s="8" t="str">
        <f>IF('3 Screeningsliste energi'!C20="","-",'3 Screeningsliste energi'!C20)</f>
        <v>-</v>
      </c>
      <c r="D26" s="65">
        <f>'3 Screeningsliste energi'!T20</f>
        <v>0</v>
      </c>
      <c r="E26" s="65">
        <f>'3 Screeningsliste energi'!W20</f>
        <v>0</v>
      </c>
      <c r="F26" s="51"/>
      <c r="G26" s="52"/>
    </row>
    <row r="27" spans="2:7" x14ac:dyDescent="0.25">
      <c r="B27" s="8" t="str">
        <f>'3 Screeningsliste energi'!B21</f>
        <v>A13</v>
      </c>
      <c r="C27" s="8" t="str">
        <f>IF('3 Screeningsliste energi'!C21="","-",'3 Screeningsliste energi'!C21)</f>
        <v>-</v>
      </c>
      <c r="D27" s="65">
        <f>'3 Screeningsliste energi'!T21</f>
        <v>0</v>
      </c>
      <c r="E27" s="65">
        <f>'3 Screeningsliste energi'!W21</f>
        <v>0</v>
      </c>
      <c r="F27" s="51"/>
      <c r="G27" s="52"/>
    </row>
    <row r="28" spans="2:7" x14ac:dyDescent="0.25">
      <c r="B28" s="8" t="str">
        <f>'3 Screeningsliste energi'!B22</f>
        <v>A14</v>
      </c>
      <c r="C28" s="8" t="str">
        <f>IF('3 Screeningsliste energi'!C22="","-",'3 Screeningsliste energi'!C22)</f>
        <v>-</v>
      </c>
      <c r="D28" s="65">
        <f>'3 Screeningsliste energi'!T22</f>
        <v>0</v>
      </c>
      <c r="E28" s="65">
        <f>'3 Screeningsliste energi'!W22</f>
        <v>0</v>
      </c>
      <c r="F28" s="51"/>
      <c r="G28" s="52"/>
    </row>
    <row r="29" spans="2:7" x14ac:dyDescent="0.25">
      <c r="B29" s="8" t="str">
        <f>'3 Screeningsliste energi'!B23</f>
        <v>A15</v>
      </c>
      <c r="C29" s="8" t="str">
        <f>IF('3 Screeningsliste energi'!C23="","-",'3 Screeningsliste energi'!C23)</f>
        <v>-</v>
      </c>
      <c r="D29" s="65">
        <f>'3 Screeningsliste energi'!T23</f>
        <v>0</v>
      </c>
      <c r="E29" s="65">
        <f>'3 Screeningsliste energi'!W23</f>
        <v>0</v>
      </c>
      <c r="F29" s="51"/>
      <c r="G29" s="52"/>
    </row>
    <row r="30" spans="2:7" x14ac:dyDescent="0.25">
      <c r="B30" s="8" t="str">
        <f>'3 Screeningsliste energi'!B24</f>
        <v>A16</v>
      </c>
      <c r="C30" s="8" t="str">
        <f>IF('3 Screeningsliste energi'!C24="","-",'3 Screeningsliste energi'!C24)</f>
        <v>-</v>
      </c>
      <c r="D30" s="65">
        <f>'3 Screeningsliste energi'!T24</f>
        <v>0</v>
      </c>
      <c r="E30" s="65">
        <f>'3 Screeningsliste energi'!W24</f>
        <v>0</v>
      </c>
      <c r="F30" s="51"/>
      <c r="G30" s="52"/>
    </row>
    <row r="31" spans="2:7" x14ac:dyDescent="0.25">
      <c r="B31" s="8" t="str">
        <f>'3 Screeningsliste energi'!B25</f>
        <v>A17</v>
      </c>
      <c r="C31" s="8" t="str">
        <f>IF('3 Screeningsliste energi'!C25="","-",'3 Screeningsliste energi'!C25)</f>
        <v>-</v>
      </c>
      <c r="D31" s="65">
        <f>'3 Screeningsliste energi'!T25</f>
        <v>0</v>
      </c>
      <c r="E31" s="65">
        <f>'3 Screeningsliste energi'!W25</f>
        <v>0</v>
      </c>
      <c r="F31" s="51"/>
      <c r="G31" s="52"/>
    </row>
    <row r="32" spans="2:7" x14ac:dyDescent="0.25">
      <c r="B32" s="8" t="str">
        <f>'3 Screeningsliste energi'!B26</f>
        <v>A18</v>
      </c>
      <c r="C32" s="8" t="str">
        <f>IF('3 Screeningsliste energi'!C26="","-",'3 Screeningsliste energi'!C26)</f>
        <v>-</v>
      </c>
      <c r="D32" s="65">
        <f>'3 Screeningsliste energi'!T26</f>
        <v>0</v>
      </c>
      <c r="E32" s="65">
        <f>'3 Screeningsliste energi'!W26</f>
        <v>0</v>
      </c>
      <c r="F32" s="51"/>
      <c r="G32" s="52"/>
    </row>
    <row r="33" spans="2:7" x14ac:dyDescent="0.25">
      <c r="B33" s="8" t="str">
        <f>'3 Screeningsliste energi'!B27</f>
        <v>A19</v>
      </c>
      <c r="C33" s="8" t="str">
        <f>IF('3 Screeningsliste energi'!C27="","-",'3 Screeningsliste energi'!C27)</f>
        <v>-</v>
      </c>
      <c r="D33" s="65">
        <f>'3 Screeningsliste energi'!T27</f>
        <v>0</v>
      </c>
      <c r="E33" s="65">
        <f>'3 Screeningsliste energi'!W27</f>
        <v>0</v>
      </c>
      <c r="F33" s="51"/>
      <c r="G33" s="52"/>
    </row>
    <row r="34" spans="2:7" x14ac:dyDescent="0.25">
      <c r="B34" s="8" t="str">
        <f>'3 Screeningsliste energi'!B28</f>
        <v>A20</v>
      </c>
      <c r="C34" s="8" t="str">
        <f>IF('3 Screeningsliste energi'!C28="","-",'3 Screeningsliste energi'!C28)</f>
        <v>-</v>
      </c>
      <c r="D34" s="65">
        <f>'3 Screeningsliste energi'!T28</f>
        <v>0</v>
      </c>
      <c r="E34" s="65">
        <f>'3 Screeningsliste energi'!W28</f>
        <v>0</v>
      </c>
      <c r="F34" s="51"/>
      <c r="G34" s="52"/>
    </row>
    <row r="35" spans="2:7" x14ac:dyDescent="0.25">
      <c r="B35" s="8" t="str">
        <f>'3 Screeningsliste energi'!B29</f>
        <v>A21</v>
      </c>
      <c r="C35" s="8" t="str">
        <f>IF('3 Screeningsliste energi'!C29="","-",'3 Screeningsliste energi'!C29)</f>
        <v>-</v>
      </c>
      <c r="D35" s="65">
        <f>'3 Screeningsliste energi'!T29</f>
        <v>0</v>
      </c>
      <c r="E35" s="65">
        <f>'3 Screeningsliste energi'!W29</f>
        <v>0</v>
      </c>
      <c r="F35" s="51"/>
      <c r="G35" s="52"/>
    </row>
    <row r="36" spans="2:7" x14ac:dyDescent="0.25">
      <c r="B36" s="8" t="str">
        <f>'3 Screeningsliste energi'!B30</f>
        <v>A22</v>
      </c>
      <c r="C36" s="8" t="str">
        <f>IF('3 Screeningsliste energi'!C30="","-",'3 Screeningsliste energi'!C30)</f>
        <v>-</v>
      </c>
      <c r="D36" s="65">
        <f>'3 Screeningsliste energi'!T30</f>
        <v>0</v>
      </c>
      <c r="E36" s="65">
        <f>'3 Screeningsliste energi'!W30</f>
        <v>0</v>
      </c>
      <c r="F36" s="51"/>
      <c r="G36" s="52"/>
    </row>
    <row r="37" spans="2:7" x14ac:dyDescent="0.25">
      <c r="B37" s="8" t="str">
        <f>'3 Screeningsliste energi'!B31</f>
        <v>A23</v>
      </c>
      <c r="C37" s="8" t="str">
        <f>IF('3 Screeningsliste energi'!C31="","-",'3 Screeningsliste energi'!C31)</f>
        <v>-</v>
      </c>
      <c r="D37" s="65">
        <f>'3 Screeningsliste energi'!T31</f>
        <v>0</v>
      </c>
      <c r="E37" s="65">
        <f>'3 Screeningsliste energi'!W31</f>
        <v>0</v>
      </c>
      <c r="F37" s="51"/>
      <c r="G37" s="52"/>
    </row>
    <row r="38" spans="2:7" x14ac:dyDescent="0.25">
      <c r="B38" s="8" t="str">
        <f>'3 Screeningsliste energi'!B32</f>
        <v>A24</v>
      </c>
      <c r="C38" s="8" t="str">
        <f>IF('3 Screeningsliste energi'!C32="","-",'3 Screeningsliste energi'!C32)</f>
        <v>-</v>
      </c>
      <c r="D38" s="65">
        <f>'3 Screeningsliste energi'!T32</f>
        <v>0</v>
      </c>
      <c r="E38" s="65">
        <f>'3 Screeningsliste energi'!W32</f>
        <v>0</v>
      </c>
      <c r="F38" s="51"/>
      <c r="G38" s="52"/>
    </row>
    <row r="39" spans="2:7" x14ac:dyDescent="0.25">
      <c r="B39" s="8" t="str">
        <f>'3 Screeningsliste energi'!B33</f>
        <v>A25</v>
      </c>
      <c r="C39" s="8" t="str">
        <f>IF('3 Screeningsliste energi'!C33="","-",'3 Screeningsliste energi'!C33)</f>
        <v>-</v>
      </c>
      <c r="D39" s="65">
        <f>'3 Screeningsliste energi'!T33</f>
        <v>0</v>
      </c>
      <c r="E39" s="65">
        <f>'3 Screeningsliste energi'!W33</f>
        <v>0</v>
      </c>
      <c r="F39" s="51"/>
      <c r="G39" s="52"/>
    </row>
    <row r="40" spans="2:7" x14ac:dyDescent="0.25">
      <c r="B40" s="8" t="str">
        <f>'3 Screeningsliste energi'!B34</f>
        <v>A26</v>
      </c>
      <c r="C40" s="8" t="str">
        <f>IF('3 Screeningsliste energi'!C34="","-",'3 Screeningsliste energi'!C34)</f>
        <v>-</v>
      </c>
      <c r="D40" s="65">
        <f>'3 Screeningsliste energi'!T34</f>
        <v>0</v>
      </c>
      <c r="E40" s="65">
        <f>'3 Screeningsliste energi'!W34</f>
        <v>0</v>
      </c>
      <c r="F40" s="51"/>
      <c r="G40" s="52"/>
    </row>
    <row r="41" spans="2:7" x14ac:dyDescent="0.25">
      <c r="B41" s="8" t="str">
        <f>'3 Screeningsliste energi'!B35</f>
        <v>A27</v>
      </c>
      <c r="C41" s="8" t="str">
        <f>IF('3 Screeningsliste energi'!C35="","-",'3 Screeningsliste energi'!C35)</f>
        <v>-</v>
      </c>
      <c r="D41" s="65">
        <f>'3 Screeningsliste energi'!T35</f>
        <v>0</v>
      </c>
      <c r="E41" s="65">
        <f>'3 Screeningsliste energi'!W35</f>
        <v>0</v>
      </c>
      <c r="F41" s="51"/>
      <c r="G41" s="52"/>
    </row>
    <row r="42" spans="2:7" x14ac:dyDescent="0.25">
      <c r="B42" s="8" t="str">
        <f>'3 Screeningsliste energi'!B36</f>
        <v>A28</v>
      </c>
      <c r="C42" s="8" t="str">
        <f>IF('3 Screeningsliste energi'!C36="","-",'3 Screeningsliste energi'!C36)</f>
        <v>-</v>
      </c>
      <c r="D42" s="65">
        <f>'3 Screeningsliste energi'!T36</f>
        <v>0</v>
      </c>
      <c r="E42" s="65">
        <f>'3 Screeningsliste energi'!W36</f>
        <v>0</v>
      </c>
      <c r="F42" s="51"/>
      <c r="G42" s="52"/>
    </row>
    <row r="43" spans="2:7" x14ac:dyDescent="0.25">
      <c r="B43" s="8" t="str">
        <f>'3 Screeningsliste energi'!B37</f>
        <v>A29</v>
      </c>
      <c r="C43" s="8" t="str">
        <f>IF('3 Screeningsliste energi'!C37="","-",'3 Screeningsliste energi'!C37)</f>
        <v>-</v>
      </c>
      <c r="D43" s="65">
        <f>'3 Screeningsliste energi'!T37</f>
        <v>0</v>
      </c>
      <c r="E43" s="65">
        <f>'3 Screeningsliste energi'!W37</f>
        <v>0</v>
      </c>
      <c r="F43" s="51"/>
      <c r="G43" s="52"/>
    </row>
    <row r="44" spans="2:7" x14ac:dyDescent="0.25">
      <c r="B44" s="8" t="str">
        <f>'3 Screeningsliste energi'!B38</f>
        <v>A30</v>
      </c>
      <c r="C44" s="8" t="str">
        <f>IF('3 Screeningsliste energi'!C38="","-",'3 Screeningsliste energi'!C38)</f>
        <v>-</v>
      </c>
      <c r="D44" s="65">
        <f>'3 Screeningsliste energi'!T38</f>
        <v>0</v>
      </c>
      <c r="E44" s="65">
        <f>'3 Screeningsliste energi'!W38</f>
        <v>0</v>
      </c>
      <c r="F44" s="51"/>
      <c r="G44" s="52"/>
    </row>
    <row r="45" spans="2:7" x14ac:dyDescent="0.25">
      <c r="B45" s="8" t="str">
        <f>'3 Screeningsliste energi'!B39</f>
        <v>A31</v>
      </c>
      <c r="C45" s="8" t="str">
        <f>IF('3 Screeningsliste energi'!C39="","-",'3 Screeningsliste energi'!C39)</f>
        <v>-</v>
      </c>
      <c r="D45" s="65">
        <f>'3 Screeningsliste energi'!T39</f>
        <v>0</v>
      </c>
      <c r="E45" s="65">
        <f>'3 Screeningsliste energi'!W39</f>
        <v>0</v>
      </c>
      <c r="F45" s="51"/>
      <c r="G45" s="52"/>
    </row>
    <row r="46" spans="2:7" x14ac:dyDescent="0.25">
      <c r="B46" s="8" t="str">
        <f>'3 Screeningsliste energi'!B40</f>
        <v>A32</v>
      </c>
      <c r="C46" s="8" t="str">
        <f>IF('3 Screeningsliste energi'!C40="","-",'3 Screeningsliste energi'!C40)</f>
        <v>-</v>
      </c>
      <c r="D46" s="65">
        <f>'3 Screeningsliste energi'!T40</f>
        <v>0</v>
      </c>
      <c r="E46" s="65">
        <f>'3 Screeningsliste energi'!W40</f>
        <v>0</v>
      </c>
      <c r="F46" s="51"/>
      <c r="G46" s="52"/>
    </row>
    <row r="47" spans="2:7" x14ac:dyDescent="0.25">
      <c r="B47" s="8" t="str">
        <f>'3 Screeningsliste energi'!B41</f>
        <v>A33</v>
      </c>
      <c r="C47" s="8" t="str">
        <f>IF('3 Screeningsliste energi'!C41="","-",'3 Screeningsliste energi'!C41)</f>
        <v>-</v>
      </c>
      <c r="D47" s="65">
        <f>'3 Screeningsliste energi'!T41</f>
        <v>0</v>
      </c>
      <c r="E47" s="65">
        <f>'3 Screeningsliste energi'!W41</f>
        <v>0</v>
      </c>
      <c r="F47" s="51"/>
      <c r="G47" s="52"/>
    </row>
    <row r="48" spans="2:7" x14ac:dyDescent="0.25">
      <c r="B48" s="8" t="str">
        <f>'3 Screeningsliste energi'!B42</f>
        <v>A34</v>
      </c>
      <c r="C48" s="8" t="str">
        <f>IF('3 Screeningsliste energi'!C42="","-",'3 Screeningsliste energi'!C42)</f>
        <v>-</v>
      </c>
      <c r="D48" s="65">
        <f>'3 Screeningsliste energi'!T42</f>
        <v>0</v>
      </c>
      <c r="E48" s="65">
        <f>'3 Screeningsliste energi'!W42</f>
        <v>0</v>
      </c>
      <c r="F48" s="51"/>
      <c r="G48" s="52"/>
    </row>
    <row r="49" spans="2:7" x14ac:dyDescent="0.25">
      <c r="B49" s="8" t="str">
        <f>'3 Screeningsliste energi'!B43</f>
        <v>A35</v>
      </c>
      <c r="C49" s="8" t="str">
        <f>IF('3 Screeningsliste energi'!C43="","-",'3 Screeningsliste energi'!C43)</f>
        <v>-</v>
      </c>
      <c r="D49" s="65">
        <f>'3 Screeningsliste energi'!T43</f>
        <v>0</v>
      </c>
      <c r="E49" s="65">
        <f>'3 Screeningsliste energi'!W43</f>
        <v>0</v>
      </c>
      <c r="F49" s="51"/>
      <c r="G49" s="52"/>
    </row>
    <row r="50" spans="2:7" x14ac:dyDescent="0.25">
      <c r="B50" s="8" t="str">
        <f>'3 Screeningsliste energi'!B44</f>
        <v>A36</v>
      </c>
      <c r="C50" s="8" t="str">
        <f>IF('3 Screeningsliste energi'!C44="","-",'3 Screeningsliste energi'!C44)</f>
        <v>-</v>
      </c>
      <c r="D50" s="65">
        <f>'3 Screeningsliste energi'!T44</f>
        <v>0</v>
      </c>
      <c r="E50" s="65">
        <f>'3 Screeningsliste energi'!W44</f>
        <v>0</v>
      </c>
      <c r="F50" s="51"/>
      <c r="G50" s="52"/>
    </row>
    <row r="51" spans="2:7" x14ac:dyDescent="0.25">
      <c r="B51" s="8" t="str">
        <f>'3 Screeningsliste energi'!B45</f>
        <v>A37</v>
      </c>
      <c r="C51" s="8" t="str">
        <f>IF('3 Screeningsliste energi'!C45="","-",'3 Screeningsliste energi'!C45)</f>
        <v>-</v>
      </c>
      <c r="D51" s="65">
        <f>'3 Screeningsliste energi'!T45</f>
        <v>0</v>
      </c>
      <c r="E51" s="65">
        <f>'3 Screeningsliste energi'!W45</f>
        <v>0</v>
      </c>
      <c r="F51" s="51"/>
      <c r="G51" s="52"/>
    </row>
    <row r="52" spans="2:7" x14ac:dyDescent="0.25">
      <c r="B52" s="8" t="str">
        <f>'3 Screeningsliste energi'!B46</f>
        <v>A38</v>
      </c>
      <c r="C52" s="8" t="str">
        <f>IF('3 Screeningsliste energi'!C46="","-",'3 Screeningsliste energi'!C46)</f>
        <v>-</v>
      </c>
      <c r="D52" s="65">
        <f>'3 Screeningsliste energi'!T46</f>
        <v>0</v>
      </c>
      <c r="E52" s="65">
        <f>'3 Screeningsliste energi'!W46</f>
        <v>0</v>
      </c>
      <c r="F52" s="51"/>
      <c r="G52" s="52"/>
    </row>
    <row r="53" spans="2:7" x14ac:dyDescent="0.25">
      <c r="B53" s="8" t="str">
        <f>'3 Screeningsliste energi'!B47</f>
        <v>A39</v>
      </c>
      <c r="C53" s="8" t="str">
        <f>IF('3 Screeningsliste energi'!C47="","-",'3 Screeningsliste energi'!C47)</f>
        <v>-</v>
      </c>
      <c r="D53" s="65">
        <f>'3 Screeningsliste energi'!T47</f>
        <v>0</v>
      </c>
      <c r="E53" s="65">
        <f>'3 Screeningsliste energi'!W47</f>
        <v>0</v>
      </c>
      <c r="F53" s="51"/>
      <c r="G53" s="52"/>
    </row>
    <row r="54" spans="2:7" x14ac:dyDescent="0.25">
      <c r="B54" s="8" t="str">
        <f>'3 Screeningsliste energi'!B48</f>
        <v>A40</v>
      </c>
      <c r="C54" s="8" t="str">
        <f>IF('3 Screeningsliste energi'!C48="","-",'3 Screeningsliste energi'!C48)</f>
        <v>-</v>
      </c>
      <c r="D54" s="65">
        <f>'3 Screeningsliste energi'!T48</f>
        <v>0</v>
      </c>
      <c r="E54" s="65">
        <f>'3 Screeningsliste energi'!W48</f>
        <v>0</v>
      </c>
      <c r="F54" s="51"/>
      <c r="G54" s="52"/>
    </row>
    <row r="55" spans="2:7" x14ac:dyDescent="0.25">
      <c r="B55" s="8" t="str">
        <f>'3 Screeningsliste energi'!B49</f>
        <v>A41</v>
      </c>
      <c r="C55" s="8" t="str">
        <f>IF('3 Screeningsliste energi'!C49="","-",'3 Screeningsliste energi'!C49)</f>
        <v>-</v>
      </c>
      <c r="D55" s="65">
        <f>'3 Screeningsliste energi'!T49</f>
        <v>0</v>
      </c>
      <c r="E55" s="65">
        <f>'3 Screeningsliste energi'!W49</f>
        <v>0</v>
      </c>
      <c r="F55" s="51"/>
      <c r="G55" s="52"/>
    </row>
    <row r="56" spans="2:7" x14ac:dyDescent="0.25">
      <c r="B56" s="8" t="str">
        <f>'3 Screeningsliste energi'!B50</f>
        <v>A42</v>
      </c>
      <c r="C56" s="8" t="str">
        <f>IF('3 Screeningsliste energi'!C50="","-",'3 Screeningsliste energi'!C50)</f>
        <v>-</v>
      </c>
      <c r="D56" s="65">
        <f>'3 Screeningsliste energi'!T50</f>
        <v>0</v>
      </c>
      <c r="E56" s="65">
        <f>'3 Screeningsliste energi'!W50</f>
        <v>0</v>
      </c>
      <c r="F56" s="51"/>
      <c r="G56" s="52"/>
    </row>
    <row r="57" spans="2:7" x14ac:dyDescent="0.25">
      <c r="B57" s="8" t="str">
        <f>'3 Screeningsliste energi'!B51</f>
        <v>A43</v>
      </c>
      <c r="C57" s="8" t="str">
        <f>IF('3 Screeningsliste energi'!C51="","-",'3 Screeningsliste energi'!C51)</f>
        <v>-</v>
      </c>
      <c r="D57" s="65">
        <f>'3 Screeningsliste energi'!T51</f>
        <v>0</v>
      </c>
      <c r="E57" s="65">
        <f>'3 Screeningsliste energi'!W51</f>
        <v>0</v>
      </c>
      <c r="F57" s="51"/>
      <c r="G57" s="52"/>
    </row>
    <row r="58" spans="2:7" x14ac:dyDescent="0.25">
      <c r="B58" s="8" t="str">
        <f>'3 Screeningsliste energi'!B52</f>
        <v>A44</v>
      </c>
      <c r="C58" s="8" t="str">
        <f>IF('3 Screeningsliste energi'!C52="","-",'3 Screeningsliste energi'!C52)</f>
        <v>-</v>
      </c>
      <c r="D58" s="65">
        <f>'3 Screeningsliste energi'!T52</f>
        <v>0</v>
      </c>
      <c r="E58" s="65">
        <f>'3 Screeningsliste energi'!W52</f>
        <v>0</v>
      </c>
      <c r="F58" s="51"/>
      <c r="G58" s="52"/>
    </row>
    <row r="59" spans="2:7" x14ac:dyDescent="0.25">
      <c r="B59" s="8" t="str">
        <f>'3 Screeningsliste energi'!B53</f>
        <v>A45</v>
      </c>
      <c r="C59" s="8" t="str">
        <f>IF('3 Screeningsliste energi'!C53="","-",'3 Screeningsliste energi'!C53)</f>
        <v>-</v>
      </c>
      <c r="D59" s="65">
        <f>'3 Screeningsliste energi'!T53</f>
        <v>0</v>
      </c>
      <c r="E59" s="65">
        <f>'3 Screeningsliste energi'!W53</f>
        <v>0</v>
      </c>
      <c r="F59" s="51"/>
      <c r="G59" s="52"/>
    </row>
    <row r="60" spans="2:7" x14ac:dyDescent="0.25">
      <c r="B60" s="8" t="str">
        <f>'3 Screeningsliste energi'!B54</f>
        <v>A46</v>
      </c>
      <c r="C60" s="8" t="str">
        <f>IF('3 Screeningsliste energi'!C54="","-",'3 Screeningsliste energi'!C54)</f>
        <v>-</v>
      </c>
      <c r="D60" s="65">
        <f>'3 Screeningsliste energi'!T54</f>
        <v>0</v>
      </c>
      <c r="E60" s="65">
        <f>'3 Screeningsliste energi'!W54</f>
        <v>0</v>
      </c>
      <c r="F60" s="51"/>
      <c r="G60" s="52"/>
    </row>
    <row r="61" spans="2:7" x14ac:dyDescent="0.25">
      <c r="B61" s="8" t="str">
        <f>'3 Screeningsliste energi'!B55</f>
        <v>A47</v>
      </c>
      <c r="C61" s="8" t="str">
        <f>IF('3 Screeningsliste energi'!C55="","-",'3 Screeningsliste energi'!C55)</f>
        <v>-</v>
      </c>
      <c r="D61" s="65">
        <f>'3 Screeningsliste energi'!T55</f>
        <v>0</v>
      </c>
      <c r="E61" s="65">
        <f>'3 Screeningsliste energi'!W55</f>
        <v>0</v>
      </c>
      <c r="F61" s="51"/>
      <c r="G61" s="52"/>
    </row>
    <row r="62" spans="2:7" x14ac:dyDescent="0.25">
      <c r="B62" s="8" t="str">
        <f>'3 Screeningsliste energi'!B56</f>
        <v>A48</v>
      </c>
      <c r="C62" s="8" t="str">
        <f>IF('3 Screeningsliste energi'!C56="","-",'3 Screeningsliste energi'!C56)</f>
        <v>-</v>
      </c>
      <c r="D62" s="65">
        <f>'3 Screeningsliste energi'!T56</f>
        <v>0</v>
      </c>
      <c r="E62" s="65">
        <f>'3 Screeningsliste energi'!W56</f>
        <v>0</v>
      </c>
      <c r="F62" s="51"/>
      <c r="G62" s="52"/>
    </row>
    <row r="63" spans="2:7" x14ac:dyDescent="0.25">
      <c r="B63" s="8" t="str">
        <f>'3 Screeningsliste energi'!B57</f>
        <v>A49</v>
      </c>
      <c r="C63" s="8" t="str">
        <f>IF('3 Screeningsliste energi'!C57="","-",'3 Screeningsliste energi'!C57)</f>
        <v>-</v>
      </c>
      <c r="D63" s="65">
        <f>'3 Screeningsliste energi'!T57</f>
        <v>0</v>
      </c>
      <c r="E63" s="65">
        <f>'3 Screeningsliste energi'!W57</f>
        <v>0</v>
      </c>
      <c r="F63" s="51"/>
      <c r="G63" s="52"/>
    </row>
    <row r="64" spans="2:7" x14ac:dyDescent="0.25">
      <c r="B64" s="8" t="str">
        <f>'3 Screeningsliste energi'!B58</f>
        <v>A50</v>
      </c>
      <c r="C64" s="8" t="str">
        <f>IF('3 Screeningsliste energi'!C58="","-",'3 Screeningsliste energi'!C58)</f>
        <v>-</v>
      </c>
      <c r="D64" s="65">
        <f>'3 Screeningsliste energi'!T58</f>
        <v>0</v>
      </c>
      <c r="E64" s="65">
        <f>'3 Screeningsliste energi'!W58</f>
        <v>0</v>
      </c>
      <c r="F64" s="51"/>
      <c r="G64" s="52"/>
    </row>
  </sheetData>
  <mergeCells count="9">
    <mergeCell ref="B4:G4"/>
    <mergeCell ref="B6:G6"/>
    <mergeCell ref="B5:G5"/>
    <mergeCell ref="B12:D12"/>
    <mergeCell ref="B10:D10"/>
    <mergeCell ref="B11:D11"/>
    <mergeCell ref="E12:G12"/>
    <mergeCell ref="E10:G10"/>
    <mergeCell ref="E11:G11"/>
  </mergeCells>
  <pageMargins left="0.25" right="0.25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AB59"/>
  <sheetViews>
    <sheetView workbookViewId="0">
      <pane xSplit="3" ySplit="9" topLeftCell="P10" activePane="bottomRight" state="frozen"/>
      <selection pane="topRight" activeCell="D1" sqref="D1"/>
      <selection pane="bottomLeft" activeCell="A11" sqref="A11"/>
      <selection pane="bottomRight" activeCell="Y13" sqref="Y13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5" width="22.42578125" style="1" customWidth="1"/>
    <col min="6" max="6" width="30.7109375" style="1" customWidth="1"/>
    <col min="7" max="7" width="20.42578125" style="1" customWidth="1"/>
    <col min="8" max="8" width="20.5703125" style="1" customWidth="1"/>
    <col min="9" max="9" width="13.42578125" style="1" customWidth="1"/>
    <col min="10" max="10" width="16.5703125" style="1" customWidth="1"/>
    <col min="11" max="14" width="13.42578125" style="1" customWidth="1"/>
    <col min="15" max="15" width="20.28515625" style="1" hidden="1" customWidth="1"/>
    <col min="16" max="16" width="20.28515625" style="1" customWidth="1"/>
    <col min="17" max="17" width="16.28515625" style="1" customWidth="1"/>
    <col min="18" max="18" width="16.42578125" style="1" customWidth="1"/>
    <col min="19" max="19" width="16" style="1" customWidth="1"/>
    <col min="20" max="20" width="14.7109375" style="1" customWidth="1"/>
    <col min="21" max="22" width="14.7109375" style="1" hidden="1" customWidth="1"/>
    <col min="23" max="23" width="14.7109375" style="1" customWidth="1"/>
    <col min="24" max="24" width="13.140625" style="1" customWidth="1"/>
    <col min="25" max="25" width="14.85546875" style="1" customWidth="1"/>
    <col min="26" max="26" width="17.7109375" style="1" customWidth="1"/>
    <col min="27" max="27" width="21.5703125" style="1" customWidth="1"/>
    <col min="28" max="28" width="62.5703125" style="1" customWidth="1"/>
    <col min="29" max="16384" width="8.85546875" style="1"/>
  </cols>
  <sheetData>
    <row r="3" spans="2:28" ht="21" x14ac:dyDescent="0.35">
      <c r="B3" s="2" t="s">
        <v>130</v>
      </c>
    </row>
    <row r="4" spans="2:28" ht="18" x14ac:dyDescent="0.35">
      <c r="B4" s="1" t="s">
        <v>317</v>
      </c>
    </row>
    <row r="5" spans="2:28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2:28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2:28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2:28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33"/>
      <c r="P8" s="33"/>
      <c r="Q8" s="29"/>
      <c r="R8" s="139" t="s">
        <v>128</v>
      </c>
      <c r="S8" s="139"/>
      <c r="T8" s="139"/>
      <c r="U8" s="139"/>
      <c r="V8" s="139"/>
      <c r="W8" s="139"/>
      <c r="X8" s="139"/>
      <c r="Y8" s="139"/>
      <c r="Z8" s="139"/>
      <c r="AA8" s="139"/>
    </row>
    <row r="9" spans="2:28" ht="63.75" x14ac:dyDescent="0.25">
      <c r="B9" s="62" t="s">
        <v>120</v>
      </c>
      <c r="C9" s="62" t="s">
        <v>62</v>
      </c>
      <c r="D9" s="62" t="s">
        <v>2</v>
      </c>
      <c r="E9" s="74" t="s">
        <v>318</v>
      </c>
      <c r="F9" s="62" t="s">
        <v>121</v>
      </c>
      <c r="G9" s="62" t="s">
        <v>106</v>
      </c>
      <c r="H9" s="62" t="s">
        <v>122</v>
      </c>
      <c r="I9" s="63" t="s">
        <v>133</v>
      </c>
      <c r="J9" s="63" t="s">
        <v>256</v>
      </c>
      <c r="K9" s="63" t="s">
        <v>131</v>
      </c>
      <c r="L9" s="63" t="s">
        <v>132</v>
      </c>
      <c r="M9" s="63" t="s">
        <v>135</v>
      </c>
      <c r="N9" s="63" t="s">
        <v>136</v>
      </c>
      <c r="O9" s="64" t="s">
        <v>255</v>
      </c>
      <c r="P9" s="63" t="s">
        <v>284</v>
      </c>
      <c r="Q9" s="63" t="s">
        <v>125</v>
      </c>
      <c r="R9" s="63" t="s">
        <v>109</v>
      </c>
      <c r="S9" s="63" t="s">
        <v>126</v>
      </c>
      <c r="T9" s="63" t="s">
        <v>310</v>
      </c>
      <c r="U9" s="63" t="s">
        <v>285</v>
      </c>
      <c r="V9" s="63" t="s">
        <v>286</v>
      </c>
      <c r="W9" s="63" t="s">
        <v>304</v>
      </c>
      <c r="X9" s="63" t="s">
        <v>311</v>
      </c>
      <c r="Y9" s="63" t="s">
        <v>134</v>
      </c>
      <c r="Z9" s="63" t="s">
        <v>127</v>
      </c>
      <c r="AA9" s="63" t="s">
        <v>137</v>
      </c>
      <c r="AB9" s="63" t="s">
        <v>111</v>
      </c>
    </row>
    <row r="10" spans="2:28" x14ac:dyDescent="0.25">
      <c r="B10" s="31" t="s">
        <v>188</v>
      </c>
      <c r="C10" s="39"/>
      <c r="D10" s="31"/>
      <c r="E10" s="103" t="str">
        <f>IF(ISNUMBER(MATCH(D10, '1 Basisoplysninger'!$E$34:$E$55, 0)), INDEX('1 Basisoplysninger'!$D$34:$D$55, MATCH(D10, '1 Basisoplysninger'!$E$34:$E$55, 0)), "")</f>
        <v/>
      </c>
      <c r="F10" s="38"/>
      <c r="G10" s="31" t="s">
        <v>32</v>
      </c>
      <c r="H10" s="35"/>
      <c r="I10" s="35"/>
      <c r="J10" s="39"/>
      <c r="K10" s="34" t="s">
        <v>32</v>
      </c>
      <c r="L10" s="34" t="s">
        <v>32</v>
      </c>
      <c r="M10" s="35"/>
      <c r="N10" s="35"/>
      <c r="O10" s="35"/>
      <c r="P10" s="35"/>
      <c r="Q10" s="42"/>
      <c r="R10" s="65" t="str">
        <f>IFERROR(I10/(P10),"-")</f>
        <v>-</v>
      </c>
      <c r="S10" s="65" t="str">
        <f>IF(NOT(H10=""),-PV(Q10,H10,P10)-I10,"-")</f>
        <v>-</v>
      </c>
      <c r="T10" s="82" t="str">
        <f>IFERROR(I10/X10,"-")</f>
        <v>-</v>
      </c>
      <c r="U10" s="65" t="str">
        <f t="shared" ref="U10:U41" si="0">IFERROR(IF(M10="","-",M10*VLOOKUP(K10,Omregningsfaktorer,3,FALSE)),"-")</f>
        <v>-</v>
      </c>
      <c r="V10" s="65" t="str">
        <f t="shared" ref="V10:V41" si="1">IFERROR(IF(N10="","-",N10*VLOOKUP(L10,Omregningsfaktorer,3,FALSE)),"-")</f>
        <v>-</v>
      </c>
      <c r="W10" s="65" t="str">
        <f>IFERROR(U10-V10,"-")</f>
        <v>-</v>
      </c>
      <c r="X10" s="65" t="str">
        <f t="shared" ref="X10:X41" si="2">IFERROR(W10*H10,"-")</f>
        <v>-</v>
      </c>
      <c r="Y10" s="65">
        <f>IFERROR(M10-N10,"-")</f>
        <v>0</v>
      </c>
      <c r="Z10" s="65">
        <f>IFERROR(Y10*H10,"-")</f>
        <v>0</v>
      </c>
      <c r="AA10" s="65">
        <f>IFERROR(P10*H10,"-")</f>
        <v>0</v>
      </c>
      <c r="AB10" s="38"/>
    </row>
    <row r="11" spans="2:28" x14ac:dyDescent="0.25">
      <c r="B11" s="31" t="s">
        <v>189</v>
      </c>
      <c r="C11" s="39"/>
      <c r="D11" s="31"/>
      <c r="E11" s="103" t="str">
        <f>IF(ISNUMBER(MATCH(D11, '1 Basisoplysninger'!$E$34:$E$55, 0)), INDEX('1 Basisoplysninger'!$D$34:$D$55, MATCH(D11, '1 Basisoplysninger'!$E$34:$E$55, 0)), "")</f>
        <v/>
      </c>
      <c r="F11" s="38"/>
      <c r="G11" s="31" t="s">
        <v>32</v>
      </c>
      <c r="H11" s="35"/>
      <c r="I11" s="35"/>
      <c r="J11" s="39"/>
      <c r="K11" s="34" t="s">
        <v>32</v>
      </c>
      <c r="L11" s="34" t="s">
        <v>32</v>
      </c>
      <c r="M11" s="35"/>
      <c r="N11" s="35"/>
      <c r="O11" s="35"/>
      <c r="P11" s="35"/>
      <c r="Q11" s="42"/>
      <c r="R11" s="65" t="str">
        <f t="shared" ref="R11:R59" si="3">IFERROR(I11/(P11),"-")</f>
        <v>-</v>
      </c>
      <c r="S11" s="65" t="str">
        <f t="shared" ref="S11:S59" si="4">IF(NOT(H11=""),-PV(Q11,H11,P11)-I11,"-")</f>
        <v>-</v>
      </c>
      <c r="T11" s="82" t="str">
        <f t="shared" ref="T11:T59" si="5">IFERROR(I11/X11,"-")</f>
        <v>-</v>
      </c>
      <c r="U11" s="65" t="str">
        <f t="shared" si="0"/>
        <v>-</v>
      </c>
      <c r="V11" s="65" t="str">
        <f t="shared" si="1"/>
        <v>-</v>
      </c>
      <c r="W11" s="65" t="str">
        <f t="shared" ref="W11:W59" si="6">IFERROR(U11-V11,"-")</f>
        <v>-</v>
      </c>
      <c r="X11" s="65" t="str">
        <f t="shared" si="2"/>
        <v>-</v>
      </c>
      <c r="Y11" s="65">
        <f t="shared" ref="Y11:Y59" si="7">IFERROR(M11-N11,"-")</f>
        <v>0</v>
      </c>
      <c r="Z11" s="65">
        <f t="shared" ref="Z11:Z59" si="8">IFERROR(Y11*H11,"-")</f>
        <v>0</v>
      </c>
      <c r="AA11" s="65">
        <f t="shared" ref="AA11:AA59" si="9">IFERROR(P11*H11,"-")</f>
        <v>0</v>
      </c>
      <c r="AB11" s="38"/>
    </row>
    <row r="12" spans="2:28" x14ac:dyDescent="0.25">
      <c r="B12" s="31" t="s">
        <v>190</v>
      </c>
      <c r="C12" s="39"/>
      <c r="D12" s="31"/>
      <c r="E12" s="103" t="str">
        <f>IF(ISNUMBER(MATCH(D12, '1 Basisoplysninger'!$E$34:$E$55, 0)), INDEX('1 Basisoplysninger'!$D$34:$D$55, MATCH(D12, '1 Basisoplysninger'!$E$34:$E$55, 0)), "")</f>
        <v/>
      </c>
      <c r="F12" s="38"/>
      <c r="G12" s="31" t="s">
        <v>32</v>
      </c>
      <c r="H12" s="35"/>
      <c r="I12" s="35"/>
      <c r="J12" s="39"/>
      <c r="K12" s="34" t="s">
        <v>32</v>
      </c>
      <c r="L12" s="34" t="s">
        <v>32</v>
      </c>
      <c r="M12" s="35"/>
      <c r="N12" s="35"/>
      <c r="O12" s="35"/>
      <c r="P12" s="35"/>
      <c r="Q12" s="42"/>
      <c r="R12" s="65" t="str">
        <f t="shared" si="3"/>
        <v>-</v>
      </c>
      <c r="S12" s="65" t="str">
        <f t="shared" si="4"/>
        <v>-</v>
      </c>
      <c r="T12" s="82" t="str">
        <f t="shared" si="5"/>
        <v>-</v>
      </c>
      <c r="U12" s="65" t="str">
        <f t="shared" si="0"/>
        <v>-</v>
      </c>
      <c r="V12" s="65" t="str">
        <f t="shared" si="1"/>
        <v>-</v>
      </c>
      <c r="W12" s="65" t="str">
        <f t="shared" si="6"/>
        <v>-</v>
      </c>
      <c r="X12" s="65" t="str">
        <f t="shared" si="2"/>
        <v>-</v>
      </c>
      <c r="Y12" s="65">
        <f t="shared" si="7"/>
        <v>0</v>
      </c>
      <c r="Z12" s="65">
        <f t="shared" si="8"/>
        <v>0</v>
      </c>
      <c r="AA12" s="65">
        <f t="shared" si="9"/>
        <v>0</v>
      </c>
      <c r="AB12" s="38"/>
    </row>
    <row r="13" spans="2:28" x14ac:dyDescent="0.25">
      <c r="B13" s="31" t="s">
        <v>191</v>
      </c>
      <c r="C13" s="39"/>
      <c r="D13" s="31"/>
      <c r="E13" s="103" t="str">
        <f>IF(ISNUMBER(MATCH(D13, '1 Basisoplysninger'!$E$34:$E$55, 0)), INDEX('1 Basisoplysninger'!$D$34:$D$55, MATCH(D13, '1 Basisoplysninger'!$E$34:$E$55, 0)), "")</f>
        <v/>
      </c>
      <c r="F13" s="38"/>
      <c r="G13" s="31" t="s">
        <v>32</v>
      </c>
      <c r="H13" s="35"/>
      <c r="I13" s="35"/>
      <c r="J13" s="39"/>
      <c r="K13" s="34" t="s">
        <v>32</v>
      </c>
      <c r="L13" s="34" t="s">
        <v>32</v>
      </c>
      <c r="M13" s="35"/>
      <c r="N13" s="35"/>
      <c r="O13" s="35"/>
      <c r="P13" s="35"/>
      <c r="Q13" s="42"/>
      <c r="R13" s="65" t="str">
        <f t="shared" si="3"/>
        <v>-</v>
      </c>
      <c r="S13" s="65" t="str">
        <f t="shared" si="4"/>
        <v>-</v>
      </c>
      <c r="T13" s="82" t="str">
        <f t="shared" si="5"/>
        <v>-</v>
      </c>
      <c r="U13" s="65" t="str">
        <f t="shared" si="0"/>
        <v>-</v>
      </c>
      <c r="V13" s="65" t="str">
        <f t="shared" si="1"/>
        <v>-</v>
      </c>
      <c r="W13" s="65" t="str">
        <f t="shared" si="6"/>
        <v>-</v>
      </c>
      <c r="X13" s="65" t="str">
        <f t="shared" si="2"/>
        <v>-</v>
      </c>
      <c r="Y13" s="65">
        <f t="shared" si="7"/>
        <v>0</v>
      </c>
      <c r="Z13" s="65">
        <f t="shared" si="8"/>
        <v>0</v>
      </c>
      <c r="AA13" s="65">
        <f t="shared" si="9"/>
        <v>0</v>
      </c>
      <c r="AB13" s="38"/>
    </row>
    <row r="14" spans="2:28" x14ac:dyDescent="0.25">
      <c r="B14" s="31" t="s">
        <v>192</v>
      </c>
      <c r="C14" s="39"/>
      <c r="D14" s="31"/>
      <c r="E14" s="103" t="str">
        <f>IF(ISNUMBER(MATCH(D14, '1 Basisoplysninger'!$E$34:$E$55, 0)), INDEX('1 Basisoplysninger'!$D$34:$D$55, MATCH(D14, '1 Basisoplysninger'!$E$34:$E$55, 0)), "")</f>
        <v/>
      </c>
      <c r="F14" s="38"/>
      <c r="G14" s="31" t="s">
        <v>32</v>
      </c>
      <c r="H14" s="35"/>
      <c r="I14" s="35"/>
      <c r="J14" s="39"/>
      <c r="K14" s="34" t="s">
        <v>32</v>
      </c>
      <c r="L14" s="34" t="s">
        <v>32</v>
      </c>
      <c r="M14" s="35"/>
      <c r="N14" s="35"/>
      <c r="O14" s="35"/>
      <c r="P14" s="35"/>
      <c r="Q14" s="42"/>
      <c r="R14" s="65" t="str">
        <f t="shared" si="3"/>
        <v>-</v>
      </c>
      <c r="S14" s="65" t="str">
        <f t="shared" si="4"/>
        <v>-</v>
      </c>
      <c r="T14" s="82" t="str">
        <f t="shared" si="5"/>
        <v>-</v>
      </c>
      <c r="U14" s="65" t="str">
        <f t="shared" si="0"/>
        <v>-</v>
      </c>
      <c r="V14" s="65" t="str">
        <f t="shared" si="1"/>
        <v>-</v>
      </c>
      <c r="W14" s="65" t="str">
        <f t="shared" si="6"/>
        <v>-</v>
      </c>
      <c r="X14" s="65" t="str">
        <f t="shared" si="2"/>
        <v>-</v>
      </c>
      <c r="Y14" s="65">
        <f t="shared" si="7"/>
        <v>0</v>
      </c>
      <c r="Z14" s="65">
        <f t="shared" si="8"/>
        <v>0</v>
      </c>
      <c r="AA14" s="65">
        <f t="shared" si="9"/>
        <v>0</v>
      </c>
      <c r="AB14" s="38"/>
    </row>
    <row r="15" spans="2:28" x14ac:dyDescent="0.25">
      <c r="B15" s="31" t="s">
        <v>193</v>
      </c>
      <c r="C15" s="39"/>
      <c r="D15" s="31"/>
      <c r="E15" s="103" t="str">
        <f>IF(ISNUMBER(MATCH(D15, '1 Basisoplysninger'!$E$34:$E$55, 0)), INDEX('1 Basisoplysninger'!$D$34:$D$55, MATCH(D15, '1 Basisoplysninger'!$E$34:$E$55, 0)), "")</f>
        <v/>
      </c>
      <c r="F15" s="38"/>
      <c r="G15" s="31" t="s">
        <v>32</v>
      </c>
      <c r="H15" s="35"/>
      <c r="I15" s="35"/>
      <c r="J15" s="39"/>
      <c r="K15" s="34" t="s">
        <v>32</v>
      </c>
      <c r="L15" s="34" t="s">
        <v>32</v>
      </c>
      <c r="M15" s="35"/>
      <c r="N15" s="35"/>
      <c r="O15" s="35"/>
      <c r="P15" s="35"/>
      <c r="Q15" s="42"/>
      <c r="R15" s="65" t="str">
        <f t="shared" si="3"/>
        <v>-</v>
      </c>
      <c r="S15" s="65" t="str">
        <f t="shared" si="4"/>
        <v>-</v>
      </c>
      <c r="T15" s="82" t="str">
        <f t="shared" si="5"/>
        <v>-</v>
      </c>
      <c r="U15" s="65" t="str">
        <f t="shared" si="0"/>
        <v>-</v>
      </c>
      <c r="V15" s="65" t="str">
        <f t="shared" si="1"/>
        <v>-</v>
      </c>
      <c r="W15" s="65" t="str">
        <f t="shared" si="6"/>
        <v>-</v>
      </c>
      <c r="X15" s="65" t="str">
        <f t="shared" si="2"/>
        <v>-</v>
      </c>
      <c r="Y15" s="65">
        <f t="shared" si="7"/>
        <v>0</v>
      </c>
      <c r="Z15" s="65">
        <f t="shared" si="8"/>
        <v>0</v>
      </c>
      <c r="AA15" s="65">
        <f t="shared" si="9"/>
        <v>0</v>
      </c>
      <c r="AB15" s="38"/>
    </row>
    <row r="16" spans="2:28" x14ac:dyDescent="0.25">
      <c r="B16" s="31" t="s">
        <v>194</v>
      </c>
      <c r="C16" s="39"/>
      <c r="D16" s="31"/>
      <c r="E16" s="103" t="str">
        <f>IF(ISNUMBER(MATCH(D16, '1 Basisoplysninger'!$E$34:$E$55, 0)), INDEX('1 Basisoplysninger'!$D$34:$D$55, MATCH(D16, '1 Basisoplysninger'!$E$34:$E$55, 0)), "")</f>
        <v/>
      </c>
      <c r="F16" s="38"/>
      <c r="G16" s="31" t="s">
        <v>32</v>
      </c>
      <c r="H16" s="35"/>
      <c r="I16" s="35"/>
      <c r="J16" s="39"/>
      <c r="K16" s="34" t="s">
        <v>32</v>
      </c>
      <c r="L16" s="34" t="s">
        <v>32</v>
      </c>
      <c r="M16" s="35"/>
      <c r="N16" s="35"/>
      <c r="O16" s="35"/>
      <c r="P16" s="35"/>
      <c r="Q16" s="42"/>
      <c r="R16" s="65" t="str">
        <f t="shared" si="3"/>
        <v>-</v>
      </c>
      <c r="S16" s="65" t="str">
        <f t="shared" si="4"/>
        <v>-</v>
      </c>
      <c r="T16" s="82" t="str">
        <f t="shared" si="5"/>
        <v>-</v>
      </c>
      <c r="U16" s="65" t="str">
        <f t="shared" si="0"/>
        <v>-</v>
      </c>
      <c r="V16" s="65" t="str">
        <f t="shared" si="1"/>
        <v>-</v>
      </c>
      <c r="W16" s="65" t="str">
        <f t="shared" si="6"/>
        <v>-</v>
      </c>
      <c r="X16" s="65" t="str">
        <f t="shared" si="2"/>
        <v>-</v>
      </c>
      <c r="Y16" s="65">
        <f t="shared" si="7"/>
        <v>0</v>
      </c>
      <c r="Z16" s="65">
        <f t="shared" si="8"/>
        <v>0</v>
      </c>
      <c r="AA16" s="65">
        <f t="shared" si="9"/>
        <v>0</v>
      </c>
      <c r="AB16" s="38"/>
    </row>
    <row r="17" spans="2:28" x14ac:dyDescent="0.25">
      <c r="B17" s="31" t="s">
        <v>195</v>
      </c>
      <c r="C17" s="39"/>
      <c r="D17" s="31"/>
      <c r="E17" s="103" t="str">
        <f>IF(ISNUMBER(MATCH(D17, '1 Basisoplysninger'!$E$34:$E$55, 0)), INDEX('1 Basisoplysninger'!$D$34:$D$55, MATCH(D17, '1 Basisoplysninger'!$E$34:$E$55, 0)), "")</f>
        <v/>
      </c>
      <c r="F17" s="38"/>
      <c r="G17" s="31" t="s">
        <v>32</v>
      </c>
      <c r="H17" s="35"/>
      <c r="I17" s="35"/>
      <c r="J17" s="39"/>
      <c r="K17" s="34" t="s">
        <v>32</v>
      </c>
      <c r="L17" s="34" t="s">
        <v>32</v>
      </c>
      <c r="M17" s="35"/>
      <c r="N17" s="35"/>
      <c r="O17" s="35"/>
      <c r="P17" s="35"/>
      <c r="Q17" s="42"/>
      <c r="R17" s="65" t="str">
        <f t="shared" si="3"/>
        <v>-</v>
      </c>
      <c r="S17" s="65" t="str">
        <f t="shared" si="4"/>
        <v>-</v>
      </c>
      <c r="T17" s="82" t="str">
        <f t="shared" si="5"/>
        <v>-</v>
      </c>
      <c r="U17" s="65" t="str">
        <f t="shared" si="0"/>
        <v>-</v>
      </c>
      <c r="V17" s="65" t="str">
        <f t="shared" si="1"/>
        <v>-</v>
      </c>
      <c r="W17" s="65" t="str">
        <f t="shared" si="6"/>
        <v>-</v>
      </c>
      <c r="X17" s="65" t="str">
        <f t="shared" si="2"/>
        <v>-</v>
      </c>
      <c r="Y17" s="65">
        <f t="shared" si="7"/>
        <v>0</v>
      </c>
      <c r="Z17" s="65">
        <f t="shared" si="8"/>
        <v>0</v>
      </c>
      <c r="AA17" s="65">
        <f t="shared" si="9"/>
        <v>0</v>
      </c>
      <c r="AB17" s="38"/>
    </row>
    <row r="18" spans="2:28" x14ac:dyDescent="0.25">
      <c r="B18" s="31" t="s">
        <v>196</v>
      </c>
      <c r="C18" s="39"/>
      <c r="D18" s="31"/>
      <c r="E18" s="103" t="str">
        <f>IF(ISNUMBER(MATCH(D18, '1 Basisoplysninger'!$E$34:$E$55, 0)), INDEX('1 Basisoplysninger'!$D$34:$D$55, MATCH(D18, '1 Basisoplysninger'!$E$34:$E$55, 0)), "")</f>
        <v/>
      </c>
      <c r="F18" s="38"/>
      <c r="G18" s="31" t="s">
        <v>32</v>
      </c>
      <c r="H18" s="35"/>
      <c r="I18" s="35"/>
      <c r="J18" s="39"/>
      <c r="K18" s="34" t="s">
        <v>32</v>
      </c>
      <c r="L18" s="34" t="s">
        <v>32</v>
      </c>
      <c r="M18" s="35"/>
      <c r="N18" s="35"/>
      <c r="O18" s="35"/>
      <c r="P18" s="35"/>
      <c r="Q18" s="42"/>
      <c r="R18" s="65" t="str">
        <f t="shared" si="3"/>
        <v>-</v>
      </c>
      <c r="S18" s="65" t="str">
        <f t="shared" si="4"/>
        <v>-</v>
      </c>
      <c r="T18" s="82" t="str">
        <f t="shared" si="5"/>
        <v>-</v>
      </c>
      <c r="U18" s="65" t="str">
        <f t="shared" si="0"/>
        <v>-</v>
      </c>
      <c r="V18" s="65" t="str">
        <f t="shared" si="1"/>
        <v>-</v>
      </c>
      <c r="W18" s="65" t="str">
        <f t="shared" si="6"/>
        <v>-</v>
      </c>
      <c r="X18" s="65" t="str">
        <f t="shared" si="2"/>
        <v>-</v>
      </c>
      <c r="Y18" s="65">
        <f t="shared" si="7"/>
        <v>0</v>
      </c>
      <c r="Z18" s="65">
        <f t="shared" si="8"/>
        <v>0</v>
      </c>
      <c r="AA18" s="65">
        <f t="shared" si="9"/>
        <v>0</v>
      </c>
      <c r="AB18" s="38"/>
    </row>
    <row r="19" spans="2:28" x14ac:dyDescent="0.25">
      <c r="B19" s="31" t="s">
        <v>197</v>
      </c>
      <c r="C19" s="39"/>
      <c r="D19" s="31"/>
      <c r="E19" s="103" t="str">
        <f>IF(ISNUMBER(MATCH(D19, '1 Basisoplysninger'!$E$34:$E$55, 0)), INDEX('1 Basisoplysninger'!$D$34:$D$55, MATCH(D19, '1 Basisoplysninger'!$E$34:$E$55, 0)), "")</f>
        <v/>
      </c>
      <c r="F19" s="38"/>
      <c r="G19" s="31" t="s">
        <v>32</v>
      </c>
      <c r="H19" s="35"/>
      <c r="I19" s="35"/>
      <c r="J19" s="39"/>
      <c r="K19" s="34" t="s">
        <v>32</v>
      </c>
      <c r="L19" s="34" t="s">
        <v>32</v>
      </c>
      <c r="M19" s="35"/>
      <c r="N19" s="35"/>
      <c r="O19" s="35"/>
      <c r="P19" s="35"/>
      <c r="Q19" s="42"/>
      <c r="R19" s="65" t="str">
        <f t="shared" si="3"/>
        <v>-</v>
      </c>
      <c r="S19" s="65" t="str">
        <f t="shared" si="4"/>
        <v>-</v>
      </c>
      <c r="T19" s="82" t="str">
        <f t="shared" si="5"/>
        <v>-</v>
      </c>
      <c r="U19" s="65" t="str">
        <f t="shared" si="0"/>
        <v>-</v>
      </c>
      <c r="V19" s="65" t="str">
        <f t="shared" si="1"/>
        <v>-</v>
      </c>
      <c r="W19" s="65" t="str">
        <f t="shared" si="6"/>
        <v>-</v>
      </c>
      <c r="X19" s="65" t="str">
        <f t="shared" si="2"/>
        <v>-</v>
      </c>
      <c r="Y19" s="65">
        <f t="shared" si="7"/>
        <v>0</v>
      </c>
      <c r="Z19" s="65">
        <f t="shared" si="8"/>
        <v>0</v>
      </c>
      <c r="AA19" s="65">
        <f t="shared" si="9"/>
        <v>0</v>
      </c>
      <c r="AB19" s="38"/>
    </row>
    <row r="20" spans="2:28" x14ac:dyDescent="0.25">
      <c r="B20" s="31" t="s">
        <v>198</v>
      </c>
      <c r="C20" s="39"/>
      <c r="D20" s="31"/>
      <c r="E20" s="103" t="str">
        <f>IF(ISNUMBER(MATCH(D20, '1 Basisoplysninger'!$E$34:$E$55, 0)), INDEX('1 Basisoplysninger'!$D$34:$D$55, MATCH(D20, '1 Basisoplysninger'!$E$34:$E$55, 0)), "")</f>
        <v/>
      </c>
      <c r="F20" s="38"/>
      <c r="G20" s="31" t="s">
        <v>32</v>
      </c>
      <c r="H20" s="35"/>
      <c r="I20" s="35"/>
      <c r="J20" s="39"/>
      <c r="K20" s="34" t="s">
        <v>32</v>
      </c>
      <c r="L20" s="34" t="s">
        <v>32</v>
      </c>
      <c r="M20" s="35"/>
      <c r="N20" s="35"/>
      <c r="O20" s="35"/>
      <c r="P20" s="35"/>
      <c r="Q20" s="42"/>
      <c r="R20" s="65" t="str">
        <f t="shared" si="3"/>
        <v>-</v>
      </c>
      <c r="S20" s="65" t="str">
        <f t="shared" si="4"/>
        <v>-</v>
      </c>
      <c r="T20" s="82" t="str">
        <f t="shared" si="5"/>
        <v>-</v>
      </c>
      <c r="U20" s="65" t="str">
        <f t="shared" si="0"/>
        <v>-</v>
      </c>
      <c r="V20" s="65" t="str">
        <f t="shared" si="1"/>
        <v>-</v>
      </c>
      <c r="W20" s="65" t="str">
        <f t="shared" si="6"/>
        <v>-</v>
      </c>
      <c r="X20" s="65" t="str">
        <f t="shared" si="2"/>
        <v>-</v>
      </c>
      <c r="Y20" s="65">
        <f t="shared" si="7"/>
        <v>0</v>
      </c>
      <c r="Z20" s="65">
        <f t="shared" si="8"/>
        <v>0</v>
      </c>
      <c r="AA20" s="65">
        <f t="shared" si="9"/>
        <v>0</v>
      </c>
      <c r="AB20" s="38"/>
    </row>
    <row r="21" spans="2:28" x14ac:dyDescent="0.25">
      <c r="B21" s="31" t="s">
        <v>199</v>
      </c>
      <c r="C21" s="39"/>
      <c r="D21" s="31"/>
      <c r="E21" s="103" t="str">
        <f>IF(ISNUMBER(MATCH(D21, '1 Basisoplysninger'!$E$34:$E$55, 0)), INDEX('1 Basisoplysninger'!$D$34:$D$55, MATCH(D21, '1 Basisoplysninger'!$E$34:$E$55, 0)), "")</f>
        <v/>
      </c>
      <c r="F21" s="38"/>
      <c r="G21" s="31" t="s">
        <v>32</v>
      </c>
      <c r="H21" s="35"/>
      <c r="I21" s="35"/>
      <c r="J21" s="39"/>
      <c r="K21" s="34" t="s">
        <v>32</v>
      </c>
      <c r="L21" s="34" t="s">
        <v>32</v>
      </c>
      <c r="M21" s="35"/>
      <c r="N21" s="35"/>
      <c r="O21" s="35"/>
      <c r="P21" s="35"/>
      <c r="Q21" s="42"/>
      <c r="R21" s="65" t="str">
        <f t="shared" si="3"/>
        <v>-</v>
      </c>
      <c r="S21" s="65" t="str">
        <f t="shared" si="4"/>
        <v>-</v>
      </c>
      <c r="T21" s="82" t="str">
        <f t="shared" si="5"/>
        <v>-</v>
      </c>
      <c r="U21" s="65" t="str">
        <f t="shared" si="0"/>
        <v>-</v>
      </c>
      <c r="V21" s="65" t="str">
        <f t="shared" si="1"/>
        <v>-</v>
      </c>
      <c r="W21" s="65" t="str">
        <f t="shared" si="6"/>
        <v>-</v>
      </c>
      <c r="X21" s="65" t="str">
        <f t="shared" si="2"/>
        <v>-</v>
      </c>
      <c r="Y21" s="65">
        <f t="shared" si="7"/>
        <v>0</v>
      </c>
      <c r="Z21" s="65">
        <f t="shared" si="8"/>
        <v>0</v>
      </c>
      <c r="AA21" s="65">
        <f t="shared" si="9"/>
        <v>0</v>
      </c>
      <c r="AB21" s="38"/>
    </row>
    <row r="22" spans="2:28" x14ac:dyDescent="0.25">
      <c r="B22" s="31" t="s">
        <v>200</v>
      </c>
      <c r="C22" s="39"/>
      <c r="D22" s="31"/>
      <c r="E22" s="103" t="str">
        <f>IF(ISNUMBER(MATCH(D22, '1 Basisoplysninger'!$E$34:$E$55, 0)), INDEX('1 Basisoplysninger'!$D$34:$D$55, MATCH(D22, '1 Basisoplysninger'!$E$34:$E$55, 0)), "")</f>
        <v/>
      </c>
      <c r="F22" s="38"/>
      <c r="G22" s="31" t="s">
        <v>32</v>
      </c>
      <c r="H22" s="35"/>
      <c r="I22" s="35"/>
      <c r="J22" s="39"/>
      <c r="K22" s="34" t="s">
        <v>32</v>
      </c>
      <c r="L22" s="34" t="s">
        <v>32</v>
      </c>
      <c r="M22" s="35"/>
      <c r="N22" s="35"/>
      <c r="O22" s="35"/>
      <c r="P22" s="35"/>
      <c r="Q22" s="42"/>
      <c r="R22" s="65" t="str">
        <f t="shared" si="3"/>
        <v>-</v>
      </c>
      <c r="S22" s="65" t="str">
        <f t="shared" si="4"/>
        <v>-</v>
      </c>
      <c r="T22" s="82" t="str">
        <f t="shared" si="5"/>
        <v>-</v>
      </c>
      <c r="U22" s="65" t="str">
        <f t="shared" si="0"/>
        <v>-</v>
      </c>
      <c r="V22" s="65" t="str">
        <f t="shared" si="1"/>
        <v>-</v>
      </c>
      <c r="W22" s="65" t="str">
        <f t="shared" si="6"/>
        <v>-</v>
      </c>
      <c r="X22" s="65" t="str">
        <f t="shared" si="2"/>
        <v>-</v>
      </c>
      <c r="Y22" s="65">
        <f t="shared" si="7"/>
        <v>0</v>
      </c>
      <c r="Z22" s="65">
        <f t="shared" si="8"/>
        <v>0</v>
      </c>
      <c r="AA22" s="65">
        <f t="shared" si="9"/>
        <v>0</v>
      </c>
      <c r="AB22" s="38"/>
    </row>
    <row r="23" spans="2:28" x14ac:dyDescent="0.25">
      <c r="B23" s="31" t="s">
        <v>201</v>
      </c>
      <c r="C23" s="39"/>
      <c r="D23" s="31"/>
      <c r="E23" s="103" t="str">
        <f>IF(ISNUMBER(MATCH(D23, '1 Basisoplysninger'!$E$34:$E$55, 0)), INDEX('1 Basisoplysninger'!$D$34:$D$55, MATCH(D23, '1 Basisoplysninger'!$E$34:$E$55, 0)), "")</f>
        <v/>
      </c>
      <c r="F23" s="38"/>
      <c r="G23" s="31" t="s">
        <v>32</v>
      </c>
      <c r="H23" s="35"/>
      <c r="I23" s="35"/>
      <c r="J23" s="39"/>
      <c r="K23" s="34" t="s">
        <v>32</v>
      </c>
      <c r="L23" s="34" t="s">
        <v>32</v>
      </c>
      <c r="M23" s="35"/>
      <c r="N23" s="35"/>
      <c r="O23" s="35"/>
      <c r="P23" s="35"/>
      <c r="Q23" s="42"/>
      <c r="R23" s="65" t="str">
        <f t="shared" si="3"/>
        <v>-</v>
      </c>
      <c r="S23" s="65" t="str">
        <f t="shared" si="4"/>
        <v>-</v>
      </c>
      <c r="T23" s="82" t="str">
        <f t="shared" si="5"/>
        <v>-</v>
      </c>
      <c r="U23" s="65" t="str">
        <f t="shared" si="0"/>
        <v>-</v>
      </c>
      <c r="V23" s="65" t="str">
        <f t="shared" si="1"/>
        <v>-</v>
      </c>
      <c r="W23" s="65" t="str">
        <f t="shared" si="6"/>
        <v>-</v>
      </c>
      <c r="X23" s="65" t="str">
        <f t="shared" si="2"/>
        <v>-</v>
      </c>
      <c r="Y23" s="65">
        <f t="shared" si="7"/>
        <v>0</v>
      </c>
      <c r="Z23" s="65">
        <f t="shared" si="8"/>
        <v>0</v>
      </c>
      <c r="AA23" s="65">
        <f t="shared" si="9"/>
        <v>0</v>
      </c>
      <c r="AB23" s="38"/>
    </row>
    <row r="24" spans="2:28" x14ac:dyDescent="0.25">
      <c r="B24" s="31" t="s">
        <v>202</v>
      </c>
      <c r="C24" s="39"/>
      <c r="D24" s="31"/>
      <c r="E24" s="103" t="str">
        <f>IF(ISNUMBER(MATCH(D24, '1 Basisoplysninger'!$E$34:$E$55, 0)), INDEX('1 Basisoplysninger'!$D$34:$D$55, MATCH(D24, '1 Basisoplysninger'!$E$34:$E$55, 0)), "")</f>
        <v/>
      </c>
      <c r="F24" s="38"/>
      <c r="G24" s="31" t="s">
        <v>32</v>
      </c>
      <c r="H24" s="35"/>
      <c r="I24" s="35"/>
      <c r="J24" s="39"/>
      <c r="K24" s="34" t="s">
        <v>32</v>
      </c>
      <c r="L24" s="34" t="s">
        <v>32</v>
      </c>
      <c r="M24" s="35"/>
      <c r="N24" s="35"/>
      <c r="O24" s="35"/>
      <c r="P24" s="35"/>
      <c r="Q24" s="42"/>
      <c r="R24" s="65" t="str">
        <f t="shared" si="3"/>
        <v>-</v>
      </c>
      <c r="S24" s="65" t="str">
        <f t="shared" si="4"/>
        <v>-</v>
      </c>
      <c r="T24" s="82" t="str">
        <f t="shared" si="5"/>
        <v>-</v>
      </c>
      <c r="U24" s="65" t="str">
        <f t="shared" si="0"/>
        <v>-</v>
      </c>
      <c r="V24" s="65" t="str">
        <f t="shared" si="1"/>
        <v>-</v>
      </c>
      <c r="W24" s="65" t="str">
        <f t="shared" si="6"/>
        <v>-</v>
      </c>
      <c r="X24" s="65" t="str">
        <f t="shared" si="2"/>
        <v>-</v>
      </c>
      <c r="Y24" s="65">
        <f t="shared" si="7"/>
        <v>0</v>
      </c>
      <c r="Z24" s="65">
        <f t="shared" si="8"/>
        <v>0</v>
      </c>
      <c r="AA24" s="65">
        <f t="shared" si="9"/>
        <v>0</v>
      </c>
      <c r="AB24" s="38"/>
    </row>
    <row r="25" spans="2:28" x14ac:dyDescent="0.25">
      <c r="B25" s="31" t="s">
        <v>203</v>
      </c>
      <c r="C25" s="39"/>
      <c r="D25" s="31"/>
      <c r="E25" s="103" t="str">
        <f>IF(ISNUMBER(MATCH(D25, '1 Basisoplysninger'!$E$34:$E$55, 0)), INDEX('1 Basisoplysninger'!$D$34:$D$55, MATCH(D25, '1 Basisoplysninger'!$E$34:$E$55, 0)), "")</f>
        <v/>
      </c>
      <c r="F25" s="38"/>
      <c r="G25" s="31" t="s">
        <v>32</v>
      </c>
      <c r="H25" s="35"/>
      <c r="I25" s="35"/>
      <c r="J25" s="39"/>
      <c r="K25" s="34" t="s">
        <v>32</v>
      </c>
      <c r="L25" s="34" t="s">
        <v>32</v>
      </c>
      <c r="M25" s="35"/>
      <c r="N25" s="35"/>
      <c r="O25" s="35"/>
      <c r="P25" s="35"/>
      <c r="Q25" s="42"/>
      <c r="R25" s="65" t="str">
        <f t="shared" si="3"/>
        <v>-</v>
      </c>
      <c r="S25" s="65" t="str">
        <f t="shared" si="4"/>
        <v>-</v>
      </c>
      <c r="T25" s="82" t="str">
        <f t="shared" si="5"/>
        <v>-</v>
      </c>
      <c r="U25" s="65" t="str">
        <f t="shared" si="0"/>
        <v>-</v>
      </c>
      <c r="V25" s="65" t="str">
        <f t="shared" si="1"/>
        <v>-</v>
      </c>
      <c r="W25" s="65" t="str">
        <f t="shared" si="6"/>
        <v>-</v>
      </c>
      <c r="X25" s="65" t="str">
        <f t="shared" si="2"/>
        <v>-</v>
      </c>
      <c r="Y25" s="65">
        <f t="shared" si="7"/>
        <v>0</v>
      </c>
      <c r="Z25" s="65">
        <f t="shared" si="8"/>
        <v>0</v>
      </c>
      <c r="AA25" s="65">
        <f t="shared" si="9"/>
        <v>0</v>
      </c>
      <c r="AB25" s="38"/>
    </row>
    <row r="26" spans="2:28" x14ac:dyDescent="0.25">
      <c r="B26" s="31" t="s">
        <v>204</v>
      </c>
      <c r="C26" s="39"/>
      <c r="D26" s="31"/>
      <c r="E26" s="103" t="str">
        <f>IF(ISNUMBER(MATCH(D26, '1 Basisoplysninger'!$E$34:$E$55, 0)), INDEX('1 Basisoplysninger'!$D$34:$D$55, MATCH(D26, '1 Basisoplysninger'!$E$34:$E$55, 0)), "")</f>
        <v/>
      </c>
      <c r="F26" s="38"/>
      <c r="G26" s="31" t="s">
        <v>32</v>
      </c>
      <c r="H26" s="35"/>
      <c r="I26" s="35"/>
      <c r="J26" s="39"/>
      <c r="K26" s="34" t="s">
        <v>32</v>
      </c>
      <c r="L26" s="34" t="s">
        <v>32</v>
      </c>
      <c r="M26" s="35"/>
      <c r="N26" s="35"/>
      <c r="O26" s="35"/>
      <c r="P26" s="35"/>
      <c r="Q26" s="42"/>
      <c r="R26" s="65" t="str">
        <f t="shared" si="3"/>
        <v>-</v>
      </c>
      <c r="S26" s="65" t="str">
        <f t="shared" si="4"/>
        <v>-</v>
      </c>
      <c r="T26" s="82" t="str">
        <f t="shared" si="5"/>
        <v>-</v>
      </c>
      <c r="U26" s="65" t="str">
        <f t="shared" si="0"/>
        <v>-</v>
      </c>
      <c r="V26" s="65" t="str">
        <f t="shared" si="1"/>
        <v>-</v>
      </c>
      <c r="W26" s="65" t="str">
        <f t="shared" si="6"/>
        <v>-</v>
      </c>
      <c r="X26" s="65" t="str">
        <f t="shared" si="2"/>
        <v>-</v>
      </c>
      <c r="Y26" s="65">
        <f t="shared" si="7"/>
        <v>0</v>
      </c>
      <c r="Z26" s="65">
        <f t="shared" si="8"/>
        <v>0</v>
      </c>
      <c r="AA26" s="65">
        <f t="shared" si="9"/>
        <v>0</v>
      </c>
      <c r="AB26" s="38"/>
    </row>
    <row r="27" spans="2:28" x14ac:dyDescent="0.25">
      <c r="B27" s="31" t="s">
        <v>205</v>
      </c>
      <c r="C27" s="39"/>
      <c r="D27" s="31"/>
      <c r="E27" s="103" t="str">
        <f>IF(ISNUMBER(MATCH(D27, '1 Basisoplysninger'!$E$34:$E$55, 0)), INDEX('1 Basisoplysninger'!$D$34:$D$55, MATCH(D27, '1 Basisoplysninger'!$E$34:$E$55, 0)), "")</f>
        <v/>
      </c>
      <c r="F27" s="38"/>
      <c r="G27" s="31" t="s">
        <v>32</v>
      </c>
      <c r="H27" s="35"/>
      <c r="I27" s="35"/>
      <c r="J27" s="39"/>
      <c r="K27" s="34" t="s">
        <v>32</v>
      </c>
      <c r="L27" s="34" t="s">
        <v>32</v>
      </c>
      <c r="M27" s="35"/>
      <c r="N27" s="35"/>
      <c r="O27" s="35"/>
      <c r="P27" s="35"/>
      <c r="Q27" s="42"/>
      <c r="R27" s="65" t="str">
        <f t="shared" si="3"/>
        <v>-</v>
      </c>
      <c r="S27" s="65" t="str">
        <f t="shared" si="4"/>
        <v>-</v>
      </c>
      <c r="T27" s="82" t="str">
        <f t="shared" si="5"/>
        <v>-</v>
      </c>
      <c r="U27" s="65" t="str">
        <f t="shared" si="0"/>
        <v>-</v>
      </c>
      <c r="V27" s="65" t="str">
        <f t="shared" si="1"/>
        <v>-</v>
      </c>
      <c r="W27" s="65" t="str">
        <f t="shared" si="6"/>
        <v>-</v>
      </c>
      <c r="X27" s="65" t="str">
        <f t="shared" si="2"/>
        <v>-</v>
      </c>
      <c r="Y27" s="65">
        <f t="shared" si="7"/>
        <v>0</v>
      </c>
      <c r="Z27" s="65">
        <f t="shared" si="8"/>
        <v>0</v>
      </c>
      <c r="AA27" s="65">
        <f t="shared" si="9"/>
        <v>0</v>
      </c>
      <c r="AB27" s="38"/>
    </row>
    <row r="28" spans="2:28" x14ac:dyDescent="0.25">
      <c r="B28" s="31" t="s">
        <v>206</v>
      </c>
      <c r="C28" s="39"/>
      <c r="D28" s="31"/>
      <c r="E28" s="103" t="str">
        <f>IF(ISNUMBER(MATCH(D28, '1 Basisoplysninger'!$E$34:$E$55, 0)), INDEX('1 Basisoplysninger'!$D$34:$D$55, MATCH(D28, '1 Basisoplysninger'!$E$34:$E$55, 0)), "")</f>
        <v/>
      </c>
      <c r="F28" s="38"/>
      <c r="G28" s="31" t="s">
        <v>32</v>
      </c>
      <c r="H28" s="35"/>
      <c r="I28" s="35"/>
      <c r="J28" s="39"/>
      <c r="K28" s="34" t="s">
        <v>32</v>
      </c>
      <c r="L28" s="34" t="s">
        <v>32</v>
      </c>
      <c r="M28" s="35"/>
      <c r="N28" s="35"/>
      <c r="O28" s="35"/>
      <c r="P28" s="35"/>
      <c r="Q28" s="42"/>
      <c r="R28" s="65" t="str">
        <f t="shared" si="3"/>
        <v>-</v>
      </c>
      <c r="S28" s="65" t="str">
        <f t="shared" si="4"/>
        <v>-</v>
      </c>
      <c r="T28" s="82" t="str">
        <f t="shared" si="5"/>
        <v>-</v>
      </c>
      <c r="U28" s="65" t="str">
        <f t="shared" si="0"/>
        <v>-</v>
      </c>
      <c r="V28" s="65" t="str">
        <f t="shared" si="1"/>
        <v>-</v>
      </c>
      <c r="W28" s="65" t="str">
        <f t="shared" si="6"/>
        <v>-</v>
      </c>
      <c r="X28" s="65" t="str">
        <f t="shared" si="2"/>
        <v>-</v>
      </c>
      <c r="Y28" s="65">
        <f t="shared" si="7"/>
        <v>0</v>
      </c>
      <c r="Z28" s="65">
        <f t="shared" si="8"/>
        <v>0</v>
      </c>
      <c r="AA28" s="65">
        <f t="shared" si="9"/>
        <v>0</v>
      </c>
      <c r="AB28" s="38"/>
    </row>
    <row r="29" spans="2:28" x14ac:dyDescent="0.25">
      <c r="B29" s="31" t="s">
        <v>207</v>
      </c>
      <c r="C29" s="39"/>
      <c r="D29" s="31"/>
      <c r="E29" s="103" t="str">
        <f>IF(ISNUMBER(MATCH(D29, '1 Basisoplysninger'!$E$34:$E$55, 0)), INDEX('1 Basisoplysninger'!$D$34:$D$55, MATCH(D29, '1 Basisoplysninger'!$E$34:$E$55, 0)), "")</f>
        <v/>
      </c>
      <c r="F29" s="38"/>
      <c r="G29" s="31" t="s">
        <v>32</v>
      </c>
      <c r="H29" s="35"/>
      <c r="I29" s="35"/>
      <c r="J29" s="39"/>
      <c r="K29" s="34" t="s">
        <v>32</v>
      </c>
      <c r="L29" s="34" t="s">
        <v>32</v>
      </c>
      <c r="M29" s="35"/>
      <c r="N29" s="35"/>
      <c r="O29" s="35"/>
      <c r="P29" s="35"/>
      <c r="Q29" s="42"/>
      <c r="R29" s="65" t="str">
        <f t="shared" si="3"/>
        <v>-</v>
      </c>
      <c r="S29" s="65" t="str">
        <f t="shared" si="4"/>
        <v>-</v>
      </c>
      <c r="T29" s="82" t="str">
        <f t="shared" si="5"/>
        <v>-</v>
      </c>
      <c r="U29" s="65" t="str">
        <f t="shared" si="0"/>
        <v>-</v>
      </c>
      <c r="V29" s="65" t="str">
        <f t="shared" si="1"/>
        <v>-</v>
      </c>
      <c r="W29" s="65" t="str">
        <f t="shared" si="6"/>
        <v>-</v>
      </c>
      <c r="X29" s="65" t="str">
        <f t="shared" si="2"/>
        <v>-</v>
      </c>
      <c r="Y29" s="65">
        <f t="shared" si="7"/>
        <v>0</v>
      </c>
      <c r="Z29" s="65">
        <f t="shared" si="8"/>
        <v>0</v>
      </c>
      <c r="AA29" s="65">
        <f t="shared" si="9"/>
        <v>0</v>
      </c>
      <c r="AB29" s="38"/>
    </row>
    <row r="30" spans="2:28" x14ac:dyDescent="0.25">
      <c r="B30" s="31" t="s">
        <v>208</v>
      </c>
      <c r="C30" s="39"/>
      <c r="D30" s="31"/>
      <c r="E30" s="103" t="str">
        <f>IF(ISNUMBER(MATCH(D30, '1 Basisoplysninger'!$E$34:$E$55, 0)), INDEX('1 Basisoplysninger'!$D$34:$D$55, MATCH(D30, '1 Basisoplysninger'!$E$34:$E$55, 0)), "")</f>
        <v/>
      </c>
      <c r="F30" s="38"/>
      <c r="G30" s="31" t="s">
        <v>32</v>
      </c>
      <c r="H30" s="35"/>
      <c r="I30" s="35"/>
      <c r="J30" s="39"/>
      <c r="K30" s="34" t="s">
        <v>32</v>
      </c>
      <c r="L30" s="34" t="s">
        <v>32</v>
      </c>
      <c r="M30" s="35"/>
      <c r="N30" s="35"/>
      <c r="O30" s="35"/>
      <c r="P30" s="35"/>
      <c r="Q30" s="42"/>
      <c r="R30" s="65" t="str">
        <f t="shared" si="3"/>
        <v>-</v>
      </c>
      <c r="S30" s="65" t="str">
        <f t="shared" si="4"/>
        <v>-</v>
      </c>
      <c r="T30" s="82" t="str">
        <f t="shared" si="5"/>
        <v>-</v>
      </c>
      <c r="U30" s="65" t="str">
        <f t="shared" si="0"/>
        <v>-</v>
      </c>
      <c r="V30" s="65" t="str">
        <f t="shared" si="1"/>
        <v>-</v>
      </c>
      <c r="W30" s="65" t="str">
        <f t="shared" si="6"/>
        <v>-</v>
      </c>
      <c r="X30" s="65" t="str">
        <f t="shared" si="2"/>
        <v>-</v>
      </c>
      <c r="Y30" s="65">
        <f t="shared" si="7"/>
        <v>0</v>
      </c>
      <c r="Z30" s="65">
        <f t="shared" si="8"/>
        <v>0</v>
      </c>
      <c r="AA30" s="65">
        <f t="shared" si="9"/>
        <v>0</v>
      </c>
      <c r="AB30" s="38"/>
    </row>
    <row r="31" spans="2:28" x14ac:dyDescent="0.25">
      <c r="B31" s="31" t="s">
        <v>209</v>
      </c>
      <c r="C31" s="39"/>
      <c r="D31" s="31"/>
      <c r="E31" s="103" t="str">
        <f>IF(ISNUMBER(MATCH(D31, '1 Basisoplysninger'!$E$34:$E$55, 0)), INDEX('1 Basisoplysninger'!$D$34:$D$55, MATCH(D31, '1 Basisoplysninger'!$E$34:$E$55, 0)), "")</f>
        <v/>
      </c>
      <c r="F31" s="38"/>
      <c r="G31" s="31" t="s">
        <v>32</v>
      </c>
      <c r="H31" s="35"/>
      <c r="I31" s="35"/>
      <c r="J31" s="39"/>
      <c r="K31" s="34" t="s">
        <v>32</v>
      </c>
      <c r="L31" s="34" t="s">
        <v>32</v>
      </c>
      <c r="M31" s="35"/>
      <c r="N31" s="35"/>
      <c r="O31" s="35"/>
      <c r="P31" s="35"/>
      <c r="Q31" s="42"/>
      <c r="R31" s="65" t="str">
        <f t="shared" si="3"/>
        <v>-</v>
      </c>
      <c r="S31" s="65" t="str">
        <f t="shared" si="4"/>
        <v>-</v>
      </c>
      <c r="T31" s="82" t="str">
        <f t="shared" si="5"/>
        <v>-</v>
      </c>
      <c r="U31" s="65" t="str">
        <f t="shared" si="0"/>
        <v>-</v>
      </c>
      <c r="V31" s="65" t="str">
        <f t="shared" si="1"/>
        <v>-</v>
      </c>
      <c r="W31" s="65" t="str">
        <f t="shared" si="6"/>
        <v>-</v>
      </c>
      <c r="X31" s="65" t="str">
        <f t="shared" si="2"/>
        <v>-</v>
      </c>
      <c r="Y31" s="65">
        <f t="shared" si="7"/>
        <v>0</v>
      </c>
      <c r="Z31" s="65">
        <f t="shared" si="8"/>
        <v>0</v>
      </c>
      <c r="AA31" s="65">
        <f t="shared" si="9"/>
        <v>0</v>
      </c>
      <c r="AB31" s="38"/>
    </row>
    <row r="32" spans="2:28" x14ac:dyDescent="0.25">
      <c r="B32" s="31" t="s">
        <v>210</v>
      </c>
      <c r="C32" s="39"/>
      <c r="D32" s="31"/>
      <c r="E32" s="103" t="str">
        <f>IF(ISNUMBER(MATCH(D32, '1 Basisoplysninger'!$E$34:$E$55, 0)), INDEX('1 Basisoplysninger'!$D$34:$D$55, MATCH(D32, '1 Basisoplysninger'!$E$34:$E$55, 0)), "")</f>
        <v/>
      </c>
      <c r="F32" s="38"/>
      <c r="G32" s="31" t="s">
        <v>32</v>
      </c>
      <c r="H32" s="35"/>
      <c r="I32" s="35"/>
      <c r="J32" s="39"/>
      <c r="K32" s="34" t="s">
        <v>32</v>
      </c>
      <c r="L32" s="34" t="s">
        <v>32</v>
      </c>
      <c r="M32" s="35"/>
      <c r="N32" s="35"/>
      <c r="O32" s="35"/>
      <c r="P32" s="35"/>
      <c r="Q32" s="42"/>
      <c r="R32" s="65" t="str">
        <f t="shared" si="3"/>
        <v>-</v>
      </c>
      <c r="S32" s="65" t="str">
        <f t="shared" si="4"/>
        <v>-</v>
      </c>
      <c r="T32" s="82" t="str">
        <f t="shared" si="5"/>
        <v>-</v>
      </c>
      <c r="U32" s="65" t="str">
        <f t="shared" si="0"/>
        <v>-</v>
      </c>
      <c r="V32" s="65" t="str">
        <f t="shared" si="1"/>
        <v>-</v>
      </c>
      <c r="W32" s="65" t="str">
        <f t="shared" si="6"/>
        <v>-</v>
      </c>
      <c r="X32" s="65" t="str">
        <f t="shared" si="2"/>
        <v>-</v>
      </c>
      <c r="Y32" s="65">
        <f t="shared" si="7"/>
        <v>0</v>
      </c>
      <c r="Z32" s="65">
        <f t="shared" si="8"/>
        <v>0</v>
      </c>
      <c r="AA32" s="65">
        <f t="shared" si="9"/>
        <v>0</v>
      </c>
      <c r="AB32" s="38"/>
    </row>
    <row r="33" spans="2:28" x14ac:dyDescent="0.25">
      <c r="B33" s="31" t="s">
        <v>211</v>
      </c>
      <c r="C33" s="39"/>
      <c r="D33" s="31"/>
      <c r="E33" s="103" t="str">
        <f>IF(ISNUMBER(MATCH(D33, '1 Basisoplysninger'!$E$34:$E$55, 0)), INDEX('1 Basisoplysninger'!$D$34:$D$55, MATCH(D33, '1 Basisoplysninger'!$E$34:$E$55, 0)), "")</f>
        <v/>
      </c>
      <c r="F33" s="38"/>
      <c r="G33" s="31" t="s">
        <v>32</v>
      </c>
      <c r="H33" s="35"/>
      <c r="I33" s="35"/>
      <c r="J33" s="39"/>
      <c r="K33" s="34" t="s">
        <v>32</v>
      </c>
      <c r="L33" s="34" t="s">
        <v>32</v>
      </c>
      <c r="M33" s="35"/>
      <c r="N33" s="35"/>
      <c r="O33" s="35"/>
      <c r="P33" s="35"/>
      <c r="Q33" s="42"/>
      <c r="R33" s="65" t="str">
        <f t="shared" si="3"/>
        <v>-</v>
      </c>
      <c r="S33" s="65" t="str">
        <f t="shared" si="4"/>
        <v>-</v>
      </c>
      <c r="T33" s="82" t="str">
        <f t="shared" si="5"/>
        <v>-</v>
      </c>
      <c r="U33" s="65" t="str">
        <f t="shared" si="0"/>
        <v>-</v>
      </c>
      <c r="V33" s="65" t="str">
        <f t="shared" si="1"/>
        <v>-</v>
      </c>
      <c r="W33" s="65" t="str">
        <f t="shared" si="6"/>
        <v>-</v>
      </c>
      <c r="X33" s="65" t="str">
        <f t="shared" si="2"/>
        <v>-</v>
      </c>
      <c r="Y33" s="65">
        <f t="shared" si="7"/>
        <v>0</v>
      </c>
      <c r="Z33" s="65">
        <f t="shared" si="8"/>
        <v>0</v>
      </c>
      <c r="AA33" s="65">
        <f t="shared" si="9"/>
        <v>0</v>
      </c>
      <c r="AB33" s="38"/>
    </row>
    <row r="34" spans="2:28" x14ac:dyDescent="0.25">
      <c r="B34" s="31" t="s">
        <v>212</v>
      </c>
      <c r="C34" s="39"/>
      <c r="D34" s="31"/>
      <c r="E34" s="103" t="str">
        <f>IF(ISNUMBER(MATCH(D34, '1 Basisoplysninger'!$E$34:$E$55, 0)), INDEX('1 Basisoplysninger'!$D$34:$D$55, MATCH(D34, '1 Basisoplysninger'!$E$34:$E$55, 0)), "")</f>
        <v/>
      </c>
      <c r="F34" s="38"/>
      <c r="G34" s="31" t="s">
        <v>32</v>
      </c>
      <c r="H34" s="35"/>
      <c r="I34" s="35"/>
      <c r="J34" s="39"/>
      <c r="K34" s="34" t="s">
        <v>32</v>
      </c>
      <c r="L34" s="34" t="s">
        <v>32</v>
      </c>
      <c r="M34" s="35"/>
      <c r="N34" s="35"/>
      <c r="O34" s="35"/>
      <c r="P34" s="35"/>
      <c r="Q34" s="42"/>
      <c r="R34" s="65" t="str">
        <f t="shared" si="3"/>
        <v>-</v>
      </c>
      <c r="S34" s="65" t="str">
        <f t="shared" si="4"/>
        <v>-</v>
      </c>
      <c r="T34" s="82" t="str">
        <f t="shared" si="5"/>
        <v>-</v>
      </c>
      <c r="U34" s="65" t="str">
        <f t="shared" si="0"/>
        <v>-</v>
      </c>
      <c r="V34" s="65" t="str">
        <f t="shared" si="1"/>
        <v>-</v>
      </c>
      <c r="W34" s="65" t="str">
        <f t="shared" si="6"/>
        <v>-</v>
      </c>
      <c r="X34" s="65" t="str">
        <f t="shared" si="2"/>
        <v>-</v>
      </c>
      <c r="Y34" s="65">
        <f t="shared" si="7"/>
        <v>0</v>
      </c>
      <c r="Z34" s="65">
        <f t="shared" si="8"/>
        <v>0</v>
      </c>
      <c r="AA34" s="65">
        <f t="shared" si="9"/>
        <v>0</v>
      </c>
      <c r="AB34" s="38"/>
    </row>
    <row r="35" spans="2:28" x14ac:dyDescent="0.25">
      <c r="B35" s="31" t="s">
        <v>213</v>
      </c>
      <c r="C35" s="39"/>
      <c r="D35" s="31"/>
      <c r="E35" s="103" t="str">
        <f>IF(ISNUMBER(MATCH(D35, '1 Basisoplysninger'!$E$34:$E$55, 0)), INDEX('1 Basisoplysninger'!$D$34:$D$55, MATCH(D35, '1 Basisoplysninger'!$E$34:$E$55, 0)), "")</f>
        <v/>
      </c>
      <c r="F35" s="38"/>
      <c r="G35" s="31" t="s">
        <v>32</v>
      </c>
      <c r="H35" s="35"/>
      <c r="I35" s="35"/>
      <c r="J35" s="39"/>
      <c r="K35" s="34" t="s">
        <v>32</v>
      </c>
      <c r="L35" s="34" t="s">
        <v>32</v>
      </c>
      <c r="M35" s="35"/>
      <c r="N35" s="35"/>
      <c r="O35" s="35"/>
      <c r="P35" s="35"/>
      <c r="Q35" s="42"/>
      <c r="R35" s="65" t="str">
        <f t="shared" si="3"/>
        <v>-</v>
      </c>
      <c r="S35" s="65" t="str">
        <f t="shared" si="4"/>
        <v>-</v>
      </c>
      <c r="T35" s="82" t="str">
        <f t="shared" si="5"/>
        <v>-</v>
      </c>
      <c r="U35" s="65" t="str">
        <f t="shared" si="0"/>
        <v>-</v>
      </c>
      <c r="V35" s="65" t="str">
        <f t="shared" si="1"/>
        <v>-</v>
      </c>
      <c r="W35" s="65" t="str">
        <f t="shared" si="6"/>
        <v>-</v>
      </c>
      <c r="X35" s="65" t="str">
        <f t="shared" si="2"/>
        <v>-</v>
      </c>
      <c r="Y35" s="65">
        <f t="shared" si="7"/>
        <v>0</v>
      </c>
      <c r="Z35" s="65">
        <f t="shared" si="8"/>
        <v>0</v>
      </c>
      <c r="AA35" s="65">
        <f t="shared" si="9"/>
        <v>0</v>
      </c>
      <c r="AB35" s="38"/>
    </row>
    <row r="36" spans="2:28" x14ac:dyDescent="0.25">
      <c r="B36" s="31" t="s">
        <v>214</v>
      </c>
      <c r="C36" s="39"/>
      <c r="D36" s="31"/>
      <c r="E36" s="103" t="str">
        <f>IF(ISNUMBER(MATCH(D36, '1 Basisoplysninger'!$E$34:$E$55, 0)), INDEX('1 Basisoplysninger'!$D$34:$D$55, MATCH(D36, '1 Basisoplysninger'!$E$34:$E$55, 0)), "")</f>
        <v/>
      </c>
      <c r="F36" s="38"/>
      <c r="G36" s="31" t="s">
        <v>32</v>
      </c>
      <c r="H36" s="35"/>
      <c r="I36" s="35"/>
      <c r="J36" s="39"/>
      <c r="K36" s="34" t="s">
        <v>32</v>
      </c>
      <c r="L36" s="34" t="s">
        <v>32</v>
      </c>
      <c r="M36" s="35"/>
      <c r="N36" s="35"/>
      <c r="O36" s="35"/>
      <c r="P36" s="35"/>
      <c r="Q36" s="42"/>
      <c r="R36" s="65" t="str">
        <f t="shared" si="3"/>
        <v>-</v>
      </c>
      <c r="S36" s="65" t="str">
        <f t="shared" si="4"/>
        <v>-</v>
      </c>
      <c r="T36" s="82" t="str">
        <f t="shared" si="5"/>
        <v>-</v>
      </c>
      <c r="U36" s="65" t="str">
        <f t="shared" si="0"/>
        <v>-</v>
      </c>
      <c r="V36" s="65" t="str">
        <f t="shared" si="1"/>
        <v>-</v>
      </c>
      <c r="W36" s="65" t="str">
        <f t="shared" si="6"/>
        <v>-</v>
      </c>
      <c r="X36" s="65" t="str">
        <f t="shared" si="2"/>
        <v>-</v>
      </c>
      <c r="Y36" s="65">
        <f t="shared" si="7"/>
        <v>0</v>
      </c>
      <c r="Z36" s="65">
        <f t="shared" si="8"/>
        <v>0</v>
      </c>
      <c r="AA36" s="65">
        <f t="shared" si="9"/>
        <v>0</v>
      </c>
      <c r="AB36" s="38"/>
    </row>
    <row r="37" spans="2:28" x14ac:dyDescent="0.25">
      <c r="B37" s="31" t="s">
        <v>215</v>
      </c>
      <c r="C37" s="39"/>
      <c r="D37" s="31"/>
      <c r="E37" s="103" t="str">
        <f>IF(ISNUMBER(MATCH(D37, '1 Basisoplysninger'!$E$34:$E$55, 0)), INDEX('1 Basisoplysninger'!$D$34:$D$55, MATCH(D37, '1 Basisoplysninger'!$E$34:$E$55, 0)), "")</f>
        <v/>
      </c>
      <c r="F37" s="38"/>
      <c r="G37" s="31" t="s">
        <v>32</v>
      </c>
      <c r="H37" s="35"/>
      <c r="I37" s="35"/>
      <c r="J37" s="39"/>
      <c r="K37" s="34" t="s">
        <v>32</v>
      </c>
      <c r="L37" s="34" t="s">
        <v>32</v>
      </c>
      <c r="M37" s="35"/>
      <c r="N37" s="35"/>
      <c r="O37" s="35"/>
      <c r="P37" s="35"/>
      <c r="Q37" s="42"/>
      <c r="R37" s="65" t="str">
        <f t="shared" si="3"/>
        <v>-</v>
      </c>
      <c r="S37" s="65" t="str">
        <f t="shared" si="4"/>
        <v>-</v>
      </c>
      <c r="T37" s="82" t="str">
        <f t="shared" si="5"/>
        <v>-</v>
      </c>
      <c r="U37" s="65" t="str">
        <f t="shared" si="0"/>
        <v>-</v>
      </c>
      <c r="V37" s="65" t="str">
        <f t="shared" si="1"/>
        <v>-</v>
      </c>
      <c r="W37" s="65" t="str">
        <f t="shared" si="6"/>
        <v>-</v>
      </c>
      <c r="X37" s="65" t="str">
        <f t="shared" si="2"/>
        <v>-</v>
      </c>
      <c r="Y37" s="65">
        <f t="shared" si="7"/>
        <v>0</v>
      </c>
      <c r="Z37" s="65">
        <f t="shared" si="8"/>
        <v>0</v>
      </c>
      <c r="AA37" s="65">
        <f t="shared" si="9"/>
        <v>0</v>
      </c>
      <c r="AB37" s="38"/>
    </row>
    <row r="38" spans="2:28" x14ac:dyDescent="0.25">
      <c r="B38" s="31" t="s">
        <v>216</v>
      </c>
      <c r="C38" s="39"/>
      <c r="D38" s="31"/>
      <c r="E38" s="103" t="str">
        <f>IF(ISNUMBER(MATCH(D38, '1 Basisoplysninger'!$E$34:$E$55, 0)), INDEX('1 Basisoplysninger'!$D$34:$D$55, MATCH(D38, '1 Basisoplysninger'!$E$34:$E$55, 0)), "")</f>
        <v/>
      </c>
      <c r="F38" s="38"/>
      <c r="G38" s="31" t="s">
        <v>32</v>
      </c>
      <c r="H38" s="35"/>
      <c r="I38" s="35"/>
      <c r="J38" s="39"/>
      <c r="K38" s="34" t="s">
        <v>32</v>
      </c>
      <c r="L38" s="34" t="s">
        <v>32</v>
      </c>
      <c r="M38" s="35"/>
      <c r="N38" s="35"/>
      <c r="O38" s="35"/>
      <c r="P38" s="35"/>
      <c r="Q38" s="42"/>
      <c r="R38" s="65" t="str">
        <f t="shared" si="3"/>
        <v>-</v>
      </c>
      <c r="S38" s="65" t="str">
        <f t="shared" si="4"/>
        <v>-</v>
      </c>
      <c r="T38" s="82" t="str">
        <f t="shared" si="5"/>
        <v>-</v>
      </c>
      <c r="U38" s="65" t="str">
        <f t="shared" si="0"/>
        <v>-</v>
      </c>
      <c r="V38" s="65" t="str">
        <f t="shared" si="1"/>
        <v>-</v>
      </c>
      <c r="W38" s="65" t="str">
        <f t="shared" si="6"/>
        <v>-</v>
      </c>
      <c r="X38" s="65" t="str">
        <f t="shared" si="2"/>
        <v>-</v>
      </c>
      <c r="Y38" s="65">
        <f t="shared" si="7"/>
        <v>0</v>
      </c>
      <c r="Z38" s="65">
        <f t="shared" si="8"/>
        <v>0</v>
      </c>
      <c r="AA38" s="65">
        <f t="shared" si="9"/>
        <v>0</v>
      </c>
      <c r="AB38" s="38"/>
    </row>
    <row r="39" spans="2:28" x14ac:dyDescent="0.25">
      <c r="B39" s="31" t="s">
        <v>217</v>
      </c>
      <c r="C39" s="39"/>
      <c r="D39" s="31"/>
      <c r="E39" s="103" t="str">
        <f>IF(ISNUMBER(MATCH(D39, '1 Basisoplysninger'!$E$34:$E$55, 0)), INDEX('1 Basisoplysninger'!$D$34:$D$55, MATCH(D39, '1 Basisoplysninger'!$E$34:$E$55, 0)), "")</f>
        <v/>
      </c>
      <c r="F39" s="38"/>
      <c r="G39" s="31" t="s">
        <v>32</v>
      </c>
      <c r="H39" s="35"/>
      <c r="I39" s="35"/>
      <c r="J39" s="39"/>
      <c r="K39" s="34" t="s">
        <v>32</v>
      </c>
      <c r="L39" s="34" t="s">
        <v>32</v>
      </c>
      <c r="M39" s="35"/>
      <c r="N39" s="35"/>
      <c r="O39" s="35"/>
      <c r="P39" s="35"/>
      <c r="Q39" s="42"/>
      <c r="R39" s="65" t="str">
        <f t="shared" si="3"/>
        <v>-</v>
      </c>
      <c r="S39" s="65" t="str">
        <f t="shared" si="4"/>
        <v>-</v>
      </c>
      <c r="T39" s="82" t="str">
        <f t="shared" si="5"/>
        <v>-</v>
      </c>
      <c r="U39" s="65" t="str">
        <f t="shared" si="0"/>
        <v>-</v>
      </c>
      <c r="V39" s="65" t="str">
        <f t="shared" si="1"/>
        <v>-</v>
      </c>
      <c r="W39" s="65" t="str">
        <f t="shared" si="6"/>
        <v>-</v>
      </c>
      <c r="X39" s="65" t="str">
        <f t="shared" si="2"/>
        <v>-</v>
      </c>
      <c r="Y39" s="65">
        <f t="shared" si="7"/>
        <v>0</v>
      </c>
      <c r="Z39" s="65">
        <f t="shared" si="8"/>
        <v>0</v>
      </c>
      <c r="AA39" s="65">
        <f t="shared" si="9"/>
        <v>0</v>
      </c>
      <c r="AB39" s="38"/>
    </row>
    <row r="40" spans="2:28" x14ac:dyDescent="0.25">
      <c r="B40" s="31" t="s">
        <v>218</v>
      </c>
      <c r="C40" s="39"/>
      <c r="D40" s="31"/>
      <c r="E40" s="103" t="str">
        <f>IF(ISNUMBER(MATCH(D40, '1 Basisoplysninger'!$E$34:$E$55, 0)), INDEX('1 Basisoplysninger'!$D$34:$D$55, MATCH(D40, '1 Basisoplysninger'!$E$34:$E$55, 0)), "")</f>
        <v/>
      </c>
      <c r="F40" s="38"/>
      <c r="G40" s="31" t="s">
        <v>32</v>
      </c>
      <c r="H40" s="35"/>
      <c r="I40" s="35"/>
      <c r="J40" s="39"/>
      <c r="K40" s="34" t="s">
        <v>32</v>
      </c>
      <c r="L40" s="34" t="s">
        <v>32</v>
      </c>
      <c r="M40" s="35"/>
      <c r="N40" s="35"/>
      <c r="O40" s="35"/>
      <c r="P40" s="35"/>
      <c r="Q40" s="42"/>
      <c r="R40" s="65" t="str">
        <f t="shared" si="3"/>
        <v>-</v>
      </c>
      <c r="S40" s="65" t="str">
        <f t="shared" si="4"/>
        <v>-</v>
      </c>
      <c r="T40" s="82" t="str">
        <f t="shared" si="5"/>
        <v>-</v>
      </c>
      <c r="U40" s="65" t="str">
        <f t="shared" si="0"/>
        <v>-</v>
      </c>
      <c r="V40" s="65" t="str">
        <f t="shared" si="1"/>
        <v>-</v>
      </c>
      <c r="W40" s="65" t="str">
        <f t="shared" si="6"/>
        <v>-</v>
      </c>
      <c r="X40" s="65" t="str">
        <f t="shared" si="2"/>
        <v>-</v>
      </c>
      <c r="Y40" s="65">
        <f t="shared" si="7"/>
        <v>0</v>
      </c>
      <c r="Z40" s="65">
        <f t="shared" si="8"/>
        <v>0</v>
      </c>
      <c r="AA40" s="65">
        <f t="shared" si="9"/>
        <v>0</v>
      </c>
      <c r="AB40" s="38"/>
    </row>
    <row r="41" spans="2:28" x14ac:dyDescent="0.25">
      <c r="B41" s="31" t="s">
        <v>219</v>
      </c>
      <c r="C41" s="39"/>
      <c r="D41" s="31"/>
      <c r="E41" s="103" t="str">
        <f>IF(ISNUMBER(MATCH(D41, '1 Basisoplysninger'!$E$34:$E$55, 0)), INDEX('1 Basisoplysninger'!$D$34:$D$55, MATCH(D41, '1 Basisoplysninger'!$E$34:$E$55, 0)), "")</f>
        <v/>
      </c>
      <c r="F41" s="38"/>
      <c r="G41" s="31" t="s">
        <v>32</v>
      </c>
      <c r="H41" s="35"/>
      <c r="I41" s="35"/>
      <c r="J41" s="39"/>
      <c r="K41" s="34" t="s">
        <v>32</v>
      </c>
      <c r="L41" s="34" t="s">
        <v>32</v>
      </c>
      <c r="M41" s="35"/>
      <c r="N41" s="35"/>
      <c r="O41" s="35"/>
      <c r="P41" s="35"/>
      <c r="Q41" s="42"/>
      <c r="R41" s="65" t="str">
        <f t="shared" si="3"/>
        <v>-</v>
      </c>
      <c r="S41" s="65" t="str">
        <f t="shared" si="4"/>
        <v>-</v>
      </c>
      <c r="T41" s="82" t="str">
        <f t="shared" si="5"/>
        <v>-</v>
      </c>
      <c r="U41" s="65" t="str">
        <f t="shared" si="0"/>
        <v>-</v>
      </c>
      <c r="V41" s="65" t="str">
        <f t="shared" si="1"/>
        <v>-</v>
      </c>
      <c r="W41" s="65" t="str">
        <f t="shared" si="6"/>
        <v>-</v>
      </c>
      <c r="X41" s="65" t="str">
        <f t="shared" si="2"/>
        <v>-</v>
      </c>
      <c r="Y41" s="65">
        <f t="shared" si="7"/>
        <v>0</v>
      </c>
      <c r="Z41" s="65">
        <f t="shared" si="8"/>
        <v>0</v>
      </c>
      <c r="AA41" s="65">
        <f t="shared" si="9"/>
        <v>0</v>
      </c>
      <c r="AB41" s="38"/>
    </row>
    <row r="42" spans="2:28" x14ac:dyDescent="0.25">
      <c r="B42" s="31" t="s">
        <v>220</v>
      </c>
      <c r="C42" s="39"/>
      <c r="D42" s="31"/>
      <c r="E42" s="103" t="str">
        <f>IF(ISNUMBER(MATCH(D42, '1 Basisoplysninger'!$E$34:$E$55, 0)), INDEX('1 Basisoplysninger'!$D$34:$D$55, MATCH(D42, '1 Basisoplysninger'!$E$34:$E$55, 0)), "")</f>
        <v/>
      </c>
      <c r="F42" s="38"/>
      <c r="G42" s="31" t="s">
        <v>32</v>
      </c>
      <c r="H42" s="35"/>
      <c r="I42" s="35"/>
      <c r="J42" s="39"/>
      <c r="K42" s="34" t="s">
        <v>32</v>
      </c>
      <c r="L42" s="34" t="s">
        <v>32</v>
      </c>
      <c r="M42" s="35"/>
      <c r="N42" s="35"/>
      <c r="O42" s="35"/>
      <c r="P42" s="35"/>
      <c r="Q42" s="42"/>
      <c r="R42" s="65" t="str">
        <f t="shared" si="3"/>
        <v>-</v>
      </c>
      <c r="S42" s="65" t="str">
        <f t="shared" si="4"/>
        <v>-</v>
      </c>
      <c r="T42" s="82" t="str">
        <f t="shared" si="5"/>
        <v>-</v>
      </c>
      <c r="U42" s="65" t="str">
        <f t="shared" ref="U42:U59" si="10">IFERROR(IF(M42="","-",M42*VLOOKUP(K42,Omregningsfaktorer,3,FALSE)),"-")</f>
        <v>-</v>
      </c>
      <c r="V42" s="65" t="str">
        <f t="shared" ref="V42:V59" si="11">IFERROR(IF(N42="","-",N42*VLOOKUP(L42,Omregningsfaktorer,3,FALSE)),"-")</f>
        <v>-</v>
      </c>
      <c r="W42" s="65" t="str">
        <f t="shared" si="6"/>
        <v>-</v>
      </c>
      <c r="X42" s="65" t="str">
        <f t="shared" ref="X42:X59" si="12">IFERROR(W42*H42,"-")</f>
        <v>-</v>
      </c>
      <c r="Y42" s="65">
        <f t="shared" si="7"/>
        <v>0</v>
      </c>
      <c r="Z42" s="65">
        <f t="shared" si="8"/>
        <v>0</v>
      </c>
      <c r="AA42" s="65">
        <f t="shared" si="9"/>
        <v>0</v>
      </c>
      <c r="AB42" s="38"/>
    </row>
    <row r="43" spans="2:28" x14ac:dyDescent="0.25">
      <c r="B43" s="31" t="s">
        <v>221</v>
      </c>
      <c r="C43" s="39"/>
      <c r="D43" s="31"/>
      <c r="E43" s="103" t="str">
        <f>IF(ISNUMBER(MATCH(D43, '1 Basisoplysninger'!$E$34:$E$55, 0)), INDEX('1 Basisoplysninger'!$D$34:$D$55, MATCH(D43, '1 Basisoplysninger'!$E$34:$E$55, 0)), "")</f>
        <v/>
      </c>
      <c r="F43" s="38"/>
      <c r="G43" s="31" t="s">
        <v>32</v>
      </c>
      <c r="H43" s="35"/>
      <c r="I43" s="35"/>
      <c r="J43" s="39"/>
      <c r="K43" s="34" t="s">
        <v>32</v>
      </c>
      <c r="L43" s="34" t="s">
        <v>32</v>
      </c>
      <c r="M43" s="35"/>
      <c r="N43" s="35"/>
      <c r="O43" s="35"/>
      <c r="P43" s="35"/>
      <c r="Q43" s="42"/>
      <c r="R43" s="65" t="str">
        <f t="shared" si="3"/>
        <v>-</v>
      </c>
      <c r="S43" s="65" t="str">
        <f t="shared" si="4"/>
        <v>-</v>
      </c>
      <c r="T43" s="82" t="str">
        <f t="shared" si="5"/>
        <v>-</v>
      </c>
      <c r="U43" s="65" t="str">
        <f t="shared" si="10"/>
        <v>-</v>
      </c>
      <c r="V43" s="65" t="str">
        <f t="shared" si="11"/>
        <v>-</v>
      </c>
      <c r="W43" s="65" t="str">
        <f t="shared" si="6"/>
        <v>-</v>
      </c>
      <c r="X43" s="65" t="str">
        <f t="shared" si="12"/>
        <v>-</v>
      </c>
      <c r="Y43" s="65">
        <f t="shared" si="7"/>
        <v>0</v>
      </c>
      <c r="Z43" s="65">
        <f t="shared" si="8"/>
        <v>0</v>
      </c>
      <c r="AA43" s="65">
        <f t="shared" si="9"/>
        <v>0</v>
      </c>
      <c r="AB43" s="38"/>
    </row>
    <row r="44" spans="2:28" x14ac:dyDescent="0.25">
      <c r="B44" s="31" t="s">
        <v>222</v>
      </c>
      <c r="C44" s="39"/>
      <c r="D44" s="31"/>
      <c r="E44" s="103" t="str">
        <f>IF(ISNUMBER(MATCH(D44, '1 Basisoplysninger'!$E$34:$E$55, 0)), INDEX('1 Basisoplysninger'!$D$34:$D$55, MATCH(D44, '1 Basisoplysninger'!$E$34:$E$55, 0)), "")</f>
        <v/>
      </c>
      <c r="F44" s="38"/>
      <c r="G44" s="31" t="s">
        <v>32</v>
      </c>
      <c r="H44" s="35"/>
      <c r="I44" s="35"/>
      <c r="J44" s="39"/>
      <c r="K44" s="34" t="s">
        <v>32</v>
      </c>
      <c r="L44" s="34" t="s">
        <v>32</v>
      </c>
      <c r="M44" s="35"/>
      <c r="N44" s="35"/>
      <c r="O44" s="35"/>
      <c r="P44" s="35"/>
      <c r="Q44" s="42"/>
      <c r="R44" s="65" t="str">
        <f t="shared" si="3"/>
        <v>-</v>
      </c>
      <c r="S44" s="65" t="str">
        <f t="shared" si="4"/>
        <v>-</v>
      </c>
      <c r="T44" s="82" t="str">
        <f t="shared" si="5"/>
        <v>-</v>
      </c>
      <c r="U44" s="65" t="str">
        <f t="shared" si="10"/>
        <v>-</v>
      </c>
      <c r="V44" s="65" t="str">
        <f t="shared" si="11"/>
        <v>-</v>
      </c>
      <c r="W44" s="65" t="str">
        <f t="shared" si="6"/>
        <v>-</v>
      </c>
      <c r="X44" s="65" t="str">
        <f t="shared" si="12"/>
        <v>-</v>
      </c>
      <c r="Y44" s="65">
        <f t="shared" si="7"/>
        <v>0</v>
      </c>
      <c r="Z44" s="65">
        <f t="shared" si="8"/>
        <v>0</v>
      </c>
      <c r="AA44" s="65">
        <f t="shared" si="9"/>
        <v>0</v>
      </c>
      <c r="AB44" s="38"/>
    </row>
    <row r="45" spans="2:28" x14ac:dyDescent="0.25">
      <c r="B45" s="31" t="s">
        <v>223</v>
      </c>
      <c r="C45" s="39"/>
      <c r="D45" s="31"/>
      <c r="E45" s="103" t="str">
        <f>IF(ISNUMBER(MATCH(D45, '1 Basisoplysninger'!$E$34:$E$55, 0)), INDEX('1 Basisoplysninger'!$D$34:$D$55, MATCH(D45, '1 Basisoplysninger'!$E$34:$E$55, 0)), "")</f>
        <v/>
      </c>
      <c r="F45" s="38"/>
      <c r="G45" s="31" t="s">
        <v>32</v>
      </c>
      <c r="H45" s="35"/>
      <c r="I45" s="35"/>
      <c r="J45" s="39"/>
      <c r="K45" s="34" t="s">
        <v>32</v>
      </c>
      <c r="L45" s="34" t="s">
        <v>32</v>
      </c>
      <c r="M45" s="35"/>
      <c r="N45" s="35"/>
      <c r="O45" s="35"/>
      <c r="P45" s="35"/>
      <c r="Q45" s="42"/>
      <c r="R45" s="65" t="str">
        <f t="shared" si="3"/>
        <v>-</v>
      </c>
      <c r="S45" s="65" t="str">
        <f t="shared" si="4"/>
        <v>-</v>
      </c>
      <c r="T45" s="82" t="str">
        <f t="shared" si="5"/>
        <v>-</v>
      </c>
      <c r="U45" s="65" t="str">
        <f t="shared" si="10"/>
        <v>-</v>
      </c>
      <c r="V45" s="65" t="str">
        <f t="shared" si="11"/>
        <v>-</v>
      </c>
      <c r="W45" s="65" t="str">
        <f t="shared" si="6"/>
        <v>-</v>
      </c>
      <c r="X45" s="65" t="str">
        <f t="shared" si="12"/>
        <v>-</v>
      </c>
      <c r="Y45" s="65">
        <f t="shared" si="7"/>
        <v>0</v>
      </c>
      <c r="Z45" s="65">
        <f t="shared" si="8"/>
        <v>0</v>
      </c>
      <c r="AA45" s="65">
        <f t="shared" si="9"/>
        <v>0</v>
      </c>
      <c r="AB45" s="38"/>
    </row>
    <row r="46" spans="2:28" x14ac:dyDescent="0.25">
      <c r="B46" s="31" t="s">
        <v>224</v>
      </c>
      <c r="C46" s="39"/>
      <c r="D46" s="31"/>
      <c r="E46" s="103" t="str">
        <f>IF(ISNUMBER(MATCH(D46, '1 Basisoplysninger'!$E$34:$E$55, 0)), INDEX('1 Basisoplysninger'!$D$34:$D$55, MATCH(D46, '1 Basisoplysninger'!$E$34:$E$55, 0)), "")</f>
        <v/>
      </c>
      <c r="F46" s="38"/>
      <c r="G46" s="31" t="s">
        <v>32</v>
      </c>
      <c r="H46" s="35"/>
      <c r="I46" s="35"/>
      <c r="J46" s="39"/>
      <c r="K46" s="34" t="s">
        <v>32</v>
      </c>
      <c r="L46" s="34" t="s">
        <v>32</v>
      </c>
      <c r="M46" s="35"/>
      <c r="N46" s="35"/>
      <c r="O46" s="35"/>
      <c r="P46" s="35"/>
      <c r="Q46" s="42"/>
      <c r="R46" s="65" t="str">
        <f t="shared" si="3"/>
        <v>-</v>
      </c>
      <c r="S46" s="65" t="str">
        <f t="shared" si="4"/>
        <v>-</v>
      </c>
      <c r="T46" s="82" t="str">
        <f t="shared" si="5"/>
        <v>-</v>
      </c>
      <c r="U46" s="65" t="str">
        <f t="shared" si="10"/>
        <v>-</v>
      </c>
      <c r="V46" s="65" t="str">
        <f t="shared" si="11"/>
        <v>-</v>
      </c>
      <c r="W46" s="65" t="str">
        <f t="shared" si="6"/>
        <v>-</v>
      </c>
      <c r="X46" s="65" t="str">
        <f t="shared" si="12"/>
        <v>-</v>
      </c>
      <c r="Y46" s="65">
        <f t="shared" si="7"/>
        <v>0</v>
      </c>
      <c r="Z46" s="65">
        <f t="shared" si="8"/>
        <v>0</v>
      </c>
      <c r="AA46" s="65">
        <f t="shared" si="9"/>
        <v>0</v>
      </c>
      <c r="AB46" s="38"/>
    </row>
    <row r="47" spans="2:28" x14ac:dyDescent="0.25">
      <c r="B47" s="31" t="s">
        <v>225</v>
      </c>
      <c r="C47" s="39"/>
      <c r="D47" s="31"/>
      <c r="E47" s="103" t="str">
        <f>IF(ISNUMBER(MATCH(D47, '1 Basisoplysninger'!$E$34:$E$55, 0)), INDEX('1 Basisoplysninger'!$D$34:$D$55, MATCH(D47, '1 Basisoplysninger'!$E$34:$E$55, 0)), "")</f>
        <v/>
      </c>
      <c r="F47" s="38"/>
      <c r="G47" s="31" t="s">
        <v>32</v>
      </c>
      <c r="H47" s="35"/>
      <c r="I47" s="35"/>
      <c r="J47" s="39"/>
      <c r="K47" s="34" t="s">
        <v>32</v>
      </c>
      <c r="L47" s="34" t="s">
        <v>32</v>
      </c>
      <c r="M47" s="35"/>
      <c r="N47" s="35"/>
      <c r="O47" s="35"/>
      <c r="P47" s="35"/>
      <c r="Q47" s="42"/>
      <c r="R47" s="65" t="str">
        <f t="shared" si="3"/>
        <v>-</v>
      </c>
      <c r="S47" s="65" t="str">
        <f t="shared" si="4"/>
        <v>-</v>
      </c>
      <c r="T47" s="82" t="str">
        <f t="shared" si="5"/>
        <v>-</v>
      </c>
      <c r="U47" s="65" t="str">
        <f t="shared" si="10"/>
        <v>-</v>
      </c>
      <c r="V47" s="65" t="str">
        <f t="shared" si="11"/>
        <v>-</v>
      </c>
      <c r="W47" s="65" t="str">
        <f t="shared" si="6"/>
        <v>-</v>
      </c>
      <c r="X47" s="65" t="str">
        <f t="shared" si="12"/>
        <v>-</v>
      </c>
      <c r="Y47" s="65">
        <f t="shared" si="7"/>
        <v>0</v>
      </c>
      <c r="Z47" s="65">
        <f t="shared" si="8"/>
        <v>0</v>
      </c>
      <c r="AA47" s="65">
        <f t="shared" si="9"/>
        <v>0</v>
      </c>
      <c r="AB47" s="38"/>
    </row>
    <row r="48" spans="2:28" x14ac:dyDescent="0.25">
      <c r="B48" s="31" t="s">
        <v>226</v>
      </c>
      <c r="C48" s="39"/>
      <c r="D48" s="31"/>
      <c r="E48" s="103" t="str">
        <f>IF(ISNUMBER(MATCH(D48, '1 Basisoplysninger'!$E$34:$E$55, 0)), INDEX('1 Basisoplysninger'!$D$34:$D$55, MATCH(D48, '1 Basisoplysninger'!$E$34:$E$55, 0)), "")</f>
        <v/>
      </c>
      <c r="F48" s="38"/>
      <c r="G48" s="31" t="s">
        <v>32</v>
      </c>
      <c r="H48" s="35"/>
      <c r="I48" s="35"/>
      <c r="J48" s="39"/>
      <c r="K48" s="34" t="s">
        <v>32</v>
      </c>
      <c r="L48" s="34" t="s">
        <v>32</v>
      </c>
      <c r="M48" s="35"/>
      <c r="N48" s="35"/>
      <c r="O48" s="35"/>
      <c r="P48" s="35"/>
      <c r="Q48" s="42"/>
      <c r="R48" s="65" t="str">
        <f t="shared" si="3"/>
        <v>-</v>
      </c>
      <c r="S48" s="65" t="str">
        <f t="shared" si="4"/>
        <v>-</v>
      </c>
      <c r="T48" s="82" t="str">
        <f t="shared" si="5"/>
        <v>-</v>
      </c>
      <c r="U48" s="65" t="str">
        <f t="shared" si="10"/>
        <v>-</v>
      </c>
      <c r="V48" s="65" t="str">
        <f t="shared" si="11"/>
        <v>-</v>
      </c>
      <c r="W48" s="65" t="str">
        <f t="shared" si="6"/>
        <v>-</v>
      </c>
      <c r="X48" s="65" t="str">
        <f t="shared" si="12"/>
        <v>-</v>
      </c>
      <c r="Y48" s="65">
        <f t="shared" si="7"/>
        <v>0</v>
      </c>
      <c r="Z48" s="65">
        <f t="shared" si="8"/>
        <v>0</v>
      </c>
      <c r="AA48" s="65">
        <f t="shared" si="9"/>
        <v>0</v>
      </c>
      <c r="AB48" s="38"/>
    </row>
    <row r="49" spans="2:28" x14ac:dyDescent="0.25">
      <c r="B49" s="31" t="s">
        <v>227</v>
      </c>
      <c r="C49" s="39"/>
      <c r="D49" s="31"/>
      <c r="E49" s="103" t="str">
        <f>IF(ISNUMBER(MATCH(D49, '1 Basisoplysninger'!$E$34:$E$55, 0)), INDEX('1 Basisoplysninger'!$D$34:$D$55, MATCH(D49, '1 Basisoplysninger'!$E$34:$E$55, 0)), "")</f>
        <v/>
      </c>
      <c r="F49" s="38"/>
      <c r="G49" s="31" t="s">
        <v>32</v>
      </c>
      <c r="H49" s="35"/>
      <c r="I49" s="35"/>
      <c r="J49" s="39"/>
      <c r="K49" s="34" t="s">
        <v>32</v>
      </c>
      <c r="L49" s="34" t="s">
        <v>32</v>
      </c>
      <c r="M49" s="35"/>
      <c r="N49" s="35"/>
      <c r="O49" s="35"/>
      <c r="P49" s="35"/>
      <c r="Q49" s="42"/>
      <c r="R49" s="65" t="str">
        <f t="shared" si="3"/>
        <v>-</v>
      </c>
      <c r="S49" s="65" t="str">
        <f t="shared" si="4"/>
        <v>-</v>
      </c>
      <c r="T49" s="82" t="str">
        <f t="shared" si="5"/>
        <v>-</v>
      </c>
      <c r="U49" s="65" t="str">
        <f t="shared" si="10"/>
        <v>-</v>
      </c>
      <c r="V49" s="65" t="str">
        <f t="shared" si="11"/>
        <v>-</v>
      </c>
      <c r="W49" s="65" t="str">
        <f t="shared" si="6"/>
        <v>-</v>
      </c>
      <c r="X49" s="65" t="str">
        <f t="shared" si="12"/>
        <v>-</v>
      </c>
      <c r="Y49" s="65">
        <f t="shared" si="7"/>
        <v>0</v>
      </c>
      <c r="Z49" s="65">
        <f t="shared" si="8"/>
        <v>0</v>
      </c>
      <c r="AA49" s="65">
        <f t="shared" si="9"/>
        <v>0</v>
      </c>
      <c r="AB49" s="38"/>
    </row>
    <row r="50" spans="2:28" x14ac:dyDescent="0.25">
      <c r="B50" s="31" t="s">
        <v>228</v>
      </c>
      <c r="C50" s="39"/>
      <c r="D50" s="31"/>
      <c r="E50" s="103" t="str">
        <f>IF(ISNUMBER(MATCH(D50, '1 Basisoplysninger'!$E$34:$E$55, 0)), INDEX('1 Basisoplysninger'!$D$34:$D$55, MATCH(D50, '1 Basisoplysninger'!$E$34:$E$55, 0)), "")</f>
        <v/>
      </c>
      <c r="F50" s="38"/>
      <c r="G50" s="31" t="s">
        <v>32</v>
      </c>
      <c r="H50" s="35"/>
      <c r="I50" s="35"/>
      <c r="J50" s="39"/>
      <c r="K50" s="34" t="s">
        <v>32</v>
      </c>
      <c r="L50" s="34" t="s">
        <v>32</v>
      </c>
      <c r="M50" s="35"/>
      <c r="N50" s="35"/>
      <c r="O50" s="35"/>
      <c r="P50" s="35"/>
      <c r="Q50" s="42"/>
      <c r="R50" s="65" t="str">
        <f t="shared" si="3"/>
        <v>-</v>
      </c>
      <c r="S50" s="65" t="str">
        <f t="shared" si="4"/>
        <v>-</v>
      </c>
      <c r="T50" s="82" t="str">
        <f t="shared" si="5"/>
        <v>-</v>
      </c>
      <c r="U50" s="65" t="str">
        <f t="shared" si="10"/>
        <v>-</v>
      </c>
      <c r="V50" s="65" t="str">
        <f t="shared" si="11"/>
        <v>-</v>
      </c>
      <c r="W50" s="65" t="str">
        <f t="shared" si="6"/>
        <v>-</v>
      </c>
      <c r="X50" s="65" t="str">
        <f t="shared" si="12"/>
        <v>-</v>
      </c>
      <c r="Y50" s="65">
        <f t="shared" si="7"/>
        <v>0</v>
      </c>
      <c r="Z50" s="65">
        <f t="shared" si="8"/>
        <v>0</v>
      </c>
      <c r="AA50" s="65">
        <f t="shared" si="9"/>
        <v>0</v>
      </c>
      <c r="AB50" s="38"/>
    </row>
    <row r="51" spans="2:28" x14ac:dyDescent="0.25">
      <c r="B51" s="31" t="s">
        <v>229</v>
      </c>
      <c r="C51" s="39"/>
      <c r="D51" s="31"/>
      <c r="E51" s="103" t="str">
        <f>IF(ISNUMBER(MATCH(D51, '1 Basisoplysninger'!$E$34:$E$55, 0)), INDEX('1 Basisoplysninger'!$D$34:$D$55, MATCH(D51, '1 Basisoplysninger'!$E$34:$E$55, 0)), "")</f>
        <v/>
      </c>
      <c r="F51" s="38"/>
      <c r="G51" s="31" t="s">
        <v>32</v>
      </c>
      <c r="H51" s="35"/>
      <c r="I51" s="35"/>
      <c r="J51" s="39"/>
      <c r="K51" s="34" t="s">
        <v>32</v>
      </c>
      <c r="L51" s="34" t="s">
        <v>32</v>
      </c>
      <c r="M51" s="35"/>
      <c r="N51" s="35"/>
      <c r="O51" s="35"/>
      <c r="P51" s="35"/>
      <c r="Q51" s="42"/>
      <c r="R51" s="65" t="str">
        <f t="shared" si="3"/>
        <v>-</v>
      </c>
      <c r="S51" s="65" t="str">
        <f t="shared" si="4"/>
        <v>-</v>
      </c>
      <c r="T51" s="82" t="str">
        <f t="shared" si="5"/>
        <v>-</v>
      </c>
      <c r="U51" s="65" t="str">
        <f t="shared" si="10"/>
        <v>-</v>
      </c>
      <c r="V51" s="65" t="str">
        <f t="shared" si="11"/>
        <v>-</v>
      </c>
      <c r="W51" s="65" t="str">
        <f t="shared" si="6"/>
        <v>-</v>
      </c>
      <c r="X51" s="65" t="str">
        <f t="shared" si="12"/>
        <v>-</v>
      </c>
      <c r="Y51" s="65">
        <f t="shared" si="7"/>
        <v>0</v>
      </c>
      <c r="Z51" s="65">
        <f t="shared" si="8"/>
        <v>0</v>
      </c>
      <c r="AA51" s="65">
        <f t="shared" si="9"/>
        <v>0</v>
      </c>
      <c r="AB51" s="38"/>
    </row>
    <row r="52" spans="2:28" x14ac:dyDescent="0.25">
      <c r="B52" s="31" t="s">
        <v>230</v>
      </c>
      <c r="C52" s="39"/>
      <c r="D52" s="31"/>
      <c r="E52" s="103" t="str">
        <f>IF(ISNUMBER(MATCH(D52, '1 Basisoplysninger'!$E$34:$E$55, 0)), INDEX('1 Basisoplysninger'!$D$34:$D$55, MATCH(D52, '1 Basisoplysninger'!$E$34:$E$55, 0)), "")</f>
        <v/>
      </c>
      <c r="F52" s="38"/>
      <c r="G52" s="31" t="s">
        <v>32</v>
      </c>
      <c r="H52" s="35"/>
      <c r="I52" s="35"/>
      <c r="J52" s="39"/>
      <c r="K52" s="34" t="s">
        <v>32</v>
      </c>
      <c r="L52" s="34" t="s">
        <v>32</v>
      </c>
      <c r="M52" s="35"/>
      <c r="N52" s="35"/>
      <c r="O52" s="35"/>
      <c r="P52" s="35"/>
      <c r="Q52" s="42"/>
      <c r="R52" s="65" t="str">
        <f t="shared" si="3"/>
        <v>-</v>
      </c>
      <c r="S52" s="65" t="str">
        <f t="shared" si="4"/>
        <v>-</v>
      </c>
      <c r="T52" s="82" t="str">
        <f t="shared" si="5"/>
        <v>-</v>
      </c>
      <c r="U52" s="65" t="str">
        <f t="shared" si="10"/>
        <v>-</v>
      </c>
      <c r="V52" s="65" t="str">
        <f t="shared" si="11"/>
        <v>-</v>
      </c>
      <c r="W52" s="65" t="str">
        <f t="shared" si="6"/>
        <v>-</v>
      </c>
      <c r="X52" s="65" t="str">
        <f t="shared" si="12"/>
        <v>-</v>
      </c>
      <c r="Y52" s="65">
        <f t="shared" si="7"/>
        <v>0</v>
      </c>
      <c r="Z52" s="65">
        <f t="shared" si="8"/>
        <v>0</v>
      </c>
      <c r="AA52" s="65">
        <f t="shared" si="9"/>
        <v>0</v>
      </c>
      <c r="AB52" s="38"/>
    </row>
    <row r="53" spans="2:28" x14ac:dyDescent="0.25">
      <c r="B53" s="31" t="s">
        <v>231</v>
      </c>
      <c r="C53" s="39"/>
      <c r="D53" s="31"/>
      <c r="E53" s="103" t="str">
        <f>IF(ISNUMBER(MATCH(D53, '1 Basisoplysninger'!$E$34:$E$55, 0)), INDEX('1 Basisoplysninger'!$D$34:$D$55, MATCH(D53, '1 Basisoplysninger'!$E$34:$E$55, 0)), "")</f>
        <v/>
      </c>
      <c r="F53" s="38"/>
      <c r="G53" s="31" t="s">
        <v>32</v>
      </c>
      <c r="H53" s="35"/>
      <c r="I53" s="35"/>
      <c r="J53" s="39"/>
      <c r="K53" s="34" t="s">
        <v>32</v>
      </c>
      <c r="L53" s="34" t="s">
        <v>32</v>
      </c>
      <c r="M53" s="35"/>
      <c r="N53" s="35"/>
      <c r="O53" s="35"/>
      <c r="P53" s="35"/>
      <c r="Q53" s="42"/>
      <c r="R53" s="65" t="str">
        <f t="shared" si="3"/>
        <v>-</v>
      </c>
      <c r="S53" s="65" t="str">
        <f t="shared" si="4"/>
        <v>-</v>
      </c>
      <c r="T53" s="82" t="str">
        <f t="shared" si="5"/>
        <v>-</v>
      </c>
      <c r="U53" s="65" t="str">
        <f t="shared" si="10"/>
        <v>-</v>
      </c>
      <c r="V53" s="65" t="str">
        <f t="shared" si="11"/>
        <v>-</v>
      </c>
      <c r="W53" s="65" t="str">
        <f t="shared" si="6"/>
        <v>-</v>
      </c>
      <c r="X53" s="65" t="str">
        <f t="shared" si="12"/>
        <v>-</v>
      </c>
      <c r="Y53" s="65">
        <f t="shared" si="7"/>
        <v>0</v>
      </c>
      <c r="Z53" s="65">
        <f t="shared" si="8"/>
        <v>0</v>
      </c>
      <c r="AA53" s="65">
        <f t="shared" si="9"/>
        <v>0</v>
      </c>
      <c r="AB53" s="38"/>
    </row>
    <row r="54" spans="2:28" x14ac:dyDescent="0.25">
      <c r="B54" s="31" t="s">
        <v>232</v>
      </c>
      <c r="C54" s="39"/>
      <c r="D54" s="31"/>
      <c r="E54" s="103" t="str">
        <f>IF(ISNUMBER(MATCH(D54, '1 Basisoplysninger'!$E$34:$E$55, 0)), INDEX('1 Basisoplysninger'!$D$34:$D$55, MATCH(D54, '1 Basisoplysninger'!$E$34:$E$55, 0)), "")</f>
        <v/>
      </c>
      <c r="F54" s="38"/>
      <c r="G54" s="31" t="s">
        <v>32</v>
      </c>
      <c r="H54" s="35"/>
      <c r="I54" s="35"/>
      <c r="J54" s="39"/>
      <c r="K54" s="34" t="s">
        <v>32</v>
      </c>
      <c r="L54" s="34" t="s">
        <v>32</v>
      </c>
      <c r="M54" s="35"/>
      <c r="N54" s="35"/>
      <c r="O54" s="35"/>
      <c r="P54" s="35"/>
      <c r="Q54" s="42"/>
      <c r="R54" s="65" t="str">
        <f t="shared" si="3"/>
        <v>-</v>
      </c>
      <c r="S54" s="65" t="str">
        <f t="shared" si="4"/>
        <v>-</v>
      </c>
      <c r="T54" s="82" t="str">
        <f t="shared" si="5"/>
        <v>-</v>
      </c>
      <c r="U54" s="65" t="str">
        <f t="shared" si="10"/>
        <v>-</v>
      </c>
      <c r="V54" s="65" t="str">
        <f t="shared" si="11"/>
        <v>-</v>
      </c>
      <c r="W54" s="65" t="str">
        <f t="shared" si="6"/>
        <v>-</v>
      </c>
      <c r="X54" s="65" t="str">
        <f t="shared" si="12"/>
        <v>-</v>
      </c>
      <c r="Y54" s="65">
        <f t="shared" si="7"/>
        <v>0</v>
      </c>
      <c r="Z54" s="65">
        <f t="shared" si="8"/>
        <v>0</v>
      </c>
      <c r="AA54" s="65">
        <f t="shared" si="9"/>
        <v>0</v>
      </c>
      <c r="AB54" s="38"/>
    </row>
    <row r="55" spans="2:28" x14ac:dyDescent="0.25">
      <c r="B55" s="31" t="s">
        <v>233</v>
      </c>
      <c r="C55" s="39"/>
      <c r="D55" s="31"/>
      <c r="E55" s="103" t="str">
        <f>IF(ISNUMBER(MATCH(D55, '1 Basisoplysninger'!$E$34:$E$55, 0)), INDEX('1 Basisoplysninger'!$D$34:$D$55, MATCH(D55, '1 Basisoplysninger'!$E$34:$E$55, 0)), "")</f>
        <v/>
      </c>
      <c r="F55" s="38"/>
      <c r="G55" s="31" t="s">
        <v>32</v>
      </c>
      <c r="H55" s="35"/>
      <c r="I55" s="35"/>
      <c r="J55" s="39"/>
      <c r="K55" s="34" t="s">
        <v>32</v>
      </c>
      <c r="L55" s="34" t="s">
        <v>32</v>
      </c>
      <c r="M55" s="35"/>
      <c r="N55" s="35"/>
      <c r="O55" s="35"/>
      <c r="P55" s="35"/>
      <c r="Q55" s="42"/>
      <c r="R55" s="65" t="str">
        <f t="shared" si="3"/>
        <v>-</v>
      </c>
      <c r="S55" s="65" t="str">
        <f t="shared" si="4"/>
        <v>-</v>
      </c>
      <c r="T55" s="82" t="str">
        <f t="shared" si="5"/>
        <v>-</v>
      </c>
      <c r="U55" s="65" t="str">
        <f t="shared" si="10"/>
        <v>-</v>
      </c>
      <c r="V55" s="65" t="str">
        <f t="shared" si="11"/>
        <v>-</v>
      </c>
      <c r="W55" s="65" t="str">
        <f t="shared" si="6"/>
        <v>-</v>
      </c>
      <c r="X55" s="65" t="str">
        <f t="shared" si="12"/>
        <v>-</v>
      </c>
      <c r="Y55" s="65">
        <f t="shared" si="7"/>
        <v>0</v>
      </c>
      <c r="Z55" s="65">
        <f t="shared" si="8"/>
        <v>0</v>
      </c>
      <c r="AA55" s="65">
        <f t="shared" si="9"/>
        <v>0</v>
      </c>
      <c r="AB55" s="38"/>
    </row>
    <row r="56" spans="2:28" x14ac:dyDescent="0.25">
      <c r="B56" s="31" t="s">
        <v>234</v>
      </c>
      <c r="C56" s="39"/>
      <c r="D56" s="31"/>
      <c r="E56" s="103" t="str">
        <f>IF(ISNUMBER(MATCH(D56, '1 Basisoplysninger'!$E$34:$E$55, 0)), INDEX('1 Basisoplysninger'!$D$34:$D$55, MATCH(D56, '1 Basisoplysninger'!$E$34:$E$55, 0)), "")</f>
        <v/>
      </c>
      <c r="F56" s="38"/>
      <c r="G56" s="31" t="s">
        <v>32</v>
      </c>
      <c r="H56" s="35"/>
      <c r="I56" s="35"/>
      <c r="J56" s="39"/>
      <c r="K56" s="34" t="s">
        <v>32</v>
      </c>
      <c r="L56" s="34" t="s">
        <v>32</v>
      </c>
      <c r="M56" s="35"/>
      <c r="N56" s="35"/>
      <c r="O56" s="35"/>
      <c r="P56" s="35"/>
      <c r="Q56" s="42"/>
      <c r="R56" s="65" t="str">
        <f t="shared" si="3"/>
        <v>-</v>
      </c>
      <c r="S56" s="65" t="str">
        <f t="shared" si="4"/>
        <v>-</v>
      </c>
      <c r="T56" s="82" t="str">
        <f t="shared" si="5"/>
        <v>-</v>
      </c>
      <c r="U56" s="65" t="str">
        <f t="shared" si="10"/>
        <v>-</v>
      </c>
      <c r="V56" s="65" t="str">
        <f t="shared" si="11"/>
        <v>-</v>
      </c>
      <c r="W56" s="65" t="str">
        <f t="shared" si="6"/>
        <v>-</v>
      </c>
      <c r="X56" s="65" t="str">
        <f t="shared" si="12"/>
        <v>-</v>
      </c>
      <c r="Y56" s="65">
        <f t="shared" si="7"/>
        <v>0</v>
      </c>
      <c r="Z56" s="65">
        <f t="shared" si="8"/>
        <v>0</v>
      </c>
      <c r="AA56" s="65">
        <f t="shared" si="9"/>
        <v>0</v>
      </c>
      <c r="AB56" s="38"/>
    </row>
    <row r="57" spans="2:28" x14ac:dyDescent="0.25">
      <c r="B57" s="31" t="s">
        <v>235</v>
      </c>
      <c r="C57" s="39"/>
      <c r="D57" s="31"/>
      <c r="E57" s="103" t="str">
        <f>IF(ISNUMBER(MATCH(D57, '1 Basisoplysninger'!$E$34:$E$55, 0)), INDEX('1 Basisoplysninger'!$D$34:$D$55, MATCH(D57, '1 Basisoplysninger'!$E$34:$E$55, 0)), "")</f>
        <v/>
      </c>
      <c r="F57" s="38"/>
      <c r="G57" s="31" t="s">
        <v>32</v>
      </c>
      <c r="H57" s="35"/>
      <c r="I57" s="35"/>
      <c r="J57" s="39"/>
      <c r="K57" s="34" t="s">
        <v>32</v>
      </c>
      <c r="L57" s="34" t="s">
        <v>32</v>
      </c>
      <c r="M57" s="35"/>
      <c r="N57" s="35"/>
      <c r="O57" s="35"/>
      <c r="P57" s="35"/>
      <c r="Q57" s="42"/>
      <c r="R57" s="65" t="str">
        <f t="shared" si="3"/>
        <v>-</v>
      </c>
      <c r="S57" s="65" t="str">
        <f t="shared" si="4"/>
        <v>-</v>
      </c>
      <c r="T57" s="82" t="str">
        <f t="shared" si="5"/>
        <v>-</v>
      </c>
      <c r="U57" s="65" t="str">
        <f t="shared" si="10"/>
        <v>-</v>
      </c>
      <c r="V57" s="65" t="str">
        <f t="shared" si="11"/>
        <v>-</v>
      </c>
      <c r="W57" s="65" t="str">
        <f t="shared" si="6"/>
        <v>-</v>
      </c>
      <c r="X57" s="65" t="str">
        <f t="shared" si="12"/>
        <v>-</v>
      </c>
      <c r="Y57" s="65">
        <f t="shared" si="7"/>
        <v>0</v>
      </c>
      <c r="Z57" s="65">
        <f t="shared" si="8"/>
        <v>0</v>
      </c>
      <c r="AA57" s="65">
        <f t="shared" si="9"/>
        <v>0</v>
      </c>
      <c r="AB57" s="38"/>
    </row>
    <row r="58" spans="2:28" x14ac:dyDescent="0.25">
      <c r="B58" s="31" t="s">
        <v>236</v>
      </c>
      <c r="C58" s="39"/>
      <c r="D58" s="31"/>
      <c r="E58" s="103" t="str">
        <f>IF(ISNUMBER(MATCH(D58, '1 Basisoplysninger'!$E$34:$E$55, 0)), INDEX('1 Basisoplysninger'!$D$34:$D$55, MATCH(D58, '1 Basisoplysninger'!$E$34:$E$55, 0)), "")</f>
        <v/>
      </c>
      <c r="F58" s="38"/>
      <c r="G58" s="31" t="s">
        <v>32</v>
      </c>
      <c r="H58" s="35"/>
      <c r="I58" s="35"/>
      <c r="J58" s="39"/>
      <c r="K58" s="34" t="s">
        <v>32</v>
      </c>
      <c r="L58" s="34" t="s">
        <v>32</v>
      </c>
      <c r="M58" s="35"/>
      <c r="N58" s="35"/>
      <c r="O58" s="35"/>
      <c r="P58" s="35"/>
      <c r="Q58" s="42"/>
      <c r="R58" s="65" t="str">
        <f t="shared" si="3"/>
        <v>-</v>
      </c>
      <c r="S58" s="65" t="str">
        <f t="shared" si="4"/>
        <v>-</v>
      </c>
      <c r="T58" s="82" t="str">
        <f t="shared" si="5"/>
        <v>-</v>
      </c>
      <c r="U58" s="65" t="str">
        <f t="shared" si="10"/>
        <v>-</v>
      </c>
      <c r="V58" s="65" t="str">
        <f t="shared" si="11"/>
        <v>-</v>
      </c>
      <c r="W58" s="65" t="str">
        <f t="shared" si="6"/>
        <v>-</v>
      </c>
      <c r="X58" s="65" t="str">
        <f t="shared" si="12"/>
        <v>-</v>
      </c>
      <c r="Y58" s="65">
        <f t="shared" si="7"/>
        <v>0</v>
      </c>
      <c r="Z58" s="65">
        <f t="shared" si="8"/>
        <v>0</v>
      </c>
      <c r="AA58" s="65">
        <f t="shared" si="9"/>
        <v>0</v>
      </c>
      <c r="AB58" s="38"/>
    </row>
    <row r="59" spans="2:28" x14ac:dyDescent="0.25">
      <c r="B59" s="31" t="s">
        <v>237</v>
      </c>
      <c r="C59" s="39"/>
      <c r="D59" s="31"/>
      <c r="E59" s="103" t="str">
        <f>IF(ISNUMBER(MATCH(D59, '1 Basisoplysninger'!$E$34:$E$55, 0)), INDEX('1 Basisoplysninger'!$D$34:$D$55, MATCH(D59, '1 Basisoplysninger'!$E$34:$E$55, 0)), "")</f>
        <v/>
      </c>
      <c r="F59" s="38"/>
      <c r="G59" s="31" t="s">
        <v>32</v>
      </c>
      <c r="H59" s="35"/>
      <c r="I59" s="35"/>
      <c r="J59" s="39"/>
      <c r="K59" s="34" t="s">
        <v>32</v>
      </c>
      <c r="L59" s="34" t="s">
        <v>32</v>
      </c>
      <c r="M59" s="35"/>
      <c r="N59" s="35"/>
      <c r="O59" s="35"/>
      <c r="P59" s="35"/>
      <c r="Q59" s="42"/>
      <c r="R59" s="65" t="str">
        <f t="shared" si="3"/>
        <v>-</v>
      </c>
      <c r="S59" s="65" t="str">
        <f t="shared" si="4"/>
        <v>-</v>
      </c>
      <c r="T59" s="82" t="str">
        <f t="shared" si="5"/>
        <v>-</v>
      </c>
      <c r="U59" s="65" t="str">
        <f t="shared" si="10"/>
        <v>-</v>
      </c>
      <c r="V59" s="65" t="str">
        <f t="shared" si="11"/>
        <v>-</v>
      </c>
      <c r="W59" s="65" t="str">
        <f t="shared" si="6"/>
        <v>-</v>
      </c>
      <c r="X59" s="65" t="str">
        <f t="shared" si="12"/>
        <v>-</v>
      </c>
      <c r="Y59" s="65">
        <f t="shared" si="7"/>
        <v>0</v>
      </c>
      <c r="Z59" s="65">
        <f t="shared" si="8"/>
        <v>0</v>
      </c>
      <c r="AA59" s="65">
        <f t="shared" si="9"/>
        <v>0</v>
      </c>
      <c r="AB59" s="38"/>
    </row>
  </sheetData>
  <mergeCells count="1">
    <mergeCell ref="R8:AA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DATA!$B$5:$B$32</xm:f>
          </x14:formula1>
          <xm:sqref>G10:G59</xm:sqref>
        </x14:dataValidation>
        <x14:dataValidation type="list" allowBlank="1" showInputMessage="1" showErrorMessage="1">
          <x14:formula1>
            <xm:f>DATA!$C$5:$C$35</xm:f>
          </x14:formula1>
          <xm:sqref>K10:L59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3:G64"/>
  <sheetViews>
    <sheetView workbookViewId="0">
      <selection activeCell="D15" sqref="D15"/>
    </sheetView>
  </sheetViews>
  <sheetFormatPr defaultColWidth="8.85546875" defaultRowHeight="15" x14ac:dyDescent="0.25"/>
  <cols>
    <col min="1" max="1" width="3.5703125" style="1" customWidth="1"/>
    <col min="2" max="2" width="8.85546875" style="1"/>
    <col min="3" max="3" width="26.4257812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253</v>
      </c>
    </row>
    <row r="4" spans="2:7" ht="15" customHeight="1" x14ac:dyDescent="0.25">
      <c r="B4" s="140" t="s">
        <v>300</v>
      </c>
      <c r="C4" s="140"/>
      <c r="D4" s="140"/>
      <c r="E4" s="140"/>
      <c r="F4" s="140"/>
      <c r="G4" s="140"/>
    </row>
    <row r="5" spans="2:7" ht="15" customHeight="1" x14ac:dyDescent="0.25">
      <c r="B5" s="140" t="s">
        <v>251</v>
      </c>
      <c r="C5" s="140"/>
      <c r="D5" s="140"/>
      <c r="E5" s="140"/>
      <c r="F5" s="140"/>
      <c r="G5" s="140"/>
    </row>
    <row r="6" spans="2:7" x14ac:dyDescent="0.25">
      <c r="B6" s="140" t="s">
        <v>245</v>
      </c>
      <c r="C6" s="140"/>
      <c r="D6" s="140"/>
      <c r="E6" s="140"/>
      <c r="F6" s="140"/>
      <c r="G6" s="140"/>
    </row>
    <row r="7" spans="2:7" x14ac:dyDescent="0.25">
      <c r="B7" s="30" t="s">
        <v>313</v>
      </c>
      <c r="C7" s="30"/>
      <c r="D7" s="30"/>
      <c r="E7" s="30"/>
      <c r="F7" s="30"/>
      <c r="G7" s="30"/>
    </row>
    <row r="8" spans="2:7" x14ac:dyDescent="0.25">
      <c r="B8" s="30" t="s">
        <v>250</v>
      </c>
      <c r="C8" s="30"/>
      <c r="D8" s="30"/>
      <c r="E8" s="30"/>
      <c r="F8" s="30"/>
      <c r="G8" s="30"/>
    </row>
    <row r="9" spans="2:7" x14ac:dyDescent="0.25">
      <c r="B9" s="30"/>
      <c r="C9" s="30"/>
      <c r="D9" s="30"/>
      <c r="E9" s="30"/>
      <c r="F9" s="30"/>
      <c r="G9" s="30"/>
    </row>
    <row r="10" spans="2:7" ht="61.5" customHeight="1" x14ac:dyDescent="0.25">
      <c r="B10" s="142" t="s">
        <v>315</v>
      </c>
      <c r="C10" s="143"/>
      <c r="D10" s="143"/>
      <c r="E10" s="148"/>
      <c r="F10" s="148"/>
      <c r="G10" s="148"/>
    </row>
    <row r="11" spans="2:7" x14ac:dyDescent="0.25">
      <c r="B11" s="144" t="s">
        <v>314</v>
      </c>
      <c r="C11" s="145"/>
      <c r="D11" s="145"/>
      <c r="E11" s="148"/>
      <c r="F11" s="148"/>
      <c r="G11" s="148"/>
    </row>
    <row r="12" spans="2:7" ht="28.5" customHeight="1" x14ac:dyDescent="0.25">
      <c r="B12" s="141" t="s">
        <v>312</v>
      </c>
      <c r="C12" s="141"/>
      <c r="D12" s="141"/>
      <c r="E12" s="146"/>
      <c r="F12" s="146"/>
      <c r="G12" s="147"/>
    </row>
    <row r="14" spans="2:7" ht="42.75" customHeight="1" x14ac:dyDescent="0.25">
      <c r="B14" s="62" t="s">
        <v>120</v>
      </c>
      <c r="C14" s="62" t="s">
        <v>62</v>
      </c>
      <c r="D14" s="62" t="s">
        <v>134</v>
      </c>
      <c r="E14" s="62" t="s">
        <v>260</v>
      </c>
      <c r="F14" s="63" t="s">
        <v>287</v>
      </c>
      <c r="G14" s="63" t="s">
        <v>244</v>
      </c>
    </row>
    <row r="15" spans="2:7" x14ac:dyDescent="0.25">
      <c r="B15" s="8" t="str">
        <f>'3 Screeningsliste energi'!B9</f>
        <v>A1</v>
      </c>
      <c r="C15" s="8" t="str">
        <f>IF('5 Screeningsliste klima'!C10="","-",'5 Screeningsliste klima'!C10)</f>
        <v>-</v>
      </c>
      <c r="D15" s="66">
        <f>'5 Screeningsliste klima'!Y10</f>
        <v>0</v>
      </c>
      <c r="E15" s="83" t="str">
        <f>'5 Screeningsliste klima'!W10</f>
        <v>-</v>
      </c>
      <c r="F15" s="51"/>
      <c r="G15" s="52"/>
    </row>
    <row r="16" spans="2:7" x14ac:dyDescent="0.25">
      <c r="B16" s="8" t="str">
        <f>'3 Screeningsliste energi'!B10</f>
        <v>A2</v>
      </c>
      <c r="C16" s="8" t="str">
        <f>IF('5 Screeningsliste klima'!C11="","-",'5 Screeningsliste klima'!C11)</f>
        <v>-</v>
      </c>
      <c r="D16" s="66">
        <f>'5 Screeningsliste klima'!Y11</f>
        <v>0</v>
      </c>
      <c r="E16" s="83" t="str">
        <f>'5 Screeningsliste klima'!W11</f>
        <v>-</v>
      </c>
      <c r="F16" s="51"/>
      <c r="G16" s="52"/>
    </row>
    <row r="17" spans="2:7" x14ac:dyDescent="0.25">
      <c r="B17" s="8" t="str">
        <f>'3 Screeningsliste energi'!B11</f>
        <v>A3</v>
      </c>
      <c r="C17" s="8" t="str">
        <f>IF('5 Screeningsliste klima'!C12="","-",'5 Screeningsliste klima'!C12)</f>
        <v>-</v>
      </c>
      <c r="D17" s="66">
        <f>'5 Screeningsliste klima'!Y12</f>
        <v>0</v>
      </c>
      <c r="E17" s="83" t="str">
        <f>'5 Screeningsliste klima'!W12</f>
        <v>-</v>
      </c>
      <c r="F17" s="51"/>
      <c r="G17" s="52"/>
    </row>
    <row r="18" spans="2:7" x14ac:dyDescent="0.25">
      <c r="B18" s="8" t="str">
        <f>'3 Screeningsliste energi'!B12</f>
        <v>A4</v>
      </c>
      <c r="C18" s="8" t="str">
        <f>IF('5 Screeningsliste klima'!C13="","-",'5 Screeningsliste klima'!C13)</f>
        <v>-</v>
      </c>
      <c r="D18" s="66">
        <f>'5 Screeningsliste klima'!Y13</f>
        <v>0</v>
      </c>
      <c r="E18" s="83" t="str">
        <f>'5 Screeningsliste klima'!W13</f>
        <v>-</v>
      </c>
      <c r="F18" s="51"/>
      <c r="G18" s="52"/>
    </row>
    <row r="19" spans="2:7" x14ac:dyDescent="0.25">
      <c r="B19" s="8" t="str">
        <f>'3 Screeningsliste energi'!B13</f>
        <v>A5</v>
      </c>
      <c r="C19" s="8" t="str">
        <f>IF('5 Screeningsliste klima'!C14="","-",'5 Screeningsliste klima'!C14)</f>
        <v>-</v>
      </c>
      <c r="D19" s="66">
        <f>'5 Screeningsliste klima'!Y14</f>
        <v>0</v>
      </c>
      <c r="E19" s="83" t="str">
        <f>'5 Screeningsliste klima'!W14</f>
        <v>-</v>
      </c>
      <c r="F19" s="51"/>
      <c r="G19" s="52"/>
    </row>
    <row r="20" spans="2:7" x14ac:dyDescent="0.25">
      <c r="B20" s="8" t="str">
        <f>'3 Screeningsliste energi'!B14</f>
        <v>A6</v>
      </c>
      <c r="C20" s="8" t="str">
        <f>IF('5 Screeningsliste klima'!C15="","-",'5 Screeningsliste klima'!C15)</f>
        <v>-</v>
      </c>
      <c r="D20" s="66">
        <f>'5 Screeningsliste klima'!Y15</f>
        <v>0</v>
      </c>
      <c r="E20" s="83" t="str">
        <f>'5 Screeningsliste klima'!W15</f>
        <v>-</v>
      </c>
      <c r="F20" s="51"/>
      <c r="G20" s="52"/>
    </row>
    <row r="21" spans="2:7" x14ac:dyDescent="0.25">
      <c r="B21" s="8" t="str">
        <f>'3 Screeningsliste energi'!B15</f>
        <v>A7</v>
      </c>
      <c r="C21" s="8" t="str">
        <f>IF('5 Screeningsliste klima'!C16="","-",'5 Screeningsliste klima'!C16)</f>
        <v>-</v>
      </c>
      <c r="D21" s="66">
        <f>'5 Screeningsliste klima'!Y16</f>
        <v>0</v>
      </c>
      <c r="E21" s="83" t="str">
        <f>'5 Screeningsliste klima'!W16</f>
        <v>-</v>
      </c>
      <c r="F21" s="51"/>
      <c r="G21" s="52"/>
    </row>
    <row r="22" spans="2:7" x14ac:dyDescent="0.25">
      <c r="B22" s="8" t="str">
        <f>'3 Screeningsliste energi'!B16</f>
        <v>A8</v>
      </c>
      <c r="C22" s="8" t="str">
        <f>IF('5 Screeningsliste klima'!C17="","-",'5 Screeningsliste klima'!C17)</f>
        <v>-</v>
      </c>
      <c r="D22" s="66">
        <f>'5 Screeningsliste klima'!Y17</f>
        <v>0</v>
      </c>
      <c r="E22" s="83" t="str">
        <f>'5 Screeningsliste klima'!W17</f>
        <v>-</v>
      </c>
      <c r="F22" s="51"/>
      <c r="G22" s="52"/>
    </row>
    <row r="23" spans="2:7" x14ac:dyDescent="0.25">
      <c r="B23" s="8" t="str">
        <f>'3 Screeningsliste energi'!B17</f>
        <v>A9</v>
      </c>
      <c r="C23" s="8" t="str">
        <f>IF('5 Screeningsliste klima'!C18="","-",'5 Screeningsliste klima'!C18)</f>
        <v>-</v>
      </c>
      <c r="D23" s="66">
        <f>'5 Screeningsliste klima'!Y18</f>
        <v>0</v>
      </c>
      <c r="E23" s="83" t="str">
        <f>'5 Screeningsliste klima'!W18</f>
        <v>-</v>
      </c>
      <c r="F23" s="51"/>
      <c r="G23" s="52"/>
    </row>
    <row r="24" spans="2:7" x14ac:dyDescent="0.25">
      <c r="B24" s="8" t="str">
        <f>'3 Screeningsliste energi'!B18</f>
        <v>A10</v>
      </c>
      <c r="C24" s="8" t="str">
        <f>IF('5 Screeningsliste klima'!C19="","-",'5 Screeningsliste klima'!C19)</f>
        <v>-</v>
      </c>
      <c r="D24" s="66">
        <f>'5 Screeningsliste klima'!Y19</f>
        <v>0</v>
      </c>
      <c r="E24" s="83" t="str">
        <f>'5 Screeningsliste klima'!W19</f>
        <v>-</v>
      </c>
      <c r="F24" s="51"/>
      <c r="G24" s="52"/>
    </row>
    <row r="25" spans="2:7" x14ac:dyDescent="0.25">
      <c r="B25" s="8" t="str">
        <f>'3 Screeningsliste energi'!B19</f>
        <v>A11</v>
      </c>
      <c r="C25" s="8" t="str">
        <f>IF('5 Screeningsliste klima'!C20="","-",'5 Screeningsliste klima'!C20)</f>
        <v>-</v>
      </c>
      <c r="D25" s="66">
        <f>'5 Screeningsliste klima'!Y20</f>
        <v>0</v>
      </c>
      <c r="E25" s="83" t="str">
        <f>'5 Screeningsliste klima'!W20</f>
        <v>-</v>
      </c>
      <c r="F25" s="51"/>
      <c r="G25" s="52"/>
    </row>
    <row r="26" spans="2:7" x14ac:dyDescent="0.25">
      <c r="B26" s="8" t="str">
        <f>'3 Screeningsliste energi'!B20</f>
        <v>A12</v>
      </c>
      <c r="C26" s="8" t="str">
        <f>IF('5 Screeningsliste klima'!C21="","-",'5 Screeningsliste klima'!C21)</f>
        <v>-</v>
      </c>
      <c r="D26" s="66">
        <f>'5 Screeningsliste klima'!Y21</f>
        <v>0</v>
      </c>
      <c r="E26" s="83" t="str">
        <f>'5 Screeningsliste klima'!W21</f>
        <v>-</v>
      </c>
      <c r="F26" s="51"/>
      <c r="G26" s="52"/>
    </row>
    <row r="27" spans="2:7" x14ac:dyDescent="0.25">
      <c r="B27" s="8" t="str">
        <f>'3 Screeningsliste energi'!B21</f>
        <v>A13</v>
      </c>
      <c r="C27" s="8" t="str">
        <f>IF('5 Screeningsliste klima'!C22="","-",'5 Screeningsliste klima'!C22)</f>
        <v>-</v>
      </c>
      <c r="D27" s="66">
        <f>'5 Screeningsliste klima'!Y22</f>
        <v>0</v>
      </c>
      <c r="E27" s="83" t="str">
        <f>'5 Screeningsliste klima'!W22</f>
        <v>-</v>
      </c>
      <c r="F27" s="51"/>
      <c r="G27" s="52"/>
    </row>
    <row r="28" spans="2:7" x14ac:dyDescent="0.25">
      <c r="B28" s="8" t="str">
        <f>'3 Screeningsliste energi'!B22</f>
        <v>A14</v>
      </c>
      <c r="C28" s="8" t="str">
        <f>IF('5 Screeningsliste klima'!C23="","-",'5 Screeningsliste klima'!C23)</f>
        <v>-</v>
      </c>
      <c r="D28" s="66">
        <f>'5 Screeningsliste klima'!Y23</f>
        <v>0</v>
      </c>
      <c r="E28" s="83" t="str">
        <f>'5 Screeningsliste klima'!W23</f>
        <v>-</v>
      </c>
      <c r="F28" s="51"/>
      <c r="G28" s="52"/>
    </row>
    <row r="29" spans="2:7" x14ac:dyDescent="0.25">
      <c r="B29" s="8" t="str">
        <f>'3 Screeningsliste energi'!B23</f>
        <v>A15</v>
      </c>
      <c r="C29" s="8" t="str">
        <f>IF('5 Screeningsliste klima'!C24="","-",'5 Screeningsliste klima'!C24)</f>
        <v>-</v>
      </c>
      <c r="D29" s="66">
        <f>'5 Screeningsliste klima'!Y24</f>
        <v>0</v>
      </c>
      <c r="E29" s="83" t="str">
        <f>'5 Screeningsliste klima'!W24</f>
        <v>-</v>
      </c>
      <c r="F29" s="51"/>
      <c r="G29" s="52"/>
    </row>
    <row r="30" spans="2:7" x14ac:dyDescent="0.25">
      <c r="B30" s="8" t="str">
        <f>'3 Screeningsliste energi'!B24</f>
        <v>A16</v>
      </c>
      <c r="C30" s="8" t="str">
        <f>IF('5 Screeningsliste klima'!C25="","-",'5 Screeningsliste klima'!C25)</f>
        <v>-</v>
      </c>
      <c r="D30" s="66">
        <f>'5 Screeningsliste klima'!Y25</f>
        <v>0</v>
      </c>
      <c r="E30" s="83" t="str">
        <f>'5 Screeningsliste klima'!W25</f>
        <v>-</v>
      </c>
      <c r="F30" s="51"/>
      <c r="G30" s="52"/>
    </row>
    <row r="31" spans="2:7" x14ac:dyDescent="0.25">
      <c r="B31" s="8" t="str">
        <f>'3 Screeningsliste energi'!B25</f>
        <v>A17</v>
      </c>
      <c r="C31" s="8" t="str">
        <f>IF('5 Screeningsliste klima'!C26="","-",'5 Screeningsliste klima'!C26)</f>
        <v>-</v>
      </c>
      <c r="D31" s="66">
        <f>'5 Screeningsliste klima'!Y26</f>
        <v>0</v>
      </c>
      <c r="E31" s="83" t="str">
        <f>'5 Screeningsliste klima'!W26</f>
        <v>-</v>
      </c>
      <c r="F31" s="51"/>
      <c r="G31" s="52"/>
    </row>
    <row r="32" spans="2:7" x14ac:dyDescent="0.25">
      <c r="B32" s="8" t="str">
        <f>'3 Screeningsliste energi'!B26</f>
        <v>A18</v>
      </c>
      <c r="C32" s="8" t="str">
        <f>IF('5 Screeningsliste klima'!C27="","-",'5 Screeningsliste klima'!C27)</f>
        <v>-</v>
      </c>
      <c r="D32" s="66">
        <f>'5 Screeningsliste klima'!Y27</f>
        <v>0</v>
      </c>
      <c r="E32" s="83" t="str">
        <f>'5 Screeningsliste klima'!W27</f>
        <v>-</v>
      </c>
      <c r="F32" s="51"/>
      <c r="G32" s="52"/>
    </row>
    <row r="33" spans="2:7" x14ac:dyDescent="0.25">
      <c r="B33" s="8" t="str">
        <f>'3 Screeningsliste energi'!B27</f>
        <v>A19</v>
      </c>
      <c r="C33" s="8" t="str">
        <f>IF('5 Screeningsliste klima'!C28="","-",'5 Screeningsliste klima'!C28)</f>
        <v>-</v>
      </c>
      <c r="D33" s="66">
        <f>'5 Screeningsliste klima'!Y28</f>
        <v>0</v>
      </c>
      <c r="E33" s="83" t="str">
        <f>'5 Screeningsliste klima'!W28</f>
        <v>-</v>
      </c>
      <c r="F33" s="51"/>
      <c r="G33" s="52"/>
    </row>
    <row r="34" spans="2:7" x14ac:dyDescent="0.25">
      <c r="B34" s="8" t="str">
        <f>'3 Screeningsliste energi'!B28</f>
        <v>A20</v>
      </c>
      <c r="C34" s="8" t="str">
        <f>IF('5 Screeningsliste klima'!C29="","-",'5 Screeningsliste klima'!C29)</f>
        <v>-</v>
      </c>
      <c r="D34" s="66">
        <f>'5 Screeningsliste klima'!Y29</f>
        <v>0</v>
      </c>
      <c r="E34" s="83" t="str">
        <f>'5 Screeningsliste klima'!W29</f>
        <v>-</v>
      </c>
      <c r="F34" s="51"/>
      <c r="G34" s="52"/>
    </row>
    <row r="35" spans="2:7" x14ac:dyDescent="0.25">
      <c r="B35" s="8" t="str">
        <f>'3 Screeningsliste energi'!B29</f>
        <v>A21</v>
      </c>
      <c r="C35" s="8" t="str">
        <f>IF('5 Screeningsliste klima'!C30="","-",'5 Screeningsliste klima'!C30)</f>
        <v>-</v>
      </c>
      <c r="D35" s="66">
        <f>'5 Screeningsliste klima'!Y30</f>
        <v>0</v>
      </c>
      <c r="E35" s="83" t="str">
        <f>'5 Screeningsliste klima'!W30</f>
        <v>-</v>
      </c>
      <c r="F35" s="51"/>
      <c r="G35" s="52"/>
    </row>
    <row r="36" spans="2:7" x14ac:dyDescent="0.25">
      <c r="B36" s="8" t="str">
        <f>'3 Screeningsliste energi'!B30</f>
        <v>A22</v>
      </c>
      <c r="C36" s="8" t="str">
        <f>IF('5 Screeningsliste klima'!C31="","-",'5 Screeningsliste klima'!C31)</f>
        <v>-</v>
      </c>
      <c r="D36" s="66">
        <f>'5 Screeningsliste klima'!Y31</f>
        <v>0</v>
      </c>
      <c r="E36" s="83" t="str">
        <f>'5 Screeningsliste klima'!W31</f>
        <v>-</v>
      </c>
      <c r="F36" s="51"/>
      <c r="G36" s="52"/>
    </row>
    <row r="37" spans="2:7" x14ac:dyDescent="0.25">
      <c r="B37" s="8" t="str">
        <f>'3 Screeningsliste energi'!B31</f>
        <v>A23</v>
      </c>
      <c r="C37" s="8" t="str">
        <f>IF('5 Screeningsliste klima'!C32="","-",'5 Screeningsliste klima'!C32)</f>
        <v>-</v>
      </c>
      <c r="D37" s="66">
        <f>'5 Screeningsliste klima'!Y32</f>
        <v>0</v>
      </c>
      <c r="E37" s="83" t="str">
        <f>'5 Screeningsliste klima'!W32</f>
        <v>-</v>
      </c>
      <c r="F37" s="51"/>
      <c r="G37" s="52"/>
    </row>
    <row r="38" spans="2:7" x14ac:dyDescent="0.25">
      <c r="B38" s="8" t="str">
        <f>'3 Screeningsliste energi'!B32</f>
        <v>A24</v>
      </c>
      <c r="C38" s="8" t="str">
        <f>IF('5 Screeningsliste klima'!C33="","-",'5 Screeningsliste klima'!C33)</f>
        <v>-</v>
      </c>
      <c r="D38" s="66">
        <f>'5 Screeningsliste klima'!Y33</f>
        <v>0</v>
      </c>
      <c r="E38" s="83" t="str">
        <f>'5 Screeningsliste klima'!W33</f>
        <v>-</v>
      </c>
      <c r="F38" s="51"/>
      <c r="G38" s="52"/>
    </row>
    <row r="39" spans="2:7" x14ac:dyDescent="0.25">
      <c r="B39" s="8" t="str">
        <f>'3 Screeningsliste energi'!B33</f>
        <v>A25</v>
      </c>
      <c r="C39" s="8" t="str">
        <f>IF('5 Screeningsliste klima'!C34="","-",'5 Screeningsliste klima'!C34)</f>
        <v>-</v>
      </c>
      <c r="D39" s="66">
        <f>'5 Screeningsliste klima'!Y34</f>
        <v>0</v>
      </c>
      <c r="E39" s="83" t="str">
        <f>'5 Screeningsliste klima'!W34</f>
        <v>-</v>
      </c>
      <c r="F39" s="51"/>
      <c r="G39" s="52"/>
    </row>
    <row r="40" spans="2:7" x14ac:dyDescent="0.25">
      <c r="B40" s="8" t="str">
        <f>'3 Screeningsliste energi'!B34</f>
        <v>A26</v>
      </c>
      <c r="C40" s="8" t="str">
        <f>IF('5 Screeningsliste klima'!C35="","-",'5 Screeningsliste klima'!C35)</f>
        <v>-</v>
      </c>
      <c r="D40" s="66">
        <f>'5 Screeningsliste klima'!Y35</f>
        <v>0</v>
      </c>
      <c r="E40" s="83" t="str">
        <f>'5 Screeningsliste klima'!W35</f>
        <v>-</v>
      </c>
      <c r="F40" s="51"/>
      <c r="G40" s="52"/>
    </row>
    <row r="41" spans="2:7" x14ac:dyDescent="0.25">
      <c r="B41" s="8" t="str">
        <f>'3 Screeningsliste energi'!B35</f>
        <v>A27</v>
      </c>
      <c r="C41" s="8" t="str">
        <f>IF('5 Screeningsliste klima'!C36="","-",'5 Screeningsliste klima'!C36)</f>
        <v>-</v>
      </c>
      <c r="D41" s="66">
        <f>'5 Screeningsliste klima'!Y36</f>
        <v>0</v>
      </c>
      <c r="E41" s="83" t="str">
        <f>'5 Screeningsliste klima'!W36</f>
        <v>-</v>
      </c>
      <c r="F41" s="51"/>
      <c r="G41" s="52"/>
    </row>
    <row r="42" spans="2:7" x14ac:dyDescent="0.25">
      <c r="B42" s="8" t="str">
        <f>'3 Screeningsliste energi'!B36</f>
        <v>A28</v>
      </c>
      <c r="C42" s="8" t="str">
        <f>IF('5 Screeningsliste klima'!C37="","-",'5 Screeningsliste klima'!C37)</f>
        <v>-</v>
      </c>
      <c r="D42" s="66">
        <f>'5 Screeningsliste klima'!Y37</f>
        <v>0</v>
      </c>
      <c r="E42" s="83" t="str">
        <f>'5 Screeningsliste klima'!W37</f>
        <v>-</v>
      </c>
      <c r="F42" s="51"/>
      <c r="G42" s="52"/>
    </row>
    <row r="43" spans="2:7" x14ac:dyDescent="0.25">
      <c r="B43" s="8" t="str">
        <f>'3 Screeningsliste energi'!B37</f>
        <v>A29</v>
      </c>
      <c r="C43" s="8" t="str">
        <f>IF('5 Screeningsliste klima'!C38="","-",'5 Screeningsliste klima'!C38)</f>
        <v>-</v>
      </c>
      <c r="D43" s="66">
        <f>'5 Screeningsliste klima'!Y38</f>
        <v>0</v>
      </c>
      <c r="E43" s="83" t="str">
        <f>'5 Screeningsliste klima'!W38</f>
        <v>-</v>
      </c>
      <c r="F43" s="51"/>
      <c r="G43" s="52"/>
    </row>
    <row r="44" spans="2:7" x14ac:dyDescent="0.25">
      <c r="B44" s="8" t="str">
        <f>'3 Screeningsliste energi'!B38</f>
        <v>A30</v>
      </c>
      <c r="C44" s="8" t="str">
        <f>IF('5 Screeningsliste klima'!C39="","-",'5 Screeningsliste klima'!C39)</f>
        <v>-</v>
      </c>
      <c r="D44" s="66">
        <f>'5 Screeningsliste klima'!Y39</f>
        <v>0</v>
      </c>
      <c r="E44" s="83" t="str">
        <f>'5 Screeningsliste klima'!W39</f>
        <v>-</v>
      </c>
      <c r="F44" s="51"/>
      <c r="G44" s="52"/>
    </row>
    <row r="45" spans="2:7" x14ac:dyDescent="0.25">
      <c r="B45" s="8" t="str">
        <f>'3 Screeningsliste energi'!B39</f>
        <v>A31</v>
      </c>
      <c r="C45" s="8" t="str">
        <f>IF('5 Screeningsliste klima'!C40="","-",'5 Screeningsliste klima'!C40)</f>
        <v>-</v>
      </c>
      <c r="D45" s="66">
        <f>'5 Screeningsliste klima'!Y40</f>
        <v>0</v>
      </c>
      <c r="E45" s="83" t="str">
        <f>'5 Screeningsliste klima'!W40</f>
        <v>-</v>
      </c>
      <c r="F45" s="51"/>
      <c r="G45" s="52"/>
    </row>
    <row r="46" spans="2:7" x14ac:dyDescent="0.25">
      <c r="B46" s="8" t="str">
        <f>'3 Screeningsliste energi'!B40</f>
        <v>A32</v>
      </c>
      <c r="C46" s="8" t="str">
        <f>IF('5 Screeningsliste klima'!C41="","-",'5 Screeningsliste klima'!C41)</f>
        <v>-</v>
      </c>
      <c r="D46" s="66">
        <f>'5 Screeningsliste klima'!Y41</f>
        <v>0</v>
      </c>
      <c r="E46" s="83" t="str">
        <f>'5 Screeningsliste klima'!W41</f>
        <v>-</v>
      </c>
      <c r="F46" s="51"/>
      <c r="G46" s="52"/>
    </row>
    <row r="47" spans="2:7" x14ac:dyDescent="0.25">
      <c r="B47" s="8" t="str">
        <f>'3 Screeningsliste energi'!B41</f>
        <v>A33</v>
      </c>
      <c r="C47" s="8" t="str">
        <f>IF('5 Screeningsliste klima'!C42="","-",'5 Screeningsliste klima'!C42)</f>
        <v>-</v>
      </c>
      <c r="D47" s="66">
        <f>'5 Screeningsliste klima'!Y42</f>
        <v>0</v>
      </c>
      <c r="E47" s="83" t="str">
        <f>'5 Screeningsliste klima'!W42</f>
        <v>-</v>
      </c>
      <c r="F47" s="51"/>
      <c r="G47" s="52"/>
    </row>
    <row r="48" spans="2:7" x14ac:dyDescent="0.25">
      <c r="B48" s="8" t="str">
        <f>'3 Screeningsliste energi'!B42</f>
        <v>A34</v>
      </c>
      <c r="C48" s="8" t="str">
        <f>IF('5 Screeningsliste klima'!C43="","-",'5 Screeningsliste klima'!C43)</f>
        <v>-</v>
      </c>
      <c r="D48" s="66">
        <f>'5 Screeningsliste klima'!Y43</f>
        <v>0</v>
      </c>
      <c r="E48" s="83" t="str">
        <f>'5 Screeningsliste klima'!W43</f>
        <v>-</v>
      </c>
      <c r="F48" s="51"/>
      <c r="G48" s="52"/>
    </row>
    <row r="49" spans="2:7" x14ac:dyDescent="0.25">
      <c r="B49" s="8" t="str">
        <f>'3 Screeningsliste energi'!B43</f>
        <v>A35</v>
      </c>
      <c r="C49" s="8" t="str">
        <f>IF('5 Screeningsliste klima'!C44="","-",'5 Screeningsliste klima'!C44)</f>
        <v>-</v>
      </c>
      <c r="D49" s="66">
        <f>'5 Screeningsliste klima'!Y44</f>
        <v>0</v>
      </c>
      <c r="E49" s="83" t="str">
        <f>'5 Screeningsliste klima'!W44</f>
        <v>-</v>
      </c>
      <c r="F49" s="51"/>
      <c r="G49" s="52"/>
    </row>
    <row r="50" spans="2:7" x14ac:dyDescent="0.25">
      <c r="B50" s="8" t="str">
        <f>'3 Screeningsliste energi'!B44</f>
        <v>A36</v>
      </c>
      <c r="C50" s="8" t="str">
        <f>IF('5 Screeningsliste klima'!C45="","-",'5 Screeningsliste klima'!C45)</f>
        <v>-</v>
      </c>
      <c r="D50" s="66">
        <f>'5 Screeningsliste klima'!Y45</f>
        <v>0</v>
      </c>
      <c r="E50" s="83" t="str">
        <f>'5 Screeningsliste klima'!W45</f>
        <v>-</v>
      </c>
      <c r="F50" s="51"/>
      <c r="G50" s="52"/>
    </row>
    <row r="51" spans="2:7" x14ac:dyDescent="0.25">
      <c r="B51" s="8" t="str">
        <f>'3 Screeningsliste energi'!B45</f>
        <v>A37</v>
      </c>
      <c r="C51" s="8" t="str">
        <f>IF('5 Screeningsliste klima'!C46="","-",'5 Screeningsliste klima'!C46)</f>
        <v>-</v>
      </c>
      <c r="D51" s="66">
        <f>'5 Screeningsliste klima'!Y46</f>
        <v>0</v>
      </c>
      <c r="E51" s="83" t="str">
        <f>'5 Screeningsliste klima'!W46</f>
        <v>-</v>
      </c>
      <c r="F51" s="51"/>
      <c r="G51" s="52"/>
    </row>
    <row r="52" spans="2:7" x14ac:dyDescent="0.25">
      <c r="B52" s="8" t="str">
        <f>'3 Screeningsliste energi'!B46</f>
        <v>A38</v>
      </c>
      <c r="C52" s="8" t="str">
        <f>IF('5 Screeningsliste klima'!C47="","-",'5 Screeningsliste klima'!C47)</f>
        <v>-</v>
      </c>
      <c r="D52" s="66">
        <f>'5 Screeningsliste klima'!Y47</f>
        <v>0</v>
      </c>
      <c r="E52" s="83" t="str">
        <f>'5 Screeningsliste klima'!W47</f>
        <v>-</v>
      </c>
      <c r="F52" s="51"/>
      <c r="G52" s="52"/>
    </row>
    <row r="53" spans="2:7" x14ac:dyDescent="0.25">
      <c r="B53" s="8" t="str">
        <f>'3 Screeningsliste energi'!B47</f>
        <v>A39</v>
      </c>
      <c r="C53" s="8" t="str">
        <f>IF('5 Screeningsliste klima'!C48="","-",'5 Screeningsliste klima'!C48)</f>
        <v>-</v>
      </c>
      <c r="D53" s="66">
        <f>'5 Screeningsliste klima'!Y48</f>
        <v>0</v>
      </c>
      <c r="E53" s="83" t="str">
        <f>'5 Screeningsliste klima'!W48</f>
        <v>-</v>
      </c>
      <c r="F53" s="51"/>
      <c r="G53" s="52"/>
    </row>
    <row r="54" spans="2:7" x14ac:dyDescent="0.25">
      <c r="B54" s="8" t="str">
        <f>'3 Screeningsliste energi'!B48</f>
        <v>A40</v>
      </c>
      <c r="C54" s="8" t="str">
        <f>IF('5 Screeningsliste klima'!C49="","-",'5 Screeningsliste klima'!C49)</f>
        <v>-</v>
      </c>
      <c r="D54" s="66">
        <f>'5 Screeningsliste klima'!Y49</f>
        <v>0</v>
      </c>
      <c r="E54" s="83" t="str">
        <f>'5 Screeningsliste klima'!W49</f>
        <v>-</v>
      </c>
      <c r="F54" s="51"/>
      <c r="G54" s="52"/>
    </row>
    <row r="55" spans="2:7" x14ac:dyDescent="0.25">
      <c r="B55" s="8" t="str">
        <f>'3 Screeningsliste energi'!B49</f>
        <v>A41</v>
      </c>
      <c r="C55" s="8" t="str">
        <f>IF('5 Screeningsliste klima'!C50="","-",'5 Screeningsliste klima'!C50)</f>
        <v>-</v>
      </c>
      <c r="D55" s="66">
        <f>'5 Screeningsliste klima'!Y50</f>
        <v>0</v>
      </c>
      <c r="E55" s="83" t="str">
        <f>'5 Screeningsliste klima'!W50</f>
        <v>-</v>
      </c>
      <c r="F55" s="51"/>
      <c r="G55" s="52"/>
    </row>
    <row r="56" spans="2:7" x14ac:dyDescent="0.25">
      <c r="B56" s="8" t="str">
        <f>'3 Screeningsliste energi'!B50</f>
        <v>A42</v>
      </c>
      <c r="C56" s="8" t="str">
        <f>IF('5 Screeningsliste klima'!C51="","-",'5 Screeningsliste klima'!C51)</f>
        <v>-</v>
      </c>
      <c r="D56" s="66">
        <f>'5 Screeningsliste klima'!Y51</f>
        <v>0</v>
      </c>
      <c r="E56" s="83" t="str">
        <f>'5 Screeningsliste klima'!W51</f>
        <v>-</v>
      </c>
      <c r="F56" s="51"/>
      <c r="G56" s="52"/>
    </row>
    <row r="57" spans="2:7" x14ac:dyDescent="0.25">
      <c r="B57" s="8" t="str">
        <f>'3 Screeningsliste energi'!B51</f>
        <v>A43</v>
      </c>
      <c r="C57" s="8" t="str">
        <f>IF('5 Screeningsliste klima'!C52="","-",'5 Screeningsliste klima'!C52)</f>
        <v>-</v>
      </c>
      <c r="D57" s="66">
        <f>'5 Screeningsliste klima'!Y52</f>
        <v>0</v>
      </c>
      <c r="E57" s="83" t="str">
        <f>'5 Screeningsliste klima'!W52</f>
        <v>-</v>
      </c>
      <c r="F57" s="51"/>
      <c r="G57" s="52"/>
    </row>
    <row r="58" spans="2:7" x14ac:dyDescent="0.25">
      <c r="B58" s="8" t="str">
        <f>'3 Screeningsliste energi'!B52</f>
        <v>A44</v>
      </c>
      <c r="C58" s="8" t="str">
        <f>IF('5 Screeningsliste klima'!C53="","-",'5 Screeningsliste klima'!C53)</f>
        <v>-</v>
      </c>
      <c r="D58" s="66">
        <f>'5 Screeningsliste klima'!Y53</f>
        <v>0</v>
      </c>
      <c r="E58" s="83" t="str">
        <f>'5 Screeningsliste klima'!W53</f>
        <v>-</v>
      </c>
      <c r="F58" s="51"/>
      <c r="G58" s="52"/>
    </row>
    <row r="59" spans="2:7" x14ac:dyDescent="0.25">
      <c r="B59" s="8" t="str">
        <f>'3 Screeningsliste energi'!B53</f>
        <v>A45</v>
      </c>
      <c r="C59" s="8" t="str">
        <f>IF('5 Screeningsliste klima'!C54="","-",'5 Screeningsliste klima'!C54)</f>
        <v>-</v>
      </c>
      <c r="D59" s="66">
        <f>'5 Screeningsliste klima'!Y54</f>
        <v>0</v>
      </c>
      <c r="E59" s="83" t="str">
        <f>'5 Screeningsliste klima'!W54</f>
        <v>-</v>
      </c>
      <c r="F59" s="51"/>
      <c r="G59" s="52"/>
    </row>
    <row r="60" spans="2:7" x14ac:dyDescent="0.25">
      <c r="B60" s="8" t="str">
        <f>'3 Screeningsliste energi'!B54</f>
        <v>A46</v>
      </c>
      <c r="C60" s="8" t="str">
        <f>IF('5 Screeningsliste klima'!C55="","-",'5 Screeningsliste klima'!C55)</f>
        <v>-</v>
      </c>
      <c r="D60" s="66">
        <f>'5 Screeningsliste klima'!Y55</f>
        <v>0</v>
      </c>
      <c r="E60" s="83" t="str">
        <f>'5 Screeningsliste klima'!W55</f>
        <v>-</v>
      </c>
      <c r="F60" s="51"/>
      <c r="G60" s="52"/>
    </row>
    <row r="61" spans="2:7" x14ac:dyDescent="0.25">
      <c r="B61" s="8" t="str">
        <f>'3 Screeningsliste energi'!B55</f>
        <v>A47</v>
      </c>
      <c r="C61" s="8" t="str">
        <f>IF('5 Screeningsliste klima'!C56="","-",'5 Screeningsliste klima'!C56)</f>
        <v>-</v>
      </c>
      <c r="D61" s="66">
        <f>'5 Screeningsliste klima'!Y56</f>
        <v>0</v>
      </c>
      <c r="E61" s="83" t="str">
        <f>'5 Screeningsliste klima'!W56</f>
        <v>-</v>
      </c>
      <c r="F61" s="51"/>
      <c r="G61" s="52"/>
    </row>
    <row r="62" spans="2:7" x14ac:dyDescent="0.25">
      <c r="B62" s="8" t="str">
        <f>'3 Screeningsliste energi'!B56</f>
        <v>A48</v>
      </c>
      <c r="C62" s="8" t="str">
        <f>IF('5 Screeningsliste klima'!C57="","-",'5 Screeningsliste klima'!C57)</f>
        <v>-</v>
      </c>
      <c r="D62" s="66">
        <f>'5 Screeningsliste klima'!Y57</f>
        <v>0</v>
      </c>
      <c r="E62" s="83" t="str">
        <f>'5 Screeningsliste klima'!W57</f>
        <v>-</v>
      </c>
      <c r="F62" s="51"/>
      <c r="G62" s="52"/>
    </row>
    <row r="63" spans="2:7" x14ac:dyDescent="0.25">
      <c r="B63" s="8" t="str">
        <f>'3 Screeningsliste energi'!B57</f>
        <v>A49</v>
      </c>
      <c r="C63" s="8" t="str">
        <f>IF('5 Screeningsliste klima'!C58="","-",'5 Screeningsliste klima'!C58)</f>
        <v>-</v>
      </c>
      <c r="D63" s="66">
        <f>'5 Screeningsliste klima'!Y58</f>
        <v>0</v>
      </c>
      <c r="E63" s="83" t="str">
        <f>'5 Screeningsliste klima'!W58</f>
        <v>-</v>
      </c>
      <c r="F63" s="51"/>
      <c r="G63" s="52"/>
    </row>
    <row r="64" spans="2:7" x14ac:dyDescent="0.25">
      <c r="B64" s="8" t="str">
        <f>'3 Screeningsliste energi'!B58</f>
        <v>A50</v>
      </c>
      <c r="C64" s="8" t="str">
        <f>IF('5 Screeningsliste klima'!C59="","-",'5 Screeningsliste klima'!C59)</f>
        <v>-</v>
      </c>
      <c r="D64" s="66">
        <f>'5 Screeningsliste klima'!Y59</f>
        <v>0</v>
      </c>
      <c r="E64" s="83" t="str">
        <f>'5 Screeningsliste klima'!W59</f>
        <v>-</v>
      </c>
      <c r="F64" s="51"/>
      <c r="G64" s="52"/>
    </row>
  </sheetData>
  <mergeCells count="9">
    <mergeCell ref="B11:D11"/>
    <mergeCell ref="E11:G11"/>
    <mergeCell ref="B12:D12"/>
    <mergeCell ref="E12:G12"/>
    <mergeCell ref="B4:G4"/>
    <mergeCell ref="B6:G6"/>
    <mergeCell ref="B5:G5"/>
    <mergeCell ref="B10:D10"/>
    <mergeCell ref="E10:G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9" t="s">
        <v>70</v>
      </c>
    </row>
    <row r="3" spans="2:3" ht="15.75" thickBot="1" x14ac:dyDescent="0.3"/>
    <row r="4" spans="2:3" ht="15.75" thickBot="1" x14ac:dyDescent="0.3">
      <c r="B4" s="10" t="s">
        <v>69</v>
      </c>
      <c r="C4" s="11"/>
    </row>
    <row r="5" spans="2:3" ht="24.75" thickBot="1" x14ac:dyDescent="0.3">
      <c r="B5" s="12" t="s">
        <v>45</v>
      </c>
      <c r="C5" s="13" t="s">
        <v>71</v>
      </c>
    </row>
    <row r="6" spans="2:3" ht="15.75" thickBot="1" x14ac:dyDescent="0.3">
      <c r="B6" s="12" t="s">
        <v>39</v>
      </c>
      <c r="C6" s="13" t="s">
        <v>72</v>
      </c>
    </row>
    <row r="7" spans="2:3" ht="15.75" thickBot="1" x14ac:dyDescent="0.3">
      <c r="B7" s="10" t="s">
        <v>73</v>
      </c>
      <c r="C7" s="11"/>
    </row>
    <row r="8" spans="2:3" ht="15.75" thickBot="1" x14ac:dyDescent="0.3">
      <c r="B8" s="12" t="s">
        <v>40</v>
      </c>
      <c r="C8" s="13" t="s">
        <v>74</v>
      </c>
    </row>
    <row r="9" spans="2:3" ht="15.75" thickBot="1" x14ac:dyDescent="0.3">
      <c r="B9" s="12" t="s">
        <v>41</v>
      </c>
      <c r="C9" s="13" t="s">
        <v>75</v>
      </c>
    </row>
    <row r="10" spans="2:3" ht="15.75" thickBot="1" x14ac:dyDescent="0.3">
      <c r="B10" s="14" t="s">
        <v>42</v>
      </c>
      <c r="C10" s="15" t="s">
        <v>76</v>
      </c>
    </row>
    <row r="11" spans="2:3" ht="24.75" customHeight="1" thickBot="1" x14ac:dyDescent="0.3">
      <c r="B11" s="16" t="s">
        <v>77</v>
      </c>
      <c r="C11" s="10"/>
    </row>
    <row r="12" spans="2:3" ht="24.75" thickBot="1" x14ac:dyDescent="0.3">
      <c r="B12" s="17" t="s">
        <v>43</v>
      </c>
      <c r="C12" s="18" t="s">
        <v>78</v>
      </c>
    </row>
    <row r="13" spans="2:3" ht="15.75" thickBot="1" x14ac:dyDescent="0.3">
      <c r="B13" s="17" t="s">
        <v>33</v>
      </c>
      <c r="C13" s="18"/>
    </row>
    <row r="14" spans="2:3" ht="24.6" customHeight="1" thickBot="1" x14ac:dyDescent="0.3">
      <c r="B14" s="19"/>
    </row>
    <row r="15" spans="2:3" ht="16.5" thickBot="1" x14ac:dyDescent="0.3">
      <c r="B15" s="20" t="s">
        <v>44</v>
      </c>
      <c r="C15" s="21"/>
    </row>
    <row r="16" spans="2:3" ht="15.75" thickBot="1" x14ac:dyDescent="0.3">
      <c r="B16" s="17" t="s">
        <v>6</v>
      </c>
      <c r="C16" s="13" t="s">
        <v>79</v>
      </c>
    </row>
    <row r="17" spans="2:3" ht="16.5" thickBot="1" x14ac:dyDescent="0.3">
      <c r="B17" s="22" t="s">
        <v>3</v>
      </c>
      <c r="C17" s="23"/>
    </row>
    <row r="18" spans="2:3" ht="24.75" thickBot="1" x14ac:dyDescent="0.3">
      <c r="B18" s="17" t="s">
        <v>80</v>
      </c>
      <c r="C18" s="13" t="s">
        <v>81</v>
      </c>
    </row>
    <row r="19" spans="2:3" ht="15.75" thickBot="1" x14ac:dyDescent="0.3">
      <c r="B19" s="17" t="s">
        <v>82</v>
      </c>
      <c r="C19" s="13" t="s">
        <v>83</v>
      </c>
    </row>
    <row r="20" spans="2:3" ht="15.75" thickBot="1" x14ac:dyDescent="0.3">
      <c r="B20" s="17" t="s">
        <v>84</v>
      </c>
      <c r="C20" s="18"/>
    </row>
    <row r="21" spans="2:3" ht="15.75" thickBot="1" x14ac:dyDescent="0.3">
      <c r="B21" s="17" t="s">
        <v>85</v>
      </c>
      <c r="C21" s="13" t="s">
        <v>86</v>
      </c>
    </row>
    <row r="22" spans="2:3" ht="15.75" thickBot="1" x14ac:dyDescent="0.3">
      <c r="B22" s="17" t="s">
        <v>87</v>
      </c>
      <c r="C22" s="18"/>
    </row>
    <row r="23" spans="2:3" ht="15.75" thickBot="1" x14ac:dyDescent="0.3">
      <c r="B23" s="17" t="s">
        <v>88</v>
      </c>
      <c r="C23" s="13" t="s">
        <v>89</v>
      </c>
    </row>
    <row r="24" spans="2:3" ht="15.75" thickBot="1" x14ac:dyDescent="0.3">
      <c r="B24" s="17" t="s">
        <v>90</v>
      </c>
      <c r="C24" s="13" t="s">
        <v>91</v>
      </c>
    </row>
    <row r="25" spans="2:3" ht="16.5" thickBot="1" x14ac:dyDescent="0.3">
      <c r="B25" s="22" t="s">
        <v>4</v>
      </c>
      <c r="C25" s="23"/>
    </row>
    <row r="26" spans="2:3" ht="15.95" customHeight="1" thickBot="1" x14ac:dyDescent="0.3">
      <c r="B26" s="17" t="s">
        <v>92</v>
      </c>
      <c r="C26" s="18"/>
    </row>
    <row r="27" spans="2:3" ht="15.75" thickBot="1" x14ac:dyDescent="0.3">
      <c r="B27" s="17" t="s">
        <v>14</v>
      </c>
      <c r="C27" s="13" t="s">
        <v>93</v>
      </c>
    </row>
    <row r="28" spans="2:3" ht="16.5" thickBot="1" x14ac:dyDescent="0.3">
      <c r="B28" s="22" t="s">
        <v>94</v>
      </c>
      <c r="C28" s="23"/>
    </row>
    <row r="29" spans="2:3" ht="24.75" thickBot="1" x14ac:dyDescent="0.3">
      <c r="B29" s="17" t="s">
        <v>67</v>
      </c>
      <c r="C29" s="24" t="s">
        <v>95</v>
      </c>
    </row>
    <row r="30" spans="2:3" ht="15.75" thickBot="1" x14ac:dyDescent="0.3">
      <c r="B30" s="17" t="s">
        <v>96</v>
      </c>
      <c r="C30" s="24" t="s">
        <v>97</v>
      </c>
    </row>
    <row r="31" spans="2:3" ht="16.5" thickBot="1" x14ac:dyDescent="0.3">
      <c r="B31" s="22" t="s">
        <v>5</v>
      </c>
      <c r="C31" s="23"/>
    </row>
    <row r="32" spans="2:3" ht="15.75" thickBot="1" x14ac:dyDescent="0.3">
      <c r="B32" s="17" t="s">
        <v>17</v>
      </c>
      <c r="C32" s="25"/>
    </row>
    <row r="33" spans="2:3" ht="15.75" thickBot="1" x14ac:dyDescent="0.3">
      <c r="B33" s="17" t="s">
        <v>98</v>
      </c>
      <c r="C33" s="25"/>
    </row>
    <row r="34" spans="2:3" ht="15.75" thickBot="1" x14ac:dyDescent="0.3">
      <c r="B34" s="17" t="s">
        <v>99</v>
      </c>
      <c r="C34" s="25"/>
    </row>
    <row r="35" spans="2:3" ht="15.75" thickBot="1" x14ac:dyDescent="0.3">
      <c r="B35" s="17" t="s">
        <v>20</v>
      </c>
      <c r="C35" s="25"/>
    </row>
    <row r="36" spans="2:3" ht="15.75" thickBot="1" x14ac:dyDescent="0.3">
      <c r="B36" s="17" t="s">
        <v>21</v>
      </c>
      <c r="C36" s="25"/>
    </row>
    <row r="37" spans="2:3" ht="15.75" thickBot="1" x14ac:dyDescent="0.3">
      <c r="B37" s="17" t="s">
        <v>22</v>
      </c>
      <c r="C37" s="25"/>
    </row>
    <row r="38" spans="2:3" ht="15.75" thickBot="1" x14ac:dyDescent="0.3">
      <c r="B38" s="17" t="s">
        <v>23</v>
      </c>
      <c r="C38" s="25"/>
    </row>
    <row r="39" spans="2:3" ht="15.75" thickBot="1" x14ac:dyDescent="0.3">
      <c r="B39" s="17" t="s">
        <v>24</v>
      </c>
      <c r="C39" s="24" t="s">
        <v>100</v>
      </c>
    </row>
    <row r="40" spans="2:3" ht="15.75" thickBot="1" x14ac:dyDescent="0.3">
      <c r="B40" s="17" t="s">
        <v>101</v>
      </c>
      <c r="C40" s="24"/>
    </row>
    <row r="41" spans="2:3" ht="15.75" thickBot="1" x14ac:dyDescent="0.3">
      <c r="B41" s="17" t="s">
        <v>102</v>
      </c>
      <c r="C41" s="24" t="s">
        <v>103</v>
      </c>
    </row>
    <row r="42" spans="2:3" ht="32.25" thickBot="1" x14ac:dyDescent="0.3">
      <c r="B42" s="22" t="s">
        <v>104</v>
      </c>
      <c r="C42" s="23"/>
    </row>
    <row r="43" spans="2:3" ht="15.75" thickBot="1" x14ac:dyDescent="0.3">
      <c r="B43" s="26" t="s">
        <v>61</v>
      </c>
      <c r="C43" s="15" t="s">
        <v>105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7"/>
  <sheetViews>
    <sheetView topLeftCell="A16" workbookViewId="0">
      <selection activeCell="J11" sqref="J11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8" width="38.28515625" style="1" customWidth="1"/>
    <col min="9" max="16384" width="8.85546875" style="1"/>
  </cols>
  <sheetData>
    <row r="4" spans="2:8" x14ac:dyDescent="0.25">
      <c r="B4" s="84" t="s">
        <v>107</v>
      </c>
      <c r="C4" s="84" t="s">
        <v>1</v>
      </c>
      <c r="D4" s="84" t="s">
        <v>47</v>
      </c>
      <c r="E4" s="84" t="s">
        <v>66</v>
      </c>
      <c r="F4" s="84"/>
      <c r="G4" s="85"/>
      <c r="H4" s="1" t="s">
        <v>318</v>
      </c>
    </row>
    <row r="5" spans="2:8" ht="18" x14ac:dyDescent="0.35">
      <c r="B5" s="95" t="s">
        <v>32</v>
      </c>
      <c r="C5" s="95" t="s">
        <v>32</v>
      </c>
      <c r="D5" s="89" t="s">
        <v>32</v>
      </c>
      <c r="E5" s="86" t="s">
        <v>38</v>
      </c>
      <c r="F5" s="86" t="s">
        <v>305</v>
      </c>
      <c r="G5" s="86" t="s">
        <v>306</v>
      </c>
      <c r="H5" s="101" t="s">
        <v>32</v>
      </c>
    </row>
    <row r="6" spans="2:8" s="5" customFormat="1" ht="30" x14ac:dyDescent="0.25">
      <c r="B6" s="50" t="s">
        <v>290</v>
      </c>
      <c r="C6" s="50" t="s">
        <v>276</v>
      </c>
      <c r="D6" s="87">
        <v>2022</v>
      </c>
      <c r="E6" s="50" t="s">
        <v>276</v>
      </c>
      <c r="F6" s="88">
        <v>0</v>
      </c>
      <c r="G6" s="94">
        <f>Tabel22[[#This Row],[ton CO2e pr. TJ]]/277.777777777777</f>
        <v>0</v>
      </c>
      <c r="H6" s="102" t="s">
        <v>319</v>
      </c>
    </row>
    <row r="7" spans="2:8" x14ac:dyDescent="0.25">
      <c r="B7" s="50" t="s">
        <v>291</v>
      </c>
      <c r="C7" s="50" t="s">
        <v>275</v>
      </c>
      <c r="D7" s="89">
        <v>2023</v>
      </c>
      <c r="E7" s="50" t="s">
        <v>275</v>
      </c>
      <c r="F7" s="88">
        <v>101.7</v>
      </c>
      <c r="G7" s="94">
        <f>Tabel22[[#This Row],[ton CO2e pr. TJ]]/277.777777777777</f>
        <v>0.36612000000000106</v>
      </c>
      <c r="H7" s="102" t="s">
        <v>320</v>
      </c>
    </row>
    <row r="8" spans="2:8" x14ac:dyDescent="0.25">
      <c r="B8" s="50" t="s">
        <v>289</v>
      </c>
      <c r="C8" s="50" t="s">
        <v>279</v>
      </c>
      <c r="D8" s="87">
        <v>2024</v>
      </c>
      <c r="E8" s="50" t="s">
        <v>279</v>
      </c>
      <c r="F8" s="88">
        <v>0</v>
      </c>
      <c r="G8" s="94">
        <f>Tabel22[[#This Row],[ton CO2e pr. TJ]]/277.777777777777</f>
        <v>0</v>
      </c>
      <c r="H8" s="102" t="s">
        <v>326</v>
      </c>
    </row>
    <row r="9" spans="2:8" x14ac:dyDescent="0.25">
      <c r="B9" s="50" t="s">
        <v>13</v>
      </c>
      <c r="C9" s="50" t="s">
        <v>271</v>
      </c>
      <c r="D9" s="87">
        <v>2025</v>
      </c>
      <c r="E9" s="50" t="s">
        <v>271</v>
      </c>
      <c r="F9" s="88">
        <v>73</v>
      </c>
      <c r="G9" s="94">
        <f>Tabel22[[#This Row],[ton CO2e pr. TJ]]/277.777777777777</f>
        <v>0.26280000000000076</v>
      </c>
      <c r="H9" s="102" t="s">
        <v>327</v>
      </c>
    </row>
    <row r="10" spans="2:8" ht="45" x14ac:dyDescent="0.25">
      <c r="B10" s="50" t="s">
        <v>17</v>
      </c>
      <c r="C10" s="50" t="s">
        <v>281</v>
      </c>
      <c r="D10" s="87">
        <v>2026</v>
      </c>
      <c r="E10" s="50" t="s">
        <v>281</v>
      </c>
      <c r="F10" s="88">
        <v>0</v>
      </c>
      <c r="G10" s="94">
        <f>Tabel22[[#This Row],[ton CO2e pr. TJ]]/277.777777777777</f>
        <v>0</v>
      </c>
      <c r="H10" s="102" t="s">
        <v>321</v>
      </c>
    </row>
    <row r="11" spans="2:8" x14ac:dyDescent="0.25">
      <c r="B11" s="50" t="s">
        <v>21</v>
      </c>
      <c r="C11" s="50" t="s">
        <v>68</v>
      </c>
      <c r="D11" s="89">
        <v>2027</v>
      </c>
      <c r="E11" s="50" t="s">
        <v>68</v>
      </c>
      <c r="F11" s="88">
        <v>0</v>
      </c>
      <c r="G11" s="94">
        <f>Tabel22[[#This Row],[ton CO2e pr. TJ]]/277.777777777777</f>
        <v>0</v>
      </c>
      <c r="H11" s="102" t="s">
        <v>322</v>
      </c>
    </row>
    <row r="12" spans="2:8" x14ac:dyDescent="0.25">
      <c r="B12" s="50" t="s">
        <v>11</v>
      </c>
      <c r="C12" s="50" t="s">
        <v>45</v>
      </c>
      <c r="D12" s="87">
        <v>2028</v>
      </c>
      <c r="E12" s="50" t="s">
        <v>45</v>
      </c>
      <c r="F12" s="88">
        <v>0</v>
      </c>
      <c r="G12" s="94">
        <f>Tabel22[[#This Row],[ton CO2e pr. TJ]]/277.777777777777</f>
        <v>0</v>
      </c>
      <c r="H12" s="102" t="s">
        <v>323</v>
      </c>
    </row>
    <row r="13" spans="2:8" x14ac:dyDescent="0.25">
      <c r="B13" s="50" t="s">
        <v>10</v>
      </c>
      <c r="C13" s="50" t="s">
        <v>282</v>
      </c>
      <c r="D13" s="87">
        <v>2029</v>
      </c>
      <c r="E13" s="50" t="s">
        <v>282</v>
      </c>
      <c r="F13" s="88">
        <v>0</v>
      </c>
      <c r="G13" s="94">
        <f>Tabel22[[#This Row],[ton CO2e pr. TJ]]/277.777777777777</f>
        <v>0</v>
      </c>
      <c r="H13" s="102" t="s">
        <v>324</v>
      </c>
    </row>
    <row r="14" spans="2:8" ht="30" x14ac:dyDescent="0.25">
      <c r="B14" s="50" t="s">
        <v>23</v>
      </c>
      <c r="C14" s="50" t="s">
        <v>269</v>
      </c>
      <c r="D14" s="87">
        <v>2030</v>
      </c>
      <c r="E14" s="90" t="s">
        <v>269</v>
      </c>
      <c r="F14" s="91">
        <v>66.239999999999995</v>
      </c>
      <c r="G14" s="99">
        <f>Tabel22[[#This Row],[ton CO2e pr. TJ]]/277.777777777777</f>
        <v>0.23846400000000068</v>
      </c>
      <c r="H14" s="102" t="s">
        <v>328</v>
      </c>
    </row>
    <row r="15" spans="2:8" ht="45" x14ac:dyDescent="0.25">
      <c r="B15" s="50" t="s">
        <v>9</v>
      </c>
      <c r="C15" s="50" t="s">
        <v>283</v>
      </c>
      <c r="D15" s="89">
        <v>2031</v>
      </c>
      <c r="E15" s="90" t="s">
        <v>283</v>
      </c>
      <c r="F15" s="91">
        <v>0</v>
      </c>
      <c r="G15" s="99">
        <f>Tabel22[[#This Row],[ton CO2e pr. TJ]]/277.777777777777</f>
        <v>0</v>
      </c>
      <c r="H15" s="102" t="s">
        <v>325</v>
      </c>
    </row>
    <row r="16" spans="2:8" ht="75" x14ac:dyDescent="0.25">
      <c r="B16" s="50" t="s">
        <v>25</v>
      </c>
      <c r="C16" s="50" t="s">
        <v>298</v>
      </c>
      <c r="D16" s="87">
        <v>2032</v>
      </c>
      <c r="E16" s="90" t="s">
        <v>298</v>
      </c>
      <c r="F16" s="91">
        <v>0</v>
      </c>
      <c r="G16" s="99">
        <f>Tabel22[[#This Row],[ton CO2e pr. TJ]]/277.777777777777</f>
        <v>0</v>
      </c>
      <c r="H16" s="102" t="s">
        <v>329</v>
      </c>
    </row>
    <row r="17" spans="2:8" ht="30" x14ac:dyDescent="0.25">
      <c r="B17" s="50" t="s">
        <v>6</v>
      </c>
      <c r="C17" s="50" t="s">
        <v>33</v>
      </c>
      <c r="D17" s="87">
        <v>2033</v>
      </c>
      <c r="E17" s="90" t="s">
        <v>33</v>
      </c>
      <c r="F17" s="91">
        <v>0</v>
      </c>
      <c r="G17" s="99">
        <f>Tabel22[[#This Row],[ton CO2e pr. TJ]]/277.777777777777</f>
        <v>0</v>
      </c>
      <c r="H17" s="102" t="s">
        <v>330</v>
      </c>
    </row>
    <row r="18" spans="2:8" ht="30" x14ac:dyDescent="0.25">
      <c r="B18" s="50" t="s">
        <v>19</v>
      </c>
      <c r="C18" s="50" t="s">
        <v>28</v>
      </c>
      <c r="D18" s="87">
        <v>2034</v>
      </c>
      <c r="E18" s="90" t="s">
        <v>28</v>
      </c>
      <c r="F18" s="91">
        <v>78.94</v>
      </c>
      <c r="G18" s="99">
        <f>Tabel22[[#This Row],[ton CO2e pr. TJ]]/277.777777777777</f>
        <v>0.28418400000000082</v>
      </c>
      <c r="H18" s="102" t="s">
        <v>331</v>
      </c>
    </row>
    <row r="19" spans="2:8" ht="30" x14ac:dyDescent="0.25">
      <c r="B19" s="50" t="s">
        <v>7</v>
      </c>
      <c r="C19" s="50" t="s">
        <v>270</v>
      </c>
      <c r="D19" s="89">
        <v>2035</v>
      </c>
      <c r="E19" s="90" t="s">
        <v>270</v>
      </c>
      <c r="F19" s="91">
        <v>74.099999999999994</v>
      </c>
      <c r="G19" s="99">
        <f>Tabel22[[#This Row],[ton CO2e pr. TJ]]/277.777777777777</f>
        <v>0.26676000000000077</v>
      </c>
      <c r="H19" s="102" t="s">
        <v>332</v>
      </c>
    </row>
    <row r="20" spans="2:8" ht="30" x14ac:dyDescent="0.25">
      <c r="B20" s="50" t="s">
        <v>18</v>
      </c>
      <c r="C20" s="50" t="s">
        <v>30</v>
      </c>
      <c r="D20" s="87">
        <v>2036</v>
      </c>
      <c r="E20" s="90" t="s">
        <v>30</v>
      </c>
      <c r="F20" s="91">
        <v>0</v>
      </c>
      <c r="G20" s="99">
        <f>Tabel22[[#This Row],[ton CO2e pr. TJ]]/277.777777777777</f>
        <v>0</v>
      </c>
      <c r="H20" s="102" t="s">
        <v>333</v>
      </c>
    </row>
    <row r="21" spans="2:8" ht="30" x14ac:dyDescent="0.25">
      <c r="B21" s="50" t="s">
        <v>16</v>
      </c>
      <c r="C21" s="50" t="s">
        <v>274</v>
      </c>
      <c r="D21" s="87">
        <v>2037</v>
      </c>
      <c r="E21" s="90" t="s">
        <v>274</v>
      </c>
      <c r="F21" s="91">
        <v>107</v>
      </c>
      <c r="G21" s="99">
        <f>Tabel22[[#This Row],[ton CO2e pr. TJ]]/277.777777777777</f>
        <v>0.3852000000000011</v>
      </c>
      <c r="H21" s="102" t="s">
        <v>334</v>
      </c>
    </row>
    <row r="22" spans="2:8" x14ac:dyDescent="0.25">
      <c r="B22" s="50" t="s">
        <v>15</v>
      </c>
      <c r="C22" s="50" t="s">
        <v>273</v>
      </c>
      <c r="D22" s="87">
        <v>2038</v>
      </c>
      <c r="E22" s="90" t="s">
        <v>273</v>
      </c>
      <c r="F22" s="91">
        <v>94.51</v>
      </c>
      <c r="G22" s="99">
        <f>Tabel22[[#This Row],[ton CO2e pr. TJ]]/277.777777777777</f>
        <v>0.34023600000000098</v>
      </c>
      <c r="H22" s="102" t="s">
        <v>335</v>
      </c>
    </row>
    <row r="23" spans="2:8" ht="30" x14ac:dyDescent="0.25">
      <c r="B23" s="50" t="s">
        <v>20</v>
      </c>
      <c r="C23" s="50" t="s">
        <v>27</v>
      </c>
      <c r="D23" s="89">
        <v>2039</v>
      </c>
      <c r="E23" s="90" t="s">
        <v>27</v>
      </c>
      <c r="F23" s="91">
        <v>64.8</v>
      </c>
      <c r="G23" s="99">
        <f>Tabel22[[#This Row],[ton CO2e pr. TJ]]/277.777777777777</f>
        <v>0.23328000000000065</v>
      </c>
      <c r="H23" s="102" t="s">
        <v>336</v>
      </c>
    </row>
    <row r="24" spans="2:8" ht="30" x14ac:dyDescent="0.25">
      <c r="B24" s="50" t="s">
        <v>12</v>
      </c>
      <c r="C24" s="50" t="s">
        <v>272</v>
      </c>
      <c r="D24" s="87">
        <v>2040</v>
      </c>
      <c r="E24" s="90" t="s">
        <v>272</v>
      </c>
      <c r="F24" s="91">
        <v>68.959999999999994</v>
      </c>
      <c r="G24" s="99">
        <f>Tabel22[[#This Row],[ton CO2e pr. TJ]]/277.777777777777</f>
        <v>0.2482560000000007</v>
      </c>
      <c r="H24" s="102" t="s">
        <v>337</v>
      </c>
    </row>
    <row r="25" spans="2:8" x14ac:dyDescent="0.25">
      <c r="B25" s="50" t="s">
        <v>22</v>
      </c>
      <c r="C25" s="50" t="s">
        <v>268</v>
      </c>
      <c r="D25" s="50"/>
      <c r="E25" s="90" t="s">
        <v>268</v>
      </c>
      <c r="F25" s="91">
        <v>57.14</v>
      </c>
      <c r="G25" s="99">
        <f>Tabel22[[#This Row],[ton CO2e pr. TJ]]/277.777777777777</f>
        <v>0.20570400000000061</v>
      </c>
      <c r="H25" s="102" t="s">
        <v>338</v>
      </c>
    </row>
    <row r="26" spans="2:8" ht="75" x14ac:dyDescent="0.25">
      <c r="B26" s="50" t="s">
        <v>8</v>
      </c>
      <c r="C26" s="50" t="s">
        <v>29</v>
      </c>
      <c r="D26" s="50"/>
      <c r="E26" s="90" t="s">
        <v>29</v>
      </c>
      <c r="F26" s="91">
        <v>93</v>
      </c>
      <c r="G26" s="99">
        <f>Tabel22[[#This Row],[ton CO2e pr. TJ]]/277.777777777777</f>
        <v>0.33480000000000099</v>
      </c>
      <c r="H26" s="102" t="s">
        <v>339</v>
      </c>
    </row>
    <row r="27" spans="2:8" ht="30" x14ac:dyDescent="0.25">
      <c r="B27" s="50" t="s">
        <v>295</v>
      </c>
      <c r="C27" s="50" t="s">
        <v>46</v>
      </c>
      <c r="D27" s="50"/>
      <c r="E27" s="90" t="s">
        <v>280</v>
      </c>
      <c r="F27" s="91">
        <v>0</v>
      </c>
      <c r="G27" s="99">
        <f>Tabel22[[#This Row],[ton CO2e pr. TJ]]/277.777777777777</f>
        <v>0</v>
      </c>
      <c r="H27" s="102" t="s">
        <v>340</v>
      </c>
    </row>
    <row r="28" spans="2:8" x14ac:dyDescent="0.25">
      <c r="B28" s="50" t="s">
        <v>296</v>
      </c>
      <c r="C28" s="50" t="s">
        <v>280</v>
      </c>
      <c r="D28" s="50"/>
      <c r="E28" s="90" t="s">
        <v>108</v>
      </c>
      <c r="F28" s="91">
        <v>73.3</v>
      </c>
      <c r="G28" s="99">
        <f>Tabel22[[#This Row],[ton CO2e pr. TJ]]/277.777777777777</f>
        <v>0.26388000000000073</v>
      </c>
      <c r="H28" s="93"/>
    </row>
    <row r="29" spans="2:8" x14ac:dyDescent="0.25">
      <c r="B29" s="50" t="s">
        <v>14</v>
      </c>
      <c r="C29" s="50" t="s">
        <v>108</v>
      </c>
      <c r="D29" s="50"/>
      <c r="E29" s="90" t="s">
        <v>277</v>
      </c>
      <c r="F29" s="91">
        <v>0</v>
      </c>
      <c r="G29" s="99">
        <f>Tabel22[[#This Row],[ton CO2e pr. TJ]]/277.777777777777</f>
        <v>0</v>
      </c>
      <c r="H29" s="93"/>
    </row>
    <row r="30" spans="2:8" x14ac:dyDescent="0.25">
      <c r="B30" s="50" t="s">
        <v>24</v>
      </c>
      <c r="C30" s="50" t="s">
        <v>277</v>
      </c>
      <c r="D30" s="50"/>
      <c r="E30" s="90" t="s">
        <v>278</v>
      </c>
      <c r="F30" s="91">
        <v>0</v>
      </c>
      <c r="G30" s="99">
        <f>Tabel22[[#This Row],[ton CO2e pr. TJ]]/277.777777777777</f>
        <v>0</v>
      </c>
      <c r="H30" s="93"/>
    </row>
    <row r="31" spans="2:8" x14ac:dyDescent="0.25">
      <c r="B31" s="92" t="s">
        <v>297</v>
      </c>
      <c r="C31" s="50" t="s">
        <v>278</v>
      </c>
      <c r="D31" s="50"/>
      <c r="E31" s="90" t="s">
        <v>31</v>
      </c>
      <c r="F31" s="91">
        <v>0</v>
      </c>
      <c r="G31" s="99">
        <f>Tabel22[[#This Row],[ton CO2e pr. TJ]]/277.777777777777</f>
        <v>0</v>
      </c>
      <c r="H31" s="93"/>
    </row>
    <row r="32" spans="2:8" x14ac:dyDescent="0.25">
      <c r="B32" s="50" t="s">
        <v>26</v>
      </c>
      <c r="C32" s="50" t="s">
        <v>31</v>
      </c>
      <c r="D32" s="50"/>
      <c r="E32" s="90" t="s">
        <v>46</v>
      </c>
      <c r="F32" s="100"/>
      <c r="G32" s="99">
        <v>0.20399999999999999</v>
      </c>
      <c r="H32" s="93"/>
    </row>
    <row r="33" spans="2:8" x14ac:dyDescent="0.25">
      <c r="B33" s="50"/>
      <c r="C33" s="50" t="s">
        <v>292</v>
      </c>
      <c r="D33" s="50"/>
      <c r="E33" s="90"/>
      <c r="F33" s="91">
        <v>0</v>
      </c>
      <c r="G33" s="99">
        <f>Tabel22[[#This Row],[ton CO2e pr. TJ]]/277.777777777777</f>
        <v>0</v>
      </c>
      <c r="H33" s="93"/>
    </row>
    <row r="34" spans="2:8" x14ac:dyDescent="0.25">
      <c r="B34" s="93"/>
      <c r="C34" s="50" t="s">
        <v>293</v>
      </c>
      <c r="D34" s="93"/>
      <c r="E34" s="96"/>
      <c r="F34" s="97"/>
      <c r="G34" s="98"/>
      <c r="H34" s="93"/>
    </row>
    <row r="35" spans="2:8" x14ac:dyDescent="0.25">
      <c r="B35" s="50"/>
      <c r="C35" s="50" t="s">
        <v>289</v>
      </c>
      <c r="D35" s="50"/>
      <c r="E35" s="50"/>
      <c r="F35" s="50"/>
      <c r="G35" s="50"/>
    </row>
    <row r="36" spans="2:8" x14ac:dyDescent="0.25">
      <c r="B36" s="50"/>
      <c r="D36" s="50"/>
      <c r="E36" s="50"/>
      <c r="F36" s="50"/>
      <c r="G36" s="50"/>
    </row>
    <row r="37" spans="2:8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</vt:i4>
      </vt:variant>
    </vt:vector>
  </HeadingPairs>
  <TitlesOfParts>
    <vt:vector size="10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6 Handlingsplan klima</vt:lpstr>
      <vt:lpstr>7 Definitioner</vt:lpstr>
      <vt:lpstr>DATA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Majbritt V.  Nielsen</cp:lastModifiedBy>
  <cp:lastPrinted>2025-01-08T10:13:47Z</cp:lastPrinted>
  <dcterms:created xsi:type="dcterms:W3CDTF">2024-05-08T11:01:45Z</dcterms:created>
  <dcterms:modified xsi:type="dcterms:W3CDTF">2025-02-21T08:29:59Z</dcterms:modified>
</cp:coreProperties>
</file>