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293920\Desktop\"/>
    </mc:Choice>
  </mc:AlternateContent>
  <bookViews>
    <workbookView xWindow="0" yWindow="0" windowWidth="19545" windowHeight="6285"/>
  </bookViews>
  <sheets>
    <sheet name="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9" i="2"/>
  <c r="F8" i="2"/>
  <c r="F7" i="2" l="1"/>
  <c r="D14" i="2" l="1"/>
  <c r="F14" i="2" l="1"/>
  <c r="D13" i="2" l="1"/>
  <c r="F13" i="2"/>
</calcChain>
</file>

<file path=xl/sharedStrings.xml><?xml version="1.0" encoding="utf-8"?>
<sst xmlns="http://schemas.openxmlformats.org/spreadsheetml/2006/main" count="58" uniqueCount="37">
  <si>
    <t xml:space="preserve">Gasfyr (rød grænseværdi) </t>
  </si>
  <si>
    <t xml:space="preserve">Varmepumpe (grøn grænseværdi) </t>
  </si>
  <si>
    <t>tCO2/TJ</t>
  </si>
  <si>
    <t xml:space="preserve">gCO2e/kWh </t>
  </si>
  <si>
    <t>kgCO2/GJ</t>
  </si>
  <si>
    <t>kgCO2e/GJ</t>
  </si>
  <si>
    <t>Antagelser</t>
  </si>
  <si>
    <t>Kilder</t>
  </si>
  <si>
    <r>
      <t>Virkningsgrad varmepumpe (eksisterende énfamiliehus)</t>
    </r>
    <r>
      <rPr>
        <vertAlign val="superscript"/>
        <sz val="11"/>
        <color theme="1"/>
        <rFont val="Calibri"/>
        <family val="2"/>
        <scheme val="minor"/>
      </rPr>
      <t xml:space="preserve">1 </t>
    </r>
  </si>
  <si>
    <r>
      <t>Andel biogas i gasdistributionssystemet</t>
    </r>
    <r>
      <rPr>
        <vertAlign val="superscript"/>
        <sz val="11"/>
        <color theme="1"/>
        <rFont val="Calibri"/>
        <family val="2"/>
        <scheme val="minor"/>
      </rPr>
      <t>2</t>
    </r>
  </si>
  <si>
    <t>Emissionsfaktor ledningsgas</t>
  </si>
  <si>
    <r>
      <t>Emissionsfaktor naturgas</t>
    </r>
    <r>
      <rPr>
        <vertAlign val="superscript"/>
        <sz val="11"/>
        <color theme="1"/>
        <rFont val="Calibri"/>
        <family val="2"/>
        <scheme val="minor"/>
      </rPr>
      <t>3</t>
    </r>
  </si>
  <si>
    <t>3) Standardfaktorer for brændværdier og CO2-emissionsfaktorer til brug for rapporteringsåret 2024, link: https://ens.dk/media/1031/download</t>
  </si>
  <si>
    <t>4) Energinets Miljødeklaration for el 2024, link: https://energinet.dk/data-om-energi/data-til-dit-klimaregnskab/lokationsbaseret-deklaration-miljodeklaration/</t>
  </si>
  <si>
    <t>Vestdanmark (DK1)</t>
  </si>
  <si>
    <t xml:space="preserve">Østdanmark (DK2) </t>
  </si>
  <si>
    <t>36 kgCO2/GJ</t>
  </si>
  <si>
    <t>4,3 kgCO2/GJ</t>
  </si>
  <si>
    <t>7,5 kgCO2/GJ</t>
  </si>
  <si>
    <t>Østdanmark (DK2)</t>
  </si>
  <si>
    <t>Historiske grænseværdier for rangeringsmodellen</t>
  </si>
  <si>
    <t>Varmepumpe (grøn grænseværdi)</t>
  </si>
  <si>
    <t>Som angivet i kilde</t>
  </si>
  <si>
    <t xml:space="preserve">Be-/omregnet </t>
  </si>
  <si>
    <r>
      <t>Emissionsfaktor el, Vestdanmark (DK1) (200%-metoden)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</si>
  <si>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Emissionsfaktor el, Østdanmark (DK2) (200%-metoden)</t>
    </r>
    <r>
      <rPr>
        <vertAlign val="superscript"/>
        <sz val="11"/>
        <color theme="1"/>
        <rFont val="Calibri"/>
        <family val="2"/>
        <scheme val="minor"/>
      </rPr>
      <t>4</t>
    </r>
  </si>
  <si>
    <t>Grænseværdier for rangeringsmodellen 2024</t>
  </si>
  <si>
    <t>36,5 kgCO2/GJ</t>
  </si>
  <si>
    <t>Beregningsark: Rangeringsmodellen 2024</t>
  </si>
  <si>
    <r>
      <rPr>
        <sz val="11"/>
        <color theme="1"/>
        <rFont val="Calibri"/>
        <family val="2"/>
        <scheme val="minor"/>
      </rPr>
      <t>Virkningsgrad gasfyr (eksisterende énfamilehus)</t>
    </r>
    <r>
      <rPr>
        <vertAlign val="superscript"/>
        <sz val="11"/>
        <color theme="1"/>
        <rFont val="Calibri"/>
        <family val="2"/>
        <scheme val="minor"/>
      </rPr>
      <t>1</t>
    </r>
  </si>
  <si>
    <t>2) Energistyrelsens månedlige energistatistik (gasforsyning), link: https://ens.dk/media/7166/download</t>
  </si>
  <si>
    <t xml:space="preserve">1) Teknologikataloget, Datablade for individuelle varmeanlæg - opdateret september 2025, link: https://ens.dk/analyser-og-statistik/teknologikatalog-individuelle-opvarmningsanlaeg </t>
  </si>
  <si>
    <t>Konstanter</t>
  </si>
  <si>
    <t>g pr. kg</t>
  </si>
  <si>
    <t>kWh pr. GJ</t>
  </si>
  <si>
    <t>GJ pr. TJ</t>
  </si>
  <si>
    <t>kg pr.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</si>
</sst>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rgb="FF095C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95C66"/>
        <bgColor indexed="64"/>
      </patternFill>
    </fill>
    <fill>
      <patternFill patternType="solid">
        <fgColor rgb="FFF8F2E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95C66"/>
      </right>
      <top style="thin">
        <color rgb="FF095C66"/>
      </top>
      <bottom/>
      <diagonal/>
    </border>
    <border>
      <left style="thin">
        <color rgb="FF095C66"/>
      </left>
      <right style="thin">
        <color indexed="64"/>
      </right>
      <top/>
      <bottom/>
      <diagonal/>
    </border>
    <border>
      <left/>
      <right style="thin">
        <color rgb="FF095C66"/>
      </right>
      <top/>
      <bottom/>
      <diagonal/>
    </border>
    <border>
      <left style="thin">
        <color rgb="FF095C66"/>
      </left>
      <right style="thin">
        <color indexed="64"/>
      </right>
      <top/>
      <bottom style="thin">
        <color rgb="FF095C66"/>
      </bottom>
      <diagonal/>
    </border>
    <border>
      <left style="thin">
        <color indexed="64"/>
      </left>
      <right/>
      <top/>
      <bottom style="thin">
        <color rgb="FF095C66"/>
      </bottom>
      <diagonal/>
    </border>
    <border>
      <left/>
      <right style="thin">
        <color indexed="64"/>
      </right>
      <top/>
      <bottom style="thin">
        <color rgb="FF095C66"/>
      </bottom>
      <diagonal/>
    </border>
    <border>
      <left/>
      <right style="thin">
        <color rgb="FF095C66"/>
      </right>
      <top/>
      <bottom style="thin">
        <color rgb="FF095C66"/>
      </bottom>
      <diagonal/>
    </border>
    <border>
      <left style="thin">
        <color rgb="FF095C66"/>
      </left>
      <right/>
      <top style="thin">
        <color rgb="FF095C66"/>
      </top>
      <bottom/>
      <diagonal/>
    </border>
    <border>
      <left style="thin">
        <color rgb="FF095C66"/>
      </left>
      <right/>
      <top/>
      <bottom/>
      <diagonal/>
    </border>
    <border>
      <left style="thin">
        <color rgb="FF095C66"/>
      </left>
      <right/>
      <top/>
      <bottom style="thin">
        <color rgb="FF095C66"/>
      </bottom>
      <diagonal/>
    </border>
    <border>
      <left/>
      <right/>
      <top/>
      <bottom style="thin">
        <color rgb="FF095C66"/>
      </bottom>
      <diagonal/>
    </border>
    <border>
      <left/>
      <right/>
      <top style="thin">
        <color rgb="FF095C66"/>
      </top>
      <bottom/>
      <diagonal/>
    </border>
    <border>
      <left style="thin">
        <color rgb="FF095C66"/>
      </left>
      <right style="thin">
        <color rgb="FF095C66"/>
      </right>
      <top style="thin">
        <color rgb="FF095C66"/>
      </top>
      <bottom/>
      <diagonal/>
    </border>
    <border>
      <left style="thin">
        <color rgb="FF095C66"/>
      </left>
      <right style="thin">
        <color rgb="FF095C66"/>
      </right>
      <top/>
      <bottom style="thin">
        <color rgb="FF095C66"/>
      </bottom>
      <diagonal/>
    </border>
    <border>
      <left style="thin">
        <color rgb="FF095C66"/>
      </left>
      <right style="thin">
        <color rgb="FF095C66"/>
      </right>
      <top/>
      <bottom/>
      <diagonal/>
    </border>
    <border>
      <left style="thin">
        <color rgb="FF095C66"/>
      </left>
      <right style="thin">
        <color indexed="64"/>
      </right>
      <top style="thin">
        <color rgb="FF095C66"/>
      </top>
      <bottom style="thin">
        <color rgb="FF095C66"/>
      </bottom>
      <diagonal/>
    </border>
    <border>
      <left style="thin">
        <color indexed="64"/>
      </left>
      <right/>
      <top style="thin">
        <color rgb="FF095C66"/>
      </top>
      <bottom style="thin">
        <color rgb="FF095C66"/>
      </bottom>
      <diagonal/>
    </border>
    <border>
      <left/>
      <right style="thin">
        <color rgb="FF095C66"/>
      </right>
      <top style="thin">
        <color rgb="FF095C66"/>
      </top>
      <bottom style="thin">
        <color rgb="FF095C66"/>
      </bottom>
      <diagonal/>
    </border>
    <border>
      <left/>
      <right/>
      <top style="thin">
        <color rgb="FF095C66"/>
      </top>
      <bottom style="thin">
        <color rgb="FF095C66"/>
      </bottom>
      <diagonal/>
    </border>
    <border>
      <left style="thin">
        <color rgb="FF095C66"/>
      </left>
      <right/>
      <top style="thin">
        <color rgb="FF095C66"/>
      </top>
      <bottom style="thin">
        <color rgb="FF095C66"/>
      </bottom>
      <diagonal/>
    </border>
    <border>
      <left/>
      <right style="thin">
        <color rgb="FF095C66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95C66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 applyFill="1" applyBorder="1"/>
    <xf numFmtId="0" fontId="0" fillId="0" borderId="2" xfId="0" applyBorder="1"/>
    <xf numFmtId="164" fontId="0" fillId="0" borderId="1" xfId="0" applyNumberFormat="1" applyBorder="1"/>
    <xf numFmtId="2" fontId="0" fillId="0" borderId="1" xfId="0" applyNumberFormat="1" applyFill="1" applyBorder="1"/>
    <xf numFmtId="0" fontId="0" fillId="0" borderId="1" xfId="0" applyBorder="1"/>
    <xf numFmtId="164" fontId="7" fillId="3" borderId="1" xfId="0" applyNumberFormat="1" applyFont="1" applyFill="1" applyBorder="1" applyAlignment="1">
      <alignment horizontal="right"/>
    </xf>
    <xf numFmtId="164" fontId="7" fillId="3" borderId="2" xfId="0" applyNumberFormat="1" applyFont="1" applyFill="1" applyBorder="1"/>
    <xf numFmtId="0" fontId="7" fillId="3" borderId="1" xfId="0" applyFont="1" applyFill="1" applyBorder="1" applyAlignment="1">
      <alignment horizontal="right"/>
    </xf>
    <xf numFmtId="0" fontId="7" fillId="3" borderId="2" xfId="0" applyFon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0" fontId="0" fillId="3" borderId="2" xfId="0" applyFill="1" applyBorder="1"/>
    <xf numFmtId="0" fontId="0" fillId="3" borderId="1" xfId="0" applyFill="1" applyBorder="1"/>
    <xf numFmtId="0" fontId="5" fillId="0" borderId="4" xfId="0" applyFont="1" applyFill="1" applyBorder="1"/>
    <xf numFmtId="0" fontId="0" fillId="0" borderId="5" xfId="0" applyBorder="1"/>
    <xf numFmtId="0" fontId="0" fillId="0" borderId="4" xfId="0" applyFill="1" applyBorder="1"/>
    <xf numFmtId="0" fontId="0" fillId="0" borderId="4" xfId="0" applyFont="1" applyFill="1" applyBorder="1"/>
    <xf numFmtId="0" fontId="0" fillId="0" borderId="4" xfId="0" applyBorder="1"/>
    <xf numFmtId="0" fontId="2" fillId="2" borderId="4" xfId="0" applyFont="1" applyFill="1" applyBorder="1"/>
    <xf numFmtId="0" fontId="0" fillId="3" borderId="4" xfId="0" applyFill="1" applyBorder="1"/>
    <xf numFmtId="164" fontId="7" fillId="3" borderId="5" xfId="0" applyNumberFormat="1" applyFont="1" applyFill="1" applyBorder="1"/>
    <xf numFmtId="0" fontId="7" fillId="3" borderId="5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2" borderId="3" xfId="0" applyFont="1" applyFill="1" applyBorder="1"/>
    <xf numFmtId="0" fontId="2" fillId="2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64" fontId="0" fillId="0" borderId="11" xfId="0" applyNumberFormat="1" applyBorder="1"/>
    <xf numFmtId="0" fontId="0" fillId="0" borderId="6" xfId="0" applyBorder="1"/>
    <xf numFmtId="0" fontId="0" fillId="0" borderId="7" xfId="0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center"/>
    </xf>
    <xf numFmtId="0" fontId="2" fillId="2" borderId="14" xfId="0" applyFont="1" applyFill="1" applyBorder="1"/>
    <xf numFmtId="0" fontId="3" fillId="0" borderId="11" xfId="0" applyFont="1" applyFill="1" applyBorder="1" applyAlignment="1"/>
    <xf numFmtId="0" fontId="6" fillId="0" borderId="0" xfId="3" applyBorder="1"/>
    <xf numFmtId="0" fontId="3" fillId="0" borderId="11" xfId="0" applyFont="1" applyBorder="1" applyAlignment="1"/>
    <xf numFmtId="0" fontId="3" fillId="0" borderId="12" xfId="0" applyFont="1" applyBorder="1"/>
    <xf numFmtId="0" fontId="6" fillId="0" borderId="13" xfId="3" applyBorder="1"/>
    <xf numFmtId="0" fontId="0" fillId="4" borderId="0" xfId="0" applyFill="1"/>
    <xf numFmtId="0" fontId="4" fillId="4" borderId="0" xfId="0" applyFont="1" applyFill="1"/>
    <xf numFmtId="0" fontId="0" fillId="4" borderId="0" xfId="0" applyFill="1" applyBorder="1"/>
    <xf numFmtId="0" fontId="8" fillId="4" borderId="0" xfId="0" applyFont="1" applyFill="1"/>
    <xf numFmtId="164" fontId="0" fillId="4" borderId="0" xfId="0" applyNumberFormat="1" applyFill="1" applyBorder="1"/>
    <xf numFmtId="9" fontId="0" fillId="0" borderId="1" xfId="1" applyFont="1" applyFill="1" applyBorder="1"/>
    <xf numFmtId="164" fontId="0" fillId="0" borderId="1" xfId="0" applyNumberFormat="1" applyFill="1" applyBorder="1"/>
    <xf numFmtId="0" fontId="2" fillId="2" borderId="21" xfId="0" applyFont="1" applyFill="1" applyBorder="1" applyAlignment="1">
      <alignment horizontal="center"/>
    </xf>
    <xf numFmtId="9" fontId="0" fillId="0" borderId="0" xfId="1" applyFont="1" applyFill="1" applyBorder="1"/>
    <xf numFmtId="0" fontId="2" fillId="2" borderId="22" xfId="0" applyFont="1" applyFill="1" applyBorder="1" applyAlignment="1">
      <alignment horizontal="right"/>
    </xf>
    <xf numFmtId="0" fontId="0" fillId="0" borderId="11" xfId="0" applyFill="1" applyBorder="1"/>
    <xf numFmtId="164" fontId="0" fillId="0" borderId="11" xfId="0" applyNumberFormat="1" applyFill="1" applyBorder="1"/>
    <xf numFmtId="1" fontId="0" fillId="0" borderId="10" xfId="0" applyNumberFormat="1" applyBorder="1"/>
    <xf numFmtId="0" fontId="0" fillId="0" borderId="14" xfId="0" applyBorder="1"/>
    <xf numFmtId="0" fontId="0" fillId="0" borderId="1" xfId="0" applyFill="1" applyBorder="1"/>
    <xf numFmtId="1" fontId="0" fillId="0" borderId="11" xfId="0" applyNumberFormat="1" applyBorder="1"/>
    <xf numFmtId="0" fontId="8" fillId="4" borderId="15" xfId="0" applyFont="1" applyFill="1" applyBorder="1" applyAlignment="1">
      <alignment horizontal="center" vertical="center" textRotation="90"/>
    </xf>
    <xf numFmtId="0" fontId="8" fillId="4" borderId="17" xfId="0" applyFont="1" applyFill="1" applyBorder="1" applyAlignment="1">
      <alignment horizontal="center" vertical="center" textRotation="90"/>
    </xf>
    <xf numFmtId="0" fontId="8" fillId="4" borderId="16" xfId="0" applyFont="1" applyFill="1" applyBorder="1" applyAlignment="1">
      <alignment horizontal="center" vertical="center" textRotation="90"/>
    </xf>
    <xf numFmtId="0" fontId="8" fillId="4" borderId="15" xfId="0" applyFont="1" applyFill="1" applyBorder="1" applyAlignment="1">
      <alignment horizontal="center" textRotation="90"/>
    </xf>
    <xf numFmtId="0" fontId="8" fillId="4" borderId="16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4" xfId="0" applyBorder="1"/>
    <xf numFmtId="164" fontId="0" fillId="0" borderId="25" xfId="0" applyNumberFormat="1" applyBorder="1"/>
    <xf numFmtId="0" fontId="0" fillId="0" borderId="23" xfId="0" applyBorder="1"/>
    <xf numFmtId="0" fontId="2" fillId="2" borderId="26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0" fontId="0" fillId="0" borderId="2" xfId="0" applyFill="1" applyBorder="1"/>
    <xf numFmtId="0" fontId="0" fillId="0" borderId="28" xfId="0" applyFill="1" applyBorder="1"/>
    <xf numFmtId="0" fontId="0" fillId="0" borderId="29" xfId="0" applyFill="1" applyBorder="1"/>
  </cellXfs>
  <cellStyles count="4">
    <cellStyle name="Komma 2" xfId="2"/>
    <cellStyle name="Link" xfId="3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095C66"/>
      <color rgb="FFA31E22"/>
      <color rgb="FF43A564"/>
      <color rgb="FFF8F2E0"/>
      <color rgb="FFE6BA20"/>
      <color rgb="FF96D3DC"/>
      <color rgb="FF0F788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4726800855856"/>
          <c:y val="2.8374620251565368E-3"/>
          <c:w val="0.3332101496743255"/>
          <c:h val="0.8651885985336640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43A5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40418896538085997"/>
                  <c:y val="-0.113467494774689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47A74F-394E-4934-A02C-EA2762F599C8}" type="CELLRANGE">
                      <a:rPr lang="en-US"/>
                      <a:pPr>
                        <a:defRPr b="1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9511179226044066"/>
                      <c:h val="0.1508777439651717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6DD-4C97-B7A0-361D720FBE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'2024'!$F$15</c:f>
              <c:strCache>
                <c:ptCount val="1"/>
                <c:pt idx="0">
                  <c:v>Østdanmark (DK2)</c:v>
                </c:pt>
              </c:strCache>
            </c:strRef>
          </c:cat>
          <c:val>
            <c:numRef>
              <c:f>'2024'!$F$16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'2024'!$G$17</c15:f>
                <c15:dlblRangeCache>
                  <c:ptCount val="1"/>
                  <c:pt idx="0">
                    <c:v>4,3 kgCO2/GJ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6DD-4C97-B7A0-361D720FBEA8}"/>
            </c:ext>
          </c:extLst>
        </c:ser>
        <c:ser>
          <c:idx val="1"/>
          <c:order val="1"/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strRef>
              <c:f>'2024'!$F$15</c:f>
              <c:strCache>
                <c:ptCount val="1"/>
                <c:pt idx="0">
                  <c:v>Østdanmark (DK2)</c:v>
                </c:pt>
              </c:strCache>
            </c:strRef>
          </c:cat>
          <c:val>
            <c:numRef>
              <c:f>'2024'!$F$17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D-4C97-B7A0-361D720FBEA8}"/>
            </c:ext>
          </c:extLst>
        </c:ser>
        <c:ser>
          <c:idx val="2"/>
          <c:order val="2"/>
          <c:spPr>
            <a:solidFill>
              <a:srgbClr val="A31E2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40579712388065614"/>
                  <c:y val="0.10305449185076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98E0809-3614-4804-868A-89423F9FD086}" type="CELLRANGE">
                      <a:rPr lang="en-US"/>
                      <a:pPr>
                        <a:defRPr b="1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0617669233336215"/>
                      <c:h val="0.1509811672207842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6DD-4C97-B7A0-361D720FBE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'2024'!$F$15</c:f>
              <c:strCache>
                <c:ptCount val="1"/>
                <c:pt idx="0">
                  <c:v>Østdanmark (DK2)</c:v>
                </c:pt>
              </c:strCache>
            </c:strRef>
          </c:cat>
          <c:val>
            <c:numRef>
              <c:f>'2024'!$F$18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'2024'!$E$16</c15:f>
                <c15:dlblRangeCache>
                  <c:ptCount val="1"/>
                  <c:pt idx="0">
                    <c:v>36,5 kgCO2/GJ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66DD-4C97-B7A0-361D720F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5840000"/>
        <c:axId val="625840656"/>
      </c:barChart>
      <c:catAx>
        <c:axId val="6258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25840656"/>
        <c:crosses val="autoZero"/>
        <c:auto val="1"/>
        <c:lblAlgn val="ctr"/>
        <c:lblOffset val="100"/>
        <c:noMultiLvlLbl val="0"/>
      </c:catAx>
      <c:valAx>
        <c:axId val="625840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58400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8F2E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50967818766433"/>
          <c:y val="9.6649303111361398E-3"/>
          <c:w val="0.3332101496743255"/>
          <c:h val="0.8651885985336640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43A5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40586413723781939"/>
                  <c:y val="-0.139943853945695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DF1E6A1-EDE8-48E8-8B2C-DDC845FDC04A}" type="CELLRANGE">
                      <a:rPr lang="en-US"/>
                      <a:pPr>
                        <a:defRPr b="1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9785808748099708"/>
                      <c:h val="0.1991190071367461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56-4BB0-99C9-95657E35C6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'2024'!$D$15</c:f>
              <c:strCache>
                <c:ptCount val="1"/>
                <c:pt idx="0">
                  <c:v>Vestdanmark (DK1)</c:v>
                </c:pt>
              </c:strCache>
            </c:strRef>
          </c:cat>
          <c:val>
            <c:numRef>
              <c:f>'2024'!$D$16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'2024'!$E$17</c15:f>
                <c15:dlblRangeCache>
                  <c:ptCount val="1"/>
                  <c:pt idx="0">
                    <c:v>7,5 kgCO2/GJ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2456-4BB0-99C9-95657E35C6D9}"/>
            </c:ext>
          </c:extLst>
        </c:ser>
        <c:ser>
          <c:idx val="1"/>
          <c:order val="1"/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strRef>
              <c:f>'2024'!$D$15</c:f>
              <c:strCache>
                <c:ptCount val="1"/>
                <c:pt idx="0">
                  <c:v>Vestdanmark (DK1)</c:v>
                </c:pt>
              </c:strCache>
            </c:strRef>
          </c:cat>
          <c:val>
            <c:numRef>
              <c:f>'2024'!$D$17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56-4BB0-99C9-95657E35C6D9}"/>
            </c:ext>
          </c:extLst>
        </c:ser>
        <c:ser>
          <c:idx val="2"/>
          <c:order val="2"/>
          <c:spPr>
            <a:solidFill>
              <a:srgbClr val="A31E2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41093459750652894"/>
                  <c:y val="0.125920921515357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A10E513-F9E0-48CC-A402-6AF55D5FBB33}" type="CELLRANGE">
                      <a:rPr lang="en-US"/>
                      <a:pPr>
                        <a:defRPr b="1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076814693050216"/>
                      <c:h val="0.14410433294707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56-4BB0-99C9-95657E35C6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'2024'!$D$15</c:f>
              <c:strCache>
                <c:ptCount val="1"/>
                <c:pt idx="0">
                  <c:v>Vestdanmark (DK1)</c:v>
                </c:pt>
              </c:strCache>
            </c:strRef>
          </c:cat>
          <c:val>
            <c:numRef>
              <c:f>'2024'!$D$18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'2024'!$E$16</c15:f>
                <c15:dlblRangeCache>
                  <c:ptCount val="1"/>
                  <c:pt idx="0">
                    <c:v>36,5 kgCO2/GJ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2456-4BB0-99C9-95657E35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5840000"/>
        <c:axId val="625840656"/>
      </c:barChart>
      <c:catAx>
        <c:axId val="6258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25840656"/>
        <c:crosses val="autoZero"/>
        <c:auto val="1"/>
        <c:lblAlgn val="ctr"/>
        <c:lblOffset val="100"/>
        <c:noMultiLvlLbl val="0"/>
      </c:catAx>
      <c:valAx>
        <c:axId val="625840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58400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8F2E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364507</xdr:colOff>
      <xdr:row>14</xdr:row>
      <xdr:rowOff>40712</xdr:rowOff>
    </xdr:from>
    <xdr:to>
      <xdr:col>6</xdr:col>
      <xdr:colOff>655608</xdr:colOff>
      <xdr:row>24</xdr:row>
      <xdr:rowOff>89515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296532</xdr:colOff>
      <xdr:row>13</xdr:row>
      <xdr:rowOff>175586</xdr:rowOff>
    </xdr:from>
    <xdr:to>
      <xdr:col>4</xdr:col>
      <xdr:colOff>705259</xdr:colOff>
      <xdr:row>24</xdr:row>
      <xdr:rowOff>41509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abSelected="1" zoomScaleNormal="100" workbookViewId="0">
      <selection activeCell="K29" sqref="K29"/>
    </sheetView>
  </sheetViews>
  <sheetFormatPr defaultColWidth="9.28515625" defaultRowHeight="15" x14ac:dyDescent="0.25"/>
  <cols>
    <col min="1" max="1" width="2.28515625" style="1" customWidth="1"/>
    <col min="2" max="2" width="5.7109375" style="1" customWidth="1"/>
    <col min="3" max="3" width="57.28515625" style="1" bestFit="1" customWidth="1"/>
    <col min="4" max="7" width="22.7109375" style="1" customWidth="1"/>
    <col min="8" max="8" width="5.140625" style="1" customWidth="1"/>
    <col min="9" max="9" width="11.7109375" style="1" customWidth="1"/>
    <col min="10" max="10" width="11.28515625" style="1" customWidth="1"/>
    <col min="11" max="11" width="12.7109375" style="1" bestFit="1" customWidth="1"/>
    <col min="12" max="16384" width="9.28515625" style="1"/>
  </cols>
  <sheetData>
    <row r="1" spans="1:36" s="50" customFormat="1" ht="23.25" x14ac:dyDescent="0.35">
      <c r="C1" s="51" t="s">
        <v>28</v>
      </c>
      <c r="I1" s="52"/>
      <c r="J1" s="52"/>
      <c r="K1" s="52"/>
    </row>
    <row r="2" spans="1:36" x14ac:dyDescent="0.25">
      <c r="A2" s="50"/>
      <c r="B2" s="50"/>
      <c r="C2" s="41" t="s">
        <v>6</v>
      </c>
      <c r="D2" s="42" t="s">
        <v>22</v>
      </c>
      <c r="E2" s="57"/>
      <c r="F2" s="59" t="s">
        <v>23</v>
      </c>
      <c r="G2" s="43"/>
      <c r="H2" s="50"/>
      <c r="I2" s="79" t="s">
        <v>32</v>
      </c>
      <c r="J2" s="80"/>
      <c r="K2" s="52"/>
      <c r="L2" s="52"/>
      <c r="M2" s="52"/>
      <c r="N2" s="52"/>
      <c r="O2" s="52"/>
      <c r="P2" s="52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ht="17.25" x14ac:dyDescent="0.25">
      <c r="A3" s="50"/>
      <c r="B3" s="50"/>
      <c r="C3" s="16" t="s">
        <v>29</v>
      </c>
      <c r="D3" s="6">
        <v>0.97</v>
      </c>
      <c r="E3" s="3"/>
      <c r="F3" s="60"/>
      <c r="G3" s="17"/>
      <c r="H3" s="50"/>
      <c r="I3" s="64">
        <v>1000</v>
      </c>
      <c r="J3" s="81" t="s">
        <v>33</v>
      </c>
      <c r="K3" s="52"/>
      <c r="L3" s="52"/>
      <c r="M3" s="52"/>
      <c r="N3" s="52"/>
      <c r="O3" s="52"/>
      <c r="P3" s="52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</row>
    <row r="4" spans="1:36" ht="17.25" x14ac:dyDescent="0.25">
      <c r="A4" s="50"/>
      <c r="B4" s="50"/>
      <c r="C4" s="18" t="s">
        <v>8</v>
      </c>
      <c r="D4" s="6">
        <v>3.3000000000000003</v>
      </c>
      <c r="E4" s="3"/>
      <c r="F4" s="60"/>
      <c r="G4" s="17"/>
      <c r="H4" s="50"/>
      <c r="I4" s="7">
        <v>1000</v>
      </c>
      <c r="J4" s="4" t="s">
        <v>36</v>
      </c>
      <c r="K4" s="52"/>
      <c r="L4" s="52"/>
      <c r="M4" s="52"/>
      <c r="N4" s="52"/>
      <c r="O4" s="52"/>
      <c r="P4" s="52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36" ht="17.25" x14ac:dyDescent="0.25">
      <c r="A5" s="50"/>
      <c r="B5" s="50"/>
      <c r="C5" s="19" t="s">
        <v>9</v>
      </c>
      <c r="D5" s="55">
        <v>0.38</v>
      </c>
      <c r="E5" s="58"/>
      <c r="F5" s="60"/>
      <c r="G5" s="17"/>
      <c r="H5" s="50"/>
      <c r="I5" s="7">
        <v>1000</v>
      </c>
      <c r="J5" s="4" t="s">
        <v>35</v>
      </c>
      <c r="K5" s="52"/>
      <c r="L5" s="52"/>
      <c r="M5" s="52"/>
      <c r="N5" s="52"/>
      <c r="O5" s="52"/>
      <c r="P5" s="52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1:36" ht="17.25" x14ac:dyDescent="0.25">
      <c r="A6" s="50"/>
      <c r="B6" s="50"/>
      <c r="C6" s="20" t="s">
        <v>11</v>
      </c>
      <c r="D6" s="64">
        <v>57.1</v>
      </c>
      <c r="E6" s="2" t="s">
        <v>2</v>
      </c>
      <c r="F6" s="60">
        <f>D6*I4/I5</f>
        <v>57.1</v>
      </c>
      <c r="G6" s="17" t="s">
        <v>4</v>
      </c>
      <c r="H6" s="50"/>
      <c r="I6" s="82">
        <v>278</v>
      </c>
      <c r="J6" s="83" t="s">
        <v>34</v>
      </c>
      <c r="K6" s="52"/>
      <c r="L6" s="52"/>
      <c r="M6" s="52"/>
      <c r="N6" s="52"/>
      <c r="O6" s="52"/>
      <c r="P6" s="52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1:36" x14ac:dyDescent="0.25">
      <c r="A7" s="50"/>
      <c r="B7" s="50"/>
      <c r="C7" s="20" t="s">
        <v>10</v>
      </c>
      <c r="D7" s="56"/>
      <c r="E7" s="2"/>
      <c r="F7" s="61">
        <f>F6*(1-D5)</f>
        <v>35.402000000000001</v>
      </c>
      <c r="G7" s="17" t="s">
        <v>4</v>
      </c>
      <c r="H7" s="50"/>
      <c r="I7" s="50"/>
      <c r="J7" s="50"/>
      <c r="K7" s="52"/>
      <c r="L7" s="52"/>
      <c r="M7" s="52"/>
      <c r="N7" s="52"/>
      <c r="O7" s="52"/>
      <c r="P7" s="52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</row>
    <row r="8" spans="1:36" ht="17.25" x14ac:dyDescent="0.25">
      <c r="A8" s="50"/>
      <c r="B8" s="50"/>
      <c r="C8" s="20" t="s">
        <v>24</v>
      </c>
      <c r="D8" s="7">
        <v>89.4</v>
      </c>
      <c r="E8" s="2" t="s">
        <v>3</v>
      </c>
      <c r="F8" s="38">
        <f>D8/I3*I6</f>
        <v>24.853200000000001</v>
      </c>
      <c r="G8" s="17" t="s">
        <v>5</v>
      </c>
      <c r="H8" s="50"/>
      <c r="I8" s="50"/>
      <c r="J8" s="50"/>
      <c r="K8" s="52"/>
      <c r="L8" s="52"/>
      <c r="M8" s="52"/>
      <c r="N8" s="52"/>
      <c r="O8" s="52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</row>
    <row r="9" spans="1:36" ht="17.25" x14ac:dyDescent="0.25">
      <c r="A9" s="50"/>
      <c r="B9" s="50"/>
      <c r="C9" s="39" t="s">
        <v>25</v>
      </c>
      <c r="D9" s="40">
        <v>51.5</v>
      </c>
      <c r="E9" s="76" t="s">
        <v>3</v>
      </c>
      <c r="F9" s="77">
        <f>D9/I3*I6</f>
        <v>14.316999999999998</v>
      </c>
      <c r="G9" s="78" t="s">
        <v>5</v>
      </c>
      <c r="H9" s="50"/>
      <c r="I9" s="52"/>
      <c r="J9" s="52"/>
      <c r="K9" s="52"/>
      <c r="L9" s="52"/>
      <c r="M9" s="52"/>
      <c r="N9" s="52"/>
      <c r="O9" s="52"/>
      <c r="P9" s="52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</row>
    <row r="10" spans="1:36" x14ac:dyDescent="0.25">
      <c r="A10" s="50"/>
      <c r="B10" s="50"/>
      <c r="C10" s="52"/>
      <c r="D10" s="52"/>
      <c r="E10" s="52"/>
      <c r="F10" s="54"/>
      <c r="G10" s="52"/>
      <c r="H10" s="50"/>
      <c r="I10" s="52"/>
      <c r="J10" s="52"/>
      <c r="K10" s="52"/>
      <c r="L10" s="52"/>
      <c r="M10" s="52"/>
      <c r="N10" s="52"/>
      <c r="O10" s="52"/>
      <c r="P10" s="52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</row>
    <row r="11" spans="1:36" x14ac:dyDescent="0.25">
      <c r="A11" s="50"/>
      <c r="B11" s="50"/>
      <c r="C11" s="52"/>
      <c r="D11" s="52"/>
      <c r="E11" s="52"/>
      <c r="F11" s="54"/>
      <c r="G11" s="52"/>
      <c r="H11" s="50"/>
      <c r="I11" s="50"/>
      <c r="J11" s="50"/>
      <c r="K11" s="50"/>
      <c r="L11" s="52"/>
      <c r="M11" s="52"/>
      <c r="N11" s="52"/>
      <c r="O11" s="52"/>
      <c r="P11" s="52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</row>
    <row r="12" spans="1:36" x14ac:dyDescent="0.25">
      <c r="A12" s="50"/>
      <c r="B12" s="50"/>
      <c r="C12" s="21" t="s">
        <v>26</v>
      </c>
      <c r="D12" s="71" t="s">
        <v>14</v>
      </c>
      <c r="E12" s="72"/>
      <c r="F12" s="71" t="s">
        <v>15</v>
      </c>
      <c r="G12" s="73"/>
      <c r="H12" s="52"/>
      <c r="I12" s="52"/>
      <c r="J12" s="52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</row>
    <row r="13" spans="1:36" ht="14.65" customHeight="1" x14ac:dyDescent="0.25">
      <c r="A13" s="50"/>
      <c r="B13" s="66">
        <v>2024</v>
      </c>
      <c r="C13" s="20" t="s">
        <v>0</v>
      </c>
      <c r="D13" s="5">
        <f>F7/D3</f>
        <v>36.496907216494847</v>
      </c>
      <c r="E13" s="4" t="s">
        <v>4</v>
      </c>
      <c r="F13" s="5">
        <f>F7/D3</f>
        <v>36.496907216494847</v>
      </c>
      <c r="G13" s="17" t="s">
        <v>4</v>
      </c>
      <c r="H13" s="52"/>
      <c r="I13" s="52"/>
      <c r="J13" s="52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</row>
    <row r="14" spans="1:36" x14ac:dyDescent="0.25">
      <c r="A14" s="50"/>
      <c r="B14" s="67"/>
      <c r="C14" s="20" t="s">
        <v>1</v>
      </c>
      <c r="D14" s="5">
        <f>F8/D4</f>
        <v>7.5312727272727269</v>
      </c>
      <c r="E14" s="4" t="s">
        <v>4</v>
      </c>
      <c r="F14" s="5">
        <f>F9/D4</f>
        <v>4.3384848484848479</v>
      </c>
      <c r="G14" s="17" t="s">
        <v>4</v>
      </c>
      <c r="H14" s="52"/>
      <c r="I14" s="52"/>
      <c r="J14" s="52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</row>
    <row r="15" spans="1:36" x14ac:dyDescent="0.25">
      <c r="A15" s="50"/>
      <c r="B15" s="67"/>
      <c r="C15" s="22"/>
      <c r="D15" s="8" t="s">
        <v>14</v>
      </c>
      <c r="E15" s="9"/>
      <c r="F15" s="8" t="s">
        <v>19</v>
      </c>
      <c r="G15" s="23"/>
      <c r="H15" s="52"/>
      <c r="I15" s="52"/>
      <c r="J15" s="52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36" x14ac:dyDescent="0.25">
      <c r="A16" s="50"/>
      <c r="B16" s="67"/>
      <c r="C16" s="22"/>
      <c r="D16" s="10">
        <v>1</v>
      </c>
      <c r="E16" s="11" t="s">
        <v>27</v>
      </c>
      <c r="F16" s="10">
        <v>1</v>
      </c>
      <c r="G16" s="24" t="s">
        <v>16</v>
      </c>
      <c r="H16" s="52"/>
      <c r="I16" s="52"/>
      <c r="J16" s="52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</row>
    <row r="17" spans="1:36" x14ac:dyDescent="0.25">
      <c r="A17" s="50"/>
      <c r="B17" s="67"/>
      <c r="C17" s="22"/>
      <c r="D17" s="10">
        <v>1</v>
      </c>
      <c r="E17" s="11" t="s">
        <v>18</v>
      </c>
      <c r="F17" s="10">
        <v>1</v>
      </c>
      <c r="G17" s="24" t="s">
        <v>17</v>
      </c>
      <c r="H17" s="52"/>
      <c r="I17" s="52"/>
      <c r="J17" s="52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</row>
    <row r="18" spans="1:36" x14ac:dyDescent="0.25">
      <c r="A18" s="50"/>
      <c r="B18" s="67"/>
      <c r="C18" s="22"/>
      <c r="D18" s="8">
        <v>1</v>
      </c>
      <c r="E18" s="9"/>
      <c r="F18" s="8">
        <v>1</v>
      </c>
      <c r="G18" s="23"/>
      <c r="H18" s="52"/>
      <c r="I18" s="52"/>
      <c r="J18" s="52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</row>
    <row r="19" spans="1:36" x14ac:dyDescent="0.25">
      <c r="A19" s="50"/>
      <c r="B19" s="67"/>
      <c r="C19" s="22"/>
      <c r="D19" s="12"/>
      <c r="E19" s="13"/>
      <c r="F19" s="12"/>
      <c r="G19" s="25"/>
      <c r="H19" s="52"/>
      <c r="I19" s="52"/>
      <c r="J19" s="52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</row>
    <row r="20" spans="1:36" x14ac:dyDescent="0.25">
      <c r="A20" s="50"/>
      <c r="B20" s="67"/>
      <c r="C20" s="22"/>
      <c r="D20" s="12"/>
      <c r="E20" s="13"/>
      <c r="F20" s="12"/>
      <c r="G20" s="25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</row>
    <row r="21" spans="1:36" x14ac:dyDescent="0.25">
      <c r="A21" s="50"/>
      <c r="B21" s="67"/>
      <c r="C21" s="22"/>
      <c r="D21" s="12"/>
      <c r="E21" s="13"/>
      <c r="F21" s="12"/>
      <c r="G21" s="25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</row>
    <row r="22" spans="1:36" x14ac:dyDescent="0.25">
      <c r="A22" s="50"/>
      <c r="B22" s="67"/>
      <c r="C22" s="22"/>
      <c r="D22" s="12"/>
      <c r="E22" s="13"/>
      <c r="F22" s="15"/>
      <c r="G22" s="25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</row>
    <row r="23" spans="1:36" x14ac:dyDescent="0.25">
      <c r="A23" s="50"/>
      <c r="B23" s="67"/>
      <c r="C23" s="22"/>
      <c r="D23" s="12"/>
      <c r="E23" s="13"/>
      <c r="F23" s="15"/>
      <c r="G23" s="25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</row>
    <row r="24" spans="1:36" x14ac:dyDescent="0.25">
      <c r="A24" s="50"/>
      <c r="B24" s="67"/>
      <c r="C24" s="22"/>
      <c r="D24" s="15"/>
      <c r="E24" s="14"/>
      <c r="F24" s="15"/>
      <c r="G24" s="25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1:36" x14ac:dyDescent="0.25">
      <c r="A25" s="50"/>
      <c r="B25" s="68"/>
      <c r="C25" s="26"/>
      <c r="D25" s="27"/>
      <c r="E25" s="28"/>
      <c r="F25" s="27"/>
      <c r="G25" s="2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</row>
    <row r="26" spans="1:36" x14ac:dyDescent="0.25">
      <c r="A26" s="50"/>
      <c r="B26" s="53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</row>
    <row r="27" spans="1:36" x14ac:dyDescent="0.25">
      <c r="A27" s="50"/>
      <c r="B27" s="5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</row>
    <row r="28" spans="1:36" x14ac:dyDescent="0.25">
      <c r="A28" s="50"/>
      <c r="B28" s="53"/>
      <c r="C28" s="31" t="s">
        <v>20</v>
      </c>
      <c r="D28" s="74" t="s">
        <v>14</v>
      </c>
      <c r="E28" s="75"/>
      <c r="F28" s="74" t="s">
        <v>15</v>
      </c>
      <c r="G28" s="75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</row>
    <row r="29" spans="1:36" x14ac:dyDescent="0.25">
      <c r="A29" s="50"/>
      <c r="B29" s="69">
        <v>2023</v>
      </c>
      <c r="C29" s="32" t="s">
        <v>0</v>
      </c>
      <c r="D29" s="32">
        <v>58</v>
      </c>
      <c r="E29" s="17" t="s">
        <v>5</v>
      </c>
      <c r="F29" s="32">
        <v>58</v>
      </c>
      <c r="G29" s="17" t="s">
        <v>5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</row>
    <row r="30" spans="1:36" x14ac:dyDescent="0.25">
      <c r="A30" s="50"/>
      <c r="B30" s="70"/>
      <c r="C30" s="32" t="s">
        <v>21</v>
      </c>
      <c r="D30" s="32">
        <v>10</v>
      </c>
      <c r="E30" s="17" t="s">
        <v>5</v>
      </c>
      <c r="F30" s="65">
        <v>4</v>
      </c>
      <c r="G30" s="17" t="s">
        <v>5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36" x14ac:dyDescent="0.25">
      <c r="A31" s="50"/>
      <c r="B31" s="69">
        <v>2022</v>
      </c>
      <c r="C31" s="37" t="s">
        <v>0</v>
      </c>
      <c r="D31" s="37">
        <v>58</v>
      </c>
      <c r="E31" s="63" t="s">
        <v>5</v>
      </c>
      <c r="F31" s="62">
        <v>58</v>
      </c>
      <c r="G31" s="36" t="s">
        <v>5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</row>
    <row r="32" spans="1:36" x14ac:dyDescent="0.25">
      <c r="A32" s="50"/>
      <c r="B32" s="70"/>
      <c r="C32" s="33" t="s">
        <v>21</v>
      </c>
      <c r="D32" s="33">
        <v>14</v>
      </c>
      <c r="E32" s="34" t="s">
        <v>5</v>
      </c>
      <c r="F32" s="33">
        <v>7</v>
      </c>
      <c r="G32" s="35" t="s">
        <v>5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</row>
    <row r="33" spans="1:36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</row>
    <row r="34" spans="1:36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</row>
    <row r="35" spans="1:36" x14ac:dyDescent="0.25">
      <c r="A35" s="50"/>
      <c r="B35" s="50"/>
      <c r="C35" s="31" t="s">
        <v>7</v>
      </c>
      <c r="D35" s="44"/>
      <c r="E35" s="44"/>
      <c r="F35" s="44"/>
      <c r="G35" s="3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</row>
    <row r="36" spans="1:36" x14ac:dyDescent="0.25">
      <c r="A36" s="50"/>
      <c r="B36" s="50"/>
      <c r="C36" s="45" t="s">
        <v>31</v>
      </c>
      <c r="D36" s="46"/>
      <c r="E36" s="46"/>
      <c r="F36" s="2"/>
      <c r="G36" s="17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</row>
    <row r="37" spans="1:36" x14ac:dyDescent="0.25">
      <c r="A37" s="50"/>
      <c r="B37" s="50"/>
      <c r="C37" s="45" t="s">
        <v>30</v>
      </c>
      <c r="D37" s="2"/>
      <c r="E37" s="2"/>
      <c r="F37" s="2"/>
      <c r="G37" s="17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</row>
    <row r="38" spans="1:36" x14ac:dyDescent="0.25">
      <c r="A38" s="50"/>
      <c r="B38" s="50"/>
      <c r="C38" s="47" t="s">
        <v>12</v>
      </c>
      <c r="D38" s="2"/>
      <c r="E38" s="2"/>
      <c r="F38" s="2"/>
      <c r="G38" s="17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</row>
    <row r="39" spans="1:36" x14ac:dyDescent="0.25">
      <c r="A39" s="50"/>
      <c r="B39" s="50"/>
      <c r="C39" s="48" t="s">
        <v>13</v>
      </c>
      <c r="D39" s="49"/>
      <c r="E39" s="49"/>
      <c r="F39" s="34"/>
      <c r="G39" s="35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</row>
    <row r="40" spans="1:36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</row>
    <row r="41" spans="1:36" x14ac:dyDescent="0.25">
      <c r="A41" s="50"/>
      <c r="B41" s="50"/>
      <c r="C41" s="52"/>
      <c r="D41" s="52"/>
      <c r="E41" s="52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</row>
    <row r="42" spans="1:36" x14ac:dyDescent="0.25">
      <c r="A42" s="50"/>
      <c r="B42" s="50"/>
      <c r="C42" s="52"/>
      <c r="D42" s="52"/>
      <c r="E42" s="52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</row>
    <row r="43" spans="1:36" x14ac:dyDescent="0.25">
      <c r="A43" s="50"/>
      <c r="B43" s="50"/>
      <c r="C43" s="52"/>
      <c r="D43" s="52"/>
      <c r="E43" s="52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</row>
    <row r="44" spans="1:36" x14ac:dyDescent="0.25">
      <c r="A44" s="50"/>
      <c r="B44" s="50"/>
      <c r="C44" s="52"/>
      <c r="D44" s="52"/>
      <c r="E44" s="52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</row>
    <row r="45" spans="1:36" x14ac:dyDescent="0.25">
      <c r="A45" s="50"/>
      <c r="B45" s="50"/>
      <c r="C45" s="52"/>
      <c r="D45" s="52"/>
      <c r="E45" s="52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</row>
    <row r="46" spans="1:36" x14ac:dyDescent="0.25">
      <c r="A46" s="50"/>
      <c r="B46" s="50"/>
      <c r="C46" s="52"/>
      <c r="D46" s="52"/>
      <c r="E46" s="52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</row>
    <row r="47" spans="1:36" x14ac:dyDescent="0.25">
      <c r="A47" s="50"/>
      <c r="B47" s="50"/>
      <c r="C47" s="52"/>
      <c r="D47" s="52"/>
      <c r="E47" s="52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</row>
    <row r="48" spans="1:36" x14ac:dyDescent="0.25">
      <c r="A48" s="50"/>
      <c r="B48" s="50"/>
      <c r="C48" s="52"/>
      <c r="D48" s="52"/>
      <c r="E48" s="52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</row>
    <row r="49" spans="1:36" x14ac:dyDescent="0.25">
      <c r="A49" s="50"/>
      <c r="B49" s="50"/>
      <c r="C49" s="52"/>
      <c r="D49" s="52"/>
      <c r="E49" s="52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</row>
    <row r="50" spans="1:36" x14ac:dyDescent="0.25">
      <c r="A50" s="50"/>
      <c r="B50" s="50"/>
      <c r="C50" s="52"/>
      <c r="D50" s="52"/>
      <c r="E50" s="52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</row>
    <row r="51" spans="1:36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</row>
    <row r="52" spans="1:36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</row>
    <row r="53" spans="1:36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</row>
    <row r="54" spans="1:36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</row>
    <row r="55" spans="1:36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</row>
    <row r="56" spans="1:36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</row>
    <row r="57" spans="1:36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</row>
    <row r="58" spans="1:36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</row>
    <row r="59" spans="1:36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</row>
    <row r="60" spans="1:36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</row>
    <row r="61" spans="1:36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</row>
    <row r="62" spans="1:36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</row>
    <row r="63" spans="1:36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</row>
    <row r="64" spans="1:36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</row>
    <row r="65" spans="1:36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</row>
    <row r="66" spans="1:36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</row>
  </sheetData>
  <sheetProtection algorithmName="SHA-512" hashValue="PZZWtA88Jm7HAIowBUUfiuTQBpBvHIFo1F69iieZ/Q659uUCNOAkt2xmUnB4AE94eakDpf0og7wGOwcsXvByyA==" saltValue="OVU7HZGWVZOiFc8efj5+hQ==" spinCount="100000" sheet="1" objects="1" scenarios="1"/>
  <mergeCells count="7">
    <mergeCell ref="B13:B25"/>
    <mergeCell ref="B29:B30"/>
    <mergeCell ref="B31:B32"/>
    <mergeCell ref="D12:E12"/>
    <mergeCell ref="F12:G12"/>
    <mergeCell ref="D28:E28"/>
    <mergeCell ref="F28:G2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2024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Holm</dc:creator>
  <cp:lastModifiedBy>Helene Holm</cp:lastModifiedBy>
  <cp:lastPrinted>2025-09-24T08:27:36Z</cp:lastPrinted>
  <dcterms:created xsi:type="dcterms:W3CDTF">2025-07-31T09:13:42Z</dcterms:created>
  <dcterms:modified xsi:type="dcterms:W3CDTF">2025-09-29T09:25:20Z</dcterms:modified>
</cp:coreProperties>
</file>