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SYS\Statistik\10 Historisk Statistik\gammel statistik 1900 - 1925 - 1950\"/>
    </mc:Choice>
  </mc:AlternateContent>
  <xr:revisionPtr revIDLastSave="0" documentId="13_ncr:1_{E9B4681E-4778-48CB-8FFA-0777C649A452}" xr6:coauthVersionLast="47" xr6:coauthVersionMax="47" xr10:uidLastSave="{00000000-0000-0000-0000-000000000000}"/>
  <bookViews>
    <workbookView xWindow="-120" yWindow="-120" windowWidth="29040" windowHeight="15720" tabRatio="858" activeTab="2" xr2:uid="{00000000-000D-0000-FFFF-FFFF00000000}"/>
  </bookViews>
  <sheets>
    <sheet name="Samlede tidsserier" sheetId="27" r:id="rId1"/>
    <sheet name="Kilder " sheetId="35" r:id="rId2"/>
    <sheet name="Bruttoenergiforbrug 1900-2024" sheetId="31" r:id="rId3"/>
    <sheet name="Brændselsmiks 1900-2024" sheetId="42" r:id="rId4"/>
    <sheet name="Energiforbrug pr indbygger" sheetId="44" r:id="rId5"/>
    <sheet name="Befolkningsudvikling" sheetId="46" r:id="rId6"/>
    <sheet name="HISB3" sheetId="4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27" l="1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103" i="27"/>
  <c r="H104" i="27"/>
  <c r="H105" i="27"/>
  <c r="H106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Q129" i="27" s="1"/>
  <c r="H130" i="27"/>
  <c r="Q130" i="27" s="1"/>
  <c r="J130" i="27"/>
  <c r="J129" i="27"/>
  <c r="J128" i="27"/>
  <c r="K129" i="27"/>
  <c r="L129" i="27"/>
  <c r="M129" i="27"/>
  <c r="N129" i="27"/>
  <c r="O129" i="27"/>
  <c r="P129" i="27"/>
  <c r="K130" i="27"/>
  <c r="L130" i="27"/>
  <c r="M130" i="27"/>
  <c r="N130" i="27"/>
  <c r="O130" i="27"/>
  <c r="P130" i="27"/>
  <c r="Q128" i="27" l="1"/>
  <c r="P128" i="27"/>
  <c r="O128" i="27"/>
  <c r="N128" i="27"/>
  <c r="M128" i="27"/>
  <c r="L128" i="27"/>
  <c r="K128" i="27"/>
  <c r="Q127" i="27" l="1"/>
  <c r="P127" i="27"/>
  <c r="O127" i="27"/>
  <c r="N127" i="27"/>
  <c r="M127" i="27"/>
  <c r="L127" i="27"/>
  <c r="K127" i="27"/>
  <c r="Q126" i="27"/>
  <c r="P126" i="27"/>
  <c r="O126" i="27"/>
  <c r="N126" i="27"/>
  <c r="M126" i="27"/>
  <c r="L126" i="27"/>
  <c r="K126" i="27"/>
  <c r="J127" i="27"/>
  <c r="J126" i="27" l="1"/>
  <c r="K28" i="27" l="1"/>
  <c r="L28" i="27"/>
  <c r="M28" i="27"/>
  <c r="N28" i="27"/>
  <c r="O28" i="27"/>
  <c r="P28" i="27"/>
  <c r="K29" i="27"/>
  <c r="L29" i="27"/>
  <c r="M29" i="27"/>
  <c r="N29" i="27"/>
  <c r="O29" i="27"/>
  <c r="P29" i="27"/>
  <c r="K30" i="27"/>
  <c r="L30" i="27"/>
  <c r="M30" i="27"/>
  <c r="N30" i="27"/>
  <c r="O30" i="27"/>
  <c r="P30" i="27"/>
  <c r="K31" i="27"/>
  <c r="L31" i="27"/>
  <c r="M31" i="27"/>
  <c r="N31" i="27"/>
  <c r="O31" i="27"/>
  <c r="P31" i="27"/>
  <c r="K32" i="27"/>
  <c r="L32" i="27"/>
  <c r="M32" i="27"/>
  <c r="N32" i="27"/>
  <c r="O32" i="27"/>
  <c r="P32" i="27"/>
  <c r="K33" i="27"/>
  <c r="L33" i="27"/>
  <c r="M33" i="27"/>
  <c r="N33" i="27"/>
  <c r="O33" i="27"/>
  <c r="P33" i="27"/>
  <c r="K34" i="27"/>
  <c r="L34" i="27"/>
  <c r="M34" i="27"/>
  <c r="N34" i="27"/>
  <c r="O34" i="27"/>
  <c r="P34" i="27"/>
  <c r="K35" i="27"/>
  <c r="L35" i="27"/>
  <c r="M35" i="27"/>
  <c r="N35" i="27"/>
  <c r="O35" i="27"/>
  <c r="P35" i="27"/>
  <c r="K36" i="27"/>
  <c r="L36" i="27"/>
  <c r="M36" i="27"/>
  <c r="N36" i="27"/>
  <c r="O36" i="27"/>
  <c r="P36" i="27"/>
  <c r="K37" i="27"/>
  <c r="L37" i="27"/>
  <c r="M37" i="27"/>
  <c r="N37" i="27"/>
  <c r="O37" i="27"/>
  <c r="P37" i="27"/>
  <c r="K38" i="27"/>
  <c r="L38" i="27"/>
  <c r="M38" i="27"/>
  <c r="N38" i="27"/>
  <c r="O38" i="27"/>
  <c r="P38" i="27"/>
  <c r="K39" i="27"/>
  <c r="L39" i="27"/>
  <c r="M39" i="27"/>
  <c r="N39" i="27"/>
  <c r="O39" i="27"/>
  <c r="P39" i="27"/>
  <c r="K40" i="27"/>
  <c r="L40" i="27"/>
  <c r="M40" i="27"/>
  <c r="N40" i="27"/>
  <c r="O40" i="27"/>
  <c r="P40" i="27"/>
  <c r="K41" i="27"/>
  <c r="L41" i="27"/>
  <c r="M41" i="27"/>
  <c r="N41" i="27"/>
  <c r="O41" i="27"/>
  <c r="P41" i="27"/>
  <c r="K42" i="27"/>
  <c r="L42" i="27"/>
  <c r="M42" i="27"/>
  <c r="N42" i="27"/>
  <c r="O42" i="27"/>
  <c r="P42" i="27"/>
  <c r="K43" i="27"/>
  <c r="L43" i="27"/>
  <c r="M43" i="27"/>
  <c r="N43" i="27"/>
  <c r="O43" i="27"/>
  <c r="P43" i="27"/>
  <c r="K44" i="27"/>
  <c r="L44" i="27"/>
  <c r="M44" i="27"/>
  <c r="N44" i="27"/>
  <c r="O44" i="27"/>
  <c r="P44" i="27"/>
  <c r="K45" i="27"/>
  <c r="L45" i="27"/>
  <c r="M45" i="27"/>
  <c r="N45" i="27"/>
  <c r="O45" i="27"/>
  <c r="P45" i="27"/>
  <c r="K46" i="27"/>
  <c r="L46" i="27"/>
  <c r="M46" i="27"/>
  <c r="N46" i="27"/>
  <c r="O46" i="27"/>
  <c r="P46" i="27"/>
  <c r="K47" i="27"/>
  <c r="L47" i="27"/>
  <c r="M47" i="27"/>
  <c r="N47" i="27"/>
  <c r="O47" i="27"/>
  <c r="P47" i="27"/>
  <c r="K48" i="27"/>
  <c r="L48" i="27"/>
  <c r="M48" i="27"/>
  <c r="N48" i="27"/>
  <c r="O48" i="27"/>
  <c r="P48" i="27"/>
  <c r="K49" i="27"/>
  <c r="L49" i="27"/>
  <c r="M49" i="27"/>
  <c r="N49" i="27"/>
  <c r="O49" i="27"/>
  <c r="P49" i="27"/>
  <c r="K50" i="27"/>
  <c r="L50" i="27"/>
  <c r="M50" i="27"/>
  <c r="N50" i="27"/>
  <c r="O50" i="27"/>
  <c r="P50" i="27"/>
  <c r="K51" i="27"/>
  <c r="L51" i="27"/>
  <c r="M51" i="27"/>
  <c r="N51" i="27"/>
  <c r="O51" i="27"/>
  <c r="P51" i="27"/>
  <c r="K52" i="27"/>
  <c r="L52" i="27"/>
  <c r="M52" i="27"/>
  <c r="N52" i="27"/>
  <c r="O52" i="27"/>
  <c r="P52" i="27"/>
  <c r="K53" i="27"/>
  <c r="L53" i="27"/>
  <c r="M53" i="27"/>
  <c r="N53" i="27"/>
  <c r="O53" i="27"/>
  <c r="P53" i="27"/>
  <c r="K54" i="27"/>
  <c r="L54" i="27"/>
  <c r="M54" i="27"/>
  <c r="N54" i="27"/>
  <c r="O54" i="27"/>
  <c r="P54" i="27"/>
  <c r="K55" i="27"/>
  <c r="L55" i="27"/>
  <c r="M55" i="27"/>
  <c r="N55" i="27"/>
  <c r="O55" i="27"/>
  <c r="P55" i="27"/>
  <c r="K56" i="27"/>
  <c r="L56" i="27"/>
  <c r="M56" i="27"/>
  <c r="N56" i="27"/>
  <c r="O56" i="27"/>
  <c r="P56" i="27"/>
  <c r="K57" i="27"/>
  <c r="L57" i="27"/>
  <c r="M57" i="27"/>
  <c r="N57" i="27"/>
  <c r="O57" i="27"/>
  <c r="P57" i="27"/>
  <c r="K58" i="27"/>
  <c r="L58" i="27"/>
  <c r="M58" i="27"/>
  <c r="N58" i="27"/>
  <c r="O58" i="27"/>
  <c r="P58" i="27"/>
  <c r="K59" i="27"/>
  <c r="L59" i="27"/>
  <c r="M59" i="27"/>
  <c r="N59" i="27"/>
  <c r="O59" i="27"/>
  <c r="P59" i="27"/>
  <c r="K60" i="27"/>
  <c r="L60" i="27"/>
  <c r="M60" i="27"/>
  <c r="N60" i="27"/>
  <c r="O60" i="27"/>
  <c r="P60" i="27"/>
  <c r="K61" i="27"/>
  <c r="L61" i="27"/>
  <c r="M61" i="27"/>
  <c r="N61" i="27"/>
  <c r="O61" i="27"/>
  <c r="P61" i="27"/>
  <c r="K62" i="27"/>
  <c r="L62" i="27"/>
  <c r="M62" i="27"/>
  <c r="N62" i="27"/>
  <c r="O62" i="27"/>
  <c r="P62" i="27"/>
  <c r="K63" i="27"/>
  <c r="L63" i="27"/>
  <c r="M63" i="27"/>
  <c r="N63" i="27"/>
  <c r="O63" i="27"/>
  <c r="P63" i="27"/>
  <c r="K64" i="27"/>
  <c r="L64" i="27"/>
  <c r="M64" i="27"/>
  <c r="N64" i="27"/>
  <c r="O64" i="27"/>
  <c r="P64" i="27"/>
  <c r="K65" i="27"/>
  <c r="L65" i="27"/>
  <c r="M65" i="27"/>
  <c r="N65" i="27"/>
  <c r="O65" i="27"/>
  <c r="P65" i="27"/>
  <c r="K66" i="27"/>
  <c r="L66" i="27"/>
  <c r="M66" i="27"/>
  <c r="N66" i="27"/>
  <c r="O66" i="27"/>
  <c r="P66" i="27"/>
  <c r="K67" i="27"/>
  <c r="L67" i="27"/>
  <c r="M67" i="27"/>
  <c r="N67" i="27"/>
  <c r="O67" i="27"/>
  <c r="P67" i="27"/>
  <c r="K68" i="27"/>
  <c r="L68" i="27"/>
  <c r="M68" i="27"/>
  <c r="N68" i="27"/>
  <c r="O68" i="27"/>
  <c r="P68" i="27"/>
  <c r="K69" i="27"/>
  <c r="L69" i="27"/>
  <c r="M69" i="27"/>
  <c r="N69" i="27"/>
  <c r="O69" i="27"/>
  <c r="P69" i="27"/>
  <c r="K70" i="27"/>
  <c r="L70" i="27"/>
  <c r="M70" i="27"/>
  <c r="N70" i="27"/>
  <c r="O70" i="27"/>
  <c r="P70" i="27"/>
  <c r="K71" i="27"/>
  <c r="L71" i="27"/>
  <c r="M71" i="27"/>
  <c r="N71" i="27"/>
  <c r="O71" i="27"/>
  <c r="P71" i="27"/>
  <c r="K72" i="27"/>
  <c r="L72" i="27"/>
  <c r="M72" i="27"/>
  <c r="N72" i="27"/>
  <c r="O72" i="27"/>
  <c r="P72" i="27"/>
  <c r="K73" i="27"/>
  <c r="L73" i="27"/>
  <c r="M73" i="27"/>
  <c r="N73" i="27"/>
  <c r="O73" i="27"/>
  <c r="P73" i="27"/>
  <c r="K74" i="27"/>
  <c r="L74" i="27"/>
  <c r="M74" i="27"/>
  <c r="N74" i="27"/>
  <c r="O74" i="27"/>
  <c r="P74" i="27"/>
  <c r="K75" i="27"/>
  <c r="L75" i="27"/>
  <c r="M75" i="27"/>
  <c r="N75" i="27"/>
  <c r="O75" i="27"/>
  <c r="P75" i="27"/>
  <c r="K76" i="27"/>
  <c r="L76" i="27"/>
  <c r="M76" i="27"/>
  <c r="N76" i="27"/>
  <c r="O76" i="27"/>
  <c r="P76" i="27"/>
  <c r="K77" i="27"/>
  <c r="L77" i="27"/>
  <c r="M77" i="27"/>
  <c r="N77" i="27"/>
  <c r="O77" i="27"/>
  <c r="P77" i="27"/>
  <c r="K78" i="27"/>
  <c r="L78" i="27"/>
  <c r="M78" i="27"/>
  <c r="N78" i="27"/>
  <c r="O78" i="27"/>
  <c r="P78" i="27"/>
  <c r="K79" i="27"/>
  <c r="L79" i="27"/>
  <c r="M79" i="27"/>
  <c r="N79" i="27"/>
  <c r="O79" i="27"/>
  <c r="P79" i="27"/>
  <c r="K80" i="27"/>
  <c r="L80" i="27"/>
  <c r="M80" i="27"/>
  <c r="N80" i="27"/>
  <c r="O80" i="27"/>
  <c r="P80" i="27"/>
  <c r="K81" i="27"/>
  <c r="L81" i="27"/>
  <c r="M81" i="27"/>
  <c r="N81" i="27"/>
  <c r="O81" i="27"/>
  <c r="P81" i="27"/>
  <c r="Q81" i="27"/>
  <c r="K82" i="27"/>
  <c r="L82" i="27"/>
  <c r="M82" i="27"/>
  <c r="N82" i="27"/>
  <c r="O82" i="27"/>
  <c r="P82" i="27"/>
  <c r="Q82" i="27"/>
  <c r="K83" i="27"/>
  <c r="L83" i="27"/>
  <c r="M83" i="27"/>
  <c r="N83" i="27"/>
  <c r="O83" i="27"/>
  <c r="P83" i="27"/>
  <c r="Q83" i="27"/>
  <c r="K84" i="27"/>
  <c r="L84" i="27"/>
  <c r="M84" i="27"/>
  <c r="N84" i="27"/>
  <c r="O84" i="27"/>
  <c r="P84" i="27"/>
  <c r="Q84" i="27"/>
  <c r="K85" i="27"/>
  <c r="L85" i="27"/>
  <c r="M85" i="27"/>
  <c r="N85" i="27"/>
  <c r="O85" i="27"/>
  <c r="P85" i="27"/>
  <c r="Q85" i="27"/>
  <c r="K86" i="27"/>
  <c r="L86" i="27"/>
  <c r="M86" i="27"/>
  <c r="N86" i="27"/>
  <c r="O86" i="27"/>
  <c r="P86" i="27"/>
  <c r="Q86" i="27"/>
  <c r="K87" i="27"/>
  <c r="L87" i="27"/>
  <c r="M87" i="27"/>
  <c r="N87" i="27"/>
  <c r="O87" i="27"/>
  <c r="P87" i="27"/>
  <c r="Q87" i="27"/>
  <c r="K88" i="27"/>
  <c r="L88" i="27"/>
  <c r="M88" i="27"/>
  <c r="N88" i="27"/>
  <c r="O88" i="27"/>
  <c r="P88" i="27"/>
  <c r="Q88" i="27"/>
  <c r="K89" i="27"/>
  <c r="L89" i="27"/>
  <c r="M89" i="27"/>
  <c r="N89" i="27"/>
  <c r="O89" i="27"/>
  <c r="P89" i="27"/>
  <c r="Q89" i="27"/>
  <c r="K90" i="27"/>
  <c r="L90" i="27"/>
  <c r="M90" i="27"/>
  <c r="N90" i="27"/>
  <c r="O90" i="27"/>
  <c r="P90" i="27"/>
  <c r="Q90" i="27"/>
  <c r="K91" i="27"/>
  <c r="L91" i="27"/>
  <c r="M91" i="27"/>
  <c r="N91" i="27"/>
  <c r="O91" i="27"/>
  <c r="P91" i="27"/>
  <c r="Q91" i="27"/>
  <c r="K92" i="27"/>
  <c r="L92" i="27"/>
  <c r="M92" i="27"/>
  <c r="N92" i="27"/>
  <c r="O92" i="27"/>
  <c r="P92" i="27"/>
  <c r="Q92" i="27"/>
  <c r="K93" i="27"/>
  <c r="L93" i="27"/>
  <c r="M93" i="27"/>
  <c r="N93" i="27"/>
  <c r="O93" i="27"/>
  <c r="P93" i="27"/>
  <c r="Q93" i="27"/>
  <c r="K94" i="27"/>
  <c r="L94" i="27"/>
  <c r="M94" i="27"/>
  <c r="N94" i="27"/>
  <c r="O94" i="27"/>
  <c r="P94" i="27"/>
  <c r="Q94" i="27"/>
  <c r="K95" i="27"/>
  <c r="L95" i="27"/>
  <c r="M95" i="27"/>
  <c r="N95" i="27"/>
  <c r="O95" i="27"/>
  <c r="P95" i="27"/>
  <c r="Q95" i="27"/>
  <c r="K96" i="27"/>
  <c r="L96" i="27"/>
  <c r="M96" i="27"/>
  <c r="N96" i="27"/>
  <c r="O96" i="27"/>
  <c r="P96" i="27"/>
  <c r="Q96" i="27"/>
  <c r="K97" i="27"/>
  <c r="L97" i="27"/>
  <c r="M97" i="27"/>
  <c r="N97" i="27"/>
  <c r="O97" i="27"/>
  <c r="P97" i="27"/>
  <c r="Q97" i="27"/>
  <c r="K98" i="27"/>
  <c r="L98" i="27"/>
  <c r="M98" i="27"/>
  <c r="N98" i="27"/>
  <c r="O98" i="27"/>
  <c r="P98" i="27"/>
  <c r="Q98" i="27"/>
  <c r="K99" i="27"/>
  <c r="L99" i="27"/>
  <c r="M99" i="27"/>
  <c r="N99" i="27"/>
  <c r="O99" i="27"/>
  <c r="P99" i="27"/>
  <c r="Q99" i="27"/>
  <c r="K100" i="27"/>
  <c r="L100" i="27"/>
  <c r="M100" i="27"/>
  <c r="N100" i="27"/>
  <c r="O100" i="27"/>
  <c r="P100" i="27"/>
  <c r="Q100" i="27"/>
  <c r="K101" i="27"/>
  <c r="L101" i="27"/>
  <c r="M101" i="27"/>
  <c r="N101" i="27"/>
  <c r="O101" i="27"/>
  <c r="P101" i="27"/>
  <c r="Q101" i="27"/>
  <c r="K102" i="27"/>
  <c r="L102" i="27"/>
  <c r="M102" i="27"/>
  <c r="N102" i="27"/>
  <c r="O102" i="27"/>
  <c r="P102" i="27"/>
  <c r="Q102" i="27"/>
  <c r="K103" i="27"/>
  <c r="L103" i="27"/>
  <c r="M103" i="27"/>
  <c r="N103" i="27"/>
  <c r="O103" i="27"/>
  <c r="P103" i="27"/>
  <c r="Q103" i="27"/>
  <c r="K104" i="27"/>
  <c r="L104" i="27"/>
  <c r="M104" i="27"/>
  <c r="N104" i="27"/>
  <c r="O104" i="27"/>
  <c r="P104" i="27"/>
  <c r="Q104" i="27"/>
  <c r="K105" i="27"/>
  <c r="L105" i="27"/>
  <c r="M105" i="27"/>
  <c r="N105" i="27"/>
  <c r="O105" i="27"/>
  <c r="P105" i="27"/>
  <c r="Q105" i="27"/>
  <c r="K106" i="27"/>
  <c r="L106" i="27"/>
  <c r="M106" i="27"/>
  <c r="N106" i="27"/>
  <c r="O106" i="27"/>
  <c r="P106" i="27"/>
  <c r="Q106" i="27"/>
  <c r="K107" i="27"/>
  <c r="L107" i="27"/>
  <c r="M107" i="27"/>
  <c r="N107" i="27"/>
  <c r="O107" i="27"/>
  <c r="P107" i="27"/>
  <c r="Q107" i="27"/>
  <c r="K108" i="27"/>
  <c r="L108" i="27"/>
  <c r="M108" i="27"/>
  <c r="N108" i="27"/>
  <c r="O108" i="27"/>
  <c r="P108" i="27"/>
  <c r="Q108" i="27"/>
  <c r="K109" i="27"/>
  <c r="L109" i="27"/>
  <c r="M109" i="27"/>
  <c r="N109" i="27"/>
  <c r="O109" i="27"/>
  <c r="P109" i="27"/>
  <c r="Q109" i="27"/>
  <c r="K110" i="27"/>
  <c r="L110" i="27"/>
  <c r="M110" i="27"/>
  <c r="N110" i="27"/>
  <c r="O110" i="27"/>
  <c r="P110" i="27"/>
  <c r="Q110" i="27"/>
  <c r="K111" i="27"/>
  <c r="L111" i="27"/>
  <c r="M111" i="27"/>
  <c r="N111" i="27"/>
  <c r="O111" i="27"/>
  <c r="P111" i="27"/>
  <c r="Q111" i="27"/>
  <c r="K112" i="27"/>
  <c r="L112" i="27"/>
  <c r="M112" i="27"/>
  <c r="N112" i="27"/>
  <c r="O112" i="27"/>
  <c r="P112" i="27"/>
  <c r="Q112" i="27"/>
  <c r="K113" i="27"/>
  <c r="L113" i="27"/>
  <c r="M113" i="27"/>
  <c r="N113" i="27"/>
  <c r="O113" i="27"/>
  <c r="P113" i="27"/>
  <c r="Q113" i="27"/>
  <c r="K114" i="27"/>
  <c r="L114" i="27"/>
  <c r="M114" i="27"/>
  <c r="N114" i="27"/>
  <c r="O114" i="27"/>
  <c r="P114" i="27"/>
  <c r="Q114" i="27"/>
  <c r="K115" i="27"/>
  <c r="L115" i="27"/>
  <c r="M115" i="27"/>
  <c r="N115" i="27"/>
  <c r="O115" i="27"/>
  <c r="P115" i="27"/>
  <c r="Q115" i="27"/>
  <c r="K116" i="27"/>
  <c r="L116" i="27"/>
  <c r="M116" i="27"/>
  <c r="N116" i="27"/>
  <c r="O116" i="27"/>
  <c r="P116" i="27"/>
  <c r="Q116" i="27"/>
  <c r="K117" i="27"/>
  <c r="L117" i="27"/>
  <c r="M117" i="27"/>
  <c r="N117" i="27"/>
  <c r="O117" i="27"/>
  <c r="P117" i="27"/>
  <c r="Q117" i="27"/>
  <c r="K118" i="27"/>
  <c r="L118" i="27"/>
  <c r="M118" i="27"/>
  <c r="N118" i="27"/>
  <c r="O118" i="27"/>
  <c r="P118" i="27"/>
  <c r="Q118" i="27"/>
  <c r="K119" i="27"/>
  <c r="L119" i="27"/>
  <c r="M119" i="27"/>
  <c r="N119" i="27"/>
  <c r="O119" i="27"/>
  <c r="P119" i="27"/>
  <c r="Q119" i="27"/>
  <c r="K120" i="27"/>
  <c r="L120" i="27"/>
  <c r="M120" i="27"/>
  <c r="N120" i="27"/>
  <c r="O120" i="27"/>
  <c r="P120" i="27"/>
  <c r="Q120" i="27"/>
  <c r="K121" i="27"/>
  <c r="L121" i="27"/>
  <c r="M121" i="27"/>
  <c r="N121" i="27"/>
  <c r="O121" i="27"/>
  <c r="P121" i="27"/>
  <c r="Q121" i="27"/>
  <c r="K122" i="27"/>
  <c r="L122" i="27"/>
  <c r="M122" i="27"/>
  <c r="N122" i="27"/>
  <c r="O122" i="27"/>
  <c r="P122" i="27"/>
  <c r="Q122" i="27"/>
  <c r="K123" i="27"/>
  <c r="L123" i="27"/>
  <c r="M123" i="27"/>
  <c r="N123" i="27"/>
  <c r="O123" i="27"/>
  <c r="P123" i="27"/>
  <c r="Q123" i="27"/>
  <c r="K124" i="27"/>
  <c r="L124" i="27"/>
  <c r="M124" i="27"/>
  <c r="N124" i="27"/>
  <c r="O124" i="27"/>
  <c r="P124" i="27"/>
  <c r="Q124" i="27"/>
  <c r="K125" i="27"/>
  <c r="L125" i="27"/>
  <c r="M125" i="27"/>
  <c r="N125" i="27"/>
  <c r="O125" i="27"/>
  <c r="P125" i="27"/>
  <c r="Q125" i="27"/>
  <c r="K27" i="27"/>
  <c r="L27" i="27"/>
  <c r="M27" i="27"/>
  <c r="N27" i="27"/>
  <c r="O27" i="27"/>
  <c r="P27" i="27"/>
  <c r="K11" i="27"/>
  <c r="L11" i="27"/>
  <c r="M11" i="27"/>
  <c r="N11" i="27"/>
  <c r="O11" i="27"/>
  <c r="P11" i="27"/>
  <c r="K12" i="27"/>
  <c r="L12" i="27"/>
  <c r="M12" i="27"/>
  <c r="N12" i="27"/>
  <c r="O12" i="27"/>
  <c r="P12" i="27"/>
  <c r="K13" i="27"/>
  <c r="L13" i="27"/>
  <c r="M13" i="27"/>
  <c r="N13" i="27"/>
  <c r="O13" i="27"/>
  <c r="P13" i="27"/>
  <c r="K14" i="27"/>
  <c r="L14" i="27"/>
  <c r="M14" i="27"/>
  <c r="N14" i="27"/>
  <c r="O14" i="27"/>
  <c r="P14" i="27"/>
  <c r="K15" i="27"/>
  <c r="L15" i="27"/>
  <c r="M15" i="27"/>
  <c r="N15" i="27"/>
  <c r="O15" i="27"/>
  <c r="P15" i="27"/>
  <c r="K16" i="27"/>
  <c r="L16" i="27"/>
  <c r="M16" i="27"/>
  <c r="N16" i="27"/>
  <c r="O16" i="27"/>
  <c r="P16" i="27"/>
  <c r="K17" i="27"/>
  <c r="L17" i="27"/>
  <c r="M17" i="27"/>
  <c r="N17" i="27"/>
  <c r="O17" i="27"/>
  <c r="P17" i="27"/>
  <c r="K18" i="27"/>
  <c r="L18" i="27"/>
  <c r="M18" i="27"/>
  <c r="N18" i="27"/>
  <c r="O18" i="27"/>
  <c r="P18" i="27"/>
  <c r="K19" i="27"/>
  <c r="L19" i="27"/>
  <c r="M19" i="27"/>
  <c r="N19" i="27"/>
  <c r="O19" i="27"/>
  <c r="P19" i="27"/>
  <c r="K20" i="27"/>
  <c r="L20" i="27"/>
  <c r="M20" i="27"/>
  <c r="N20" i="27"/>
  <c r="O20" i="27"/>
  <c r="P20" i="27"/>
  <c r="K21" i="27"/>
  <c r="L21" i="27"/>
  <c r="M21" i="27"/>
  <c r="N21" i="27"/>
  <c r="O21" i="27"/>
  <c r="P21" i="27"/>
  <c r="K22" i="27"/>
  <c r="L22" i="27"/>
  <c r="M22" i="27"/>
  <c r="N22" i="27"/>
  <c r="O22" i="27"/>
  <c r="P22" i="27"/>
  <c r="K23" i="27"/>
  <c r="L23" i="27"/>
  <c r="M23" i="27"/>
  <c r="N23" i="27"/>
  <c r="O23" i="27"/>
  <c r="P23" i="27"/>
  <c r="K24" i="27"/>
  <c r="L24" i="27"/>
  <c r="M24" i="27"/>
  <c r="N24" i="27"/>
  <c r="O24" i="27"/>
  <c r="P24" i="27"/>
  <c r="K25" i="27"/>
  <c r="L25" i="27"/>
  <c r="M25" i="27"/>
  <c r="N25" i="27"/>
  <c r="O25" i="27"/>
  <c r="P25" i="27"/>
  <c r="K26" i="27"/>
  <c r="L26" i="27"/>
  <c r="M26" i="27"/>
  <c r="N26" i="27"/>
  <c r="O26" i="27"/>
  <c r="P26" i="27"/>
  <c r="K8" i="27"/>
  <c r="L8" i="27"/>
  <c r="M8" i="27"/>
  <c r="N8" i="27"/>
  <c r="O8" i="27"/>
  <c r="P8" i="27"/>
  <c r="K9" i="27"/>
  <c r="L9" i="27"/>
  <c r="M9" i="27"/>
  <c r="N9" i="27"/>
  <c r="O9" i="27"/>
  <c r="P9" i="27"/>
  <c r="K10" i="27"/>
  <c r="L10" i="27"/>
  <c r="M10" i="27"/>
  <c r="N10" i="27"/>
  <c r="O10" i="27"/>
  <c r="P10" i="27"/>
  <c r="L7" i="27"/>
  <c r="M7" i="27"/>
  <c r="N7" i="27"/>
  <c r="O7" i="27"/>
  <c r="P7" i="27"/>
  <c r="K7" i="27"/>
  <c r="L6" i="27"/>
  <c r="M6" i="27"/>
  <c r="N6" i="27"/>
  <c r="O6" i="27"/>
  <c r="P6" i="27"/>
  <c r="K6" i="27"/>
  <c r="J7" i="27" l="1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6" i="27"/>
  <c r="Q7" i="27" l="1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73" i="27"/>
  <c r="Q74" i="27"/>
  <c r="Q75" i="27"/>
  <c r="Q76" i="27"/>
  <c r="Q77" i="27"/>
  <c r="Q78" i="27"/>
  <c r="Q79" i="27"/>
  <c r="Q80" i="27"/>
  <c r="H6" i="27"/>
  <c r="Q6" i="27" s="1"/>
</calcChain>
</file>

<file path=xl/sharedStrings.xml><?xml version="1.0" encoding="utf-8"?>
<sst xmlns="http://schemas.openxmlformats.org/spreadsheetml/2006/main" count="167" uniqueCount="159">
  <si>
    <t>kul og koks</t>
  </si>
  <si>
    <t>tørv</t>
  </si>
  <si>
    <t>naturgas</t>
  </si>
  <si>
    <t>år</t>
  </si>
  <si>
    <t>olie</t>
  </si>
  <si>
    <t>sum</t>
  </si>
  <si>
    <t>Affald, ikke-bionedbrydeligt</t>
  </si>
  <si>
    <t>Bruttoenergiforbrug [PJ]</t>
  </si>
  <si>
    <t>før 1975 er ligeledes foretaget tilnærmelsesvis elhandelskorrektion</t>
  </si>
  <si>
    <t>Danmarks Energiforsyning 1900 - 1958, Det Statistiske Departement</t>
  </si>
  <si>
    <t>fra</t>
  </si>
  <si>
    <t>til</t>
  </si>
  <si>
    <t>Danmarks Energiforsyning 1948 - 1965, Danmarks Statistik</t>
  </si>
  <si>
    <t>Udtræk fra IEA-dataservices</t>
  </si>
  <si>
    <t>Kilderne til opgørelsen af Danmarks bruttoenergiforbrug er følgende</t>
  </si>
  <si>
    <t>Korrektioner:</t>
  </si>
  <si>
    <t>For data for 1900-1975 er ligeledes foretaget tilnærmelsesvis elhandelskorrektion</t>
  </si>
  <si>
    <t>Data for 1900-1975 er ikke korrigeret for klima (påvirkning af energiforbrug til opvarmning)</t>
  </si>
  <si>
    <t>For spørgsmål om metode kontakt Kaj Stærkind, ENS/SYS, kst@ens.dk</t>
  </si>
  <si>
    <t>Energistyrelsens årlige Energistatistik</t>
  </si>
  <si>
    <t>Vedvarende energi</t>
  </si>
  <si>
    <t>Bruttoenergiforbrug pr indbygger [GJ/indbygger]</t>
  </si>
  <si>
    <t>Kilde til befolkningstal</t>
  </si>
  <si>
    <t>Danmarks statistik, statistikbanken, Tabel: HISB3</t>
  </si>
  <si>
    <t>Nøgletal om befolkningen efter tid og bevægelsesart</t>
  </si>
  <si>
    <t>Befolkning 1. januar (i 1000)</t>
  </si>
  <si>
    <t xml:space="preserve">Udtræk fra statistikbanken </t>
  </si>
  <si>
    <t>Udtræksdato</t>
  </si>
  <si>
    <t xml:space="preserve">Bruttoenergiforbrug pr indbyggerberegnet som: </t>
  </si>
  <si>
    <t>Enhed: Antal</t>
  </si>
  <si>
    <t>Anvendt for årene</t>
  </si>
  <si>
    <t>Bruttoenergiforbrug for år YYYY) / ((Befolkningstal januar (YYYY) + Befolkningstal januar (YYYY+1)) /2)</t>
  </si>
  <si>
    <t>1975-2023 korrigeret for elhandel og klima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</si>
  <si>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</si>
  <si>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</si>
  <si>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</si>
  <si>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</si>
  <si>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</si>
  <si>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</si>
  <si>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</si>
  <si>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</si>
  <si>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</si>
  <si>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</si>
  <si>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</si>
  <si>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</si>
  <si>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</si>
  <si>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</si>
  <si>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</si>
  <si>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</si>
  <si>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</si>
  <si>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</si>
  <si>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</si>
  <si>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</si>
  <si>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</si>
  <si>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</si>
  <si>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</si>
  <si>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</si>
  <si>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</si>
  <si>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</si>
  <si>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</si>
  <si>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</si>
  <si>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</si>
  <si>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</si>
  <si>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</si>
  <si>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</si>
  <si>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</si>
  <si>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</si>
  <si>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</si>
  <si>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</si>
  <si>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</si>
  <si>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</si>
  <si>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</si>
  <si>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</si>
  <si>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</si>
  <si>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</si>
  <si>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</si>
  <si>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</si>
  <si>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</si>
  <si>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</si>
  <si>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</si>
  <si>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</si>
  <si>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</si>
  <si>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</si>
  <si>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</si>
  <si>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</si>
  <si>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</si>
  <si>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</si>
  <si>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</si>
  <si>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</si>
  <si>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</si>
  <si>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</si>
  <si>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</si>
  <si>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</si>
  <si>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</si>
  <si>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</si>
  <si>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</si>
  <si>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</si>
  <si>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</si>
  <si>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</si>
  <si>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</si>
  <si>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</si>
  <si>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</si>
  <si>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</si>
  <si>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</si>
  <si>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</si>
  <si>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</si>
  <si>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</si>
  <si>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</si>
  <si>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</si>
  <si>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</si>
  <si>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</si>
  <si>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</si>
  <si>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</si>
  <si>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</si>
  <si>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</si>
  <si>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</si>
  <si>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</si>
  <si>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</si>
  <si>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</si>
  <si>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</si>
  <si>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</si>
  <si>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</si>
  <si>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</si>
  <si>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</si>
  <si>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</si>
  <si>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</si>
  <si>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</si>
  <si>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</si>
  <si>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</si>
  <si>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</si>
  <si>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</si>
  <si>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</si>
  <si>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</si>
  <si>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</si>
  <si>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</si>
  <si>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</si>
  <si>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</si>
  <si>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</si>
  <si>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</si>
  <si>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</si>
  <si>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</si>
  <si>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</si>
  <si>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</si>
  <si>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</si>
  <si>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</si>
  <si>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</si>
  <si>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</si>
  <si>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</si>
  <si>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</si>
  <si>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</si>
  <si>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</si>
  <si>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</si>
  <si>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</si>
  <si>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</si>
  <si>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</si>
  <si>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</si>
  <si>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</si>
  <si>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Data for 1975-2023 er korrigeret for elhandel og klima (påvirkning af energiforbrug til opvarmning)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</si>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</sst>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right"/>
    </xf>
    <xf numFmtId="14" fontId="0" fillId="0" borderId="0" xfId="0" applyNumberFormat="1" applyFill="1" applyProtection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2" fontId="0" fillId="0" borderId="0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0" xfId="0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 wrapText="1"/>
    </xf>
    <xf numFmtId="165" fontId="0" fillId="0" borderId="0" xfId="0" applyNumberFormat="1"/>
    <xf numFmtId="166" fontId="0" fillId="0" borderId="0" xfId="0" applyNumberFormat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164" fontId="0" fillId="0" borderId="13" xfId="0" applyNumberFormat="1" applyFill="1" applyBorder="1"/>
    <xf numFmtId="164" fontId="0" fillId="0" borderId="14" xfId="0" applyNumberFormat="1" applyFill="1" applyBorder="1"/>
    <xf numFmtId="164" fontId="0" fillId="0" borderId="13" xfId="0" applyNumberFormat="1" applyBorder="1"/>
    <xf numFmtId="0" fontId="0" fillId="0" borderId="12" xfId="0" applyFill="1" applyBorder="1"/>
    <xf numFmtId="0" fontId="0" fillId="0" borderId="15" xfId="0" applyFill="1" applyBorder="1"/>
    <xf numFmtId="164" fontId="0" fillId="0" borderId="17" xfId="0" applyNumberFormat="1" applyFill="1" applyBorder="1"/>
    <xf numFmtId="164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F43A"/>
      <color rgb="FF4BDC44"/>
      <color rgb="FF6FE385"/>
      <color rgb="FF9966FE"/>
      <color rgb="FF983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Danmarks bruttoenergiforbrug 1900 - 2024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455860803301022E-2"/>
          <c:y val="8.8020362527573018E-2"/>
          <c:w val="0.93352484633984023"/>
          <c:h val="0.80345443500673352"/>
        </c:manualLayout>
      </c:layout>
      <c:areaChart>
        <c:grouping val="stacked"/>
        <c:varyColors val="0"/>
        <c:ser>
          <c:idx val="2"/>
          <c:order val="0"/>
          <c:tx>
            <c:strRef>
              <c:f>'Samlede tidsserier'!$D$5</c:f>
              <c:strCache>
                <c:ptCount val="1"/>
                <c:pt idx="0">
                  <c:v>kul og koks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tidsserier'!$D$6:$D$130</c:f>
              <c:numCache>
                <c:formatCode>0.0</c:formatCode>
                <c:ptCount val="125"/>
                <c:pt idx="0">
                  <c:v>52.977808000000003</c:v>
                </c:pt>
                <c:pt idx="1">
                  <c:v>55.161856000000007</c:v>
                </c:pt>
                <c:pt idx="2">
                  <c:v>56.663912000000003</c:v>
                </c:pt>
                <c:pt idx="3">
                  <c:v>59.027872000000002</c:v>
                </c:pt>
                <c:pt idx="4">
                  <c:v>63.688848</c:v>
                </c:pt>
                <c:pt idx="5">
                  <c:v>61.935752000000001</c:v>
                </c:pt>
                <c:pt idx="6">
                  <c:v>67.437712000000005</c:v>
                </c:pt>
                <c:pt idx="7">
                  <c:v>73.789024000000012</c:v>
                </c:pt>
                <c:pt idx="8">
                  <c:v>74.609088</c:v>
                </c:pt>
                <c:pt idx="9">
                  <c:v>82.483376000000021</c:v>
                </c:pt>
                <c:pt idx="10">
                  <c:v>75.487728000000004</c:v>
                </c:pt>
                <c:pt idx="11">
                  <c:v>80.161256000000009</c:v>
                </c:pt>
                <c:pt idx="12">
                  <c:v>92.106576000000004</c:v>
                </c:pt>
                <c:pt idx="13">
                  <c:v>93.855488000000008</c:v>
                </c:pt>
                <c:pt idx="14">
                  <c:v>95.160896000000008</c:v>
                </c:pt>
                <c:pt idx="15">
                  <c:v>102.84272000000001</c:v>
                </c:pt>
                <c:pt idx="16">
                  <c:v>98.102248000000017</c:v>
                </c:pt>
                <c:pt idx="17">
                  <c:v>57.090680000000006</c:v>
                </c:pt>
                <c:pt idx="18">
                  <c:v>60.107344000000005</c:v>
                </c:pt>
                <c:pt idx="19">
                  <c:v>62.408543999999999</c:v>
                </c:pt>
                <c:pt idx="20">
                  <c:v>72.45828329260452</c:v>
                </c:pt>
                <c:pt idx="21">
                  <c:v>69.09853129260452</c:v>
                </c:pt>
                <c:pt idx="22">
                  <c:v>98.629566533762073</c:v>
                </c:pt>
                <c:pt idx="23">
                  <c:v>107.08997777491962</c:v>
                </c:pt>
                <c:pt idx="24">
                  <c:v>125.45582739549839</c:v>
                </c:pt>
                <c:pt idx="25">
                  <c:v>107.55440177491961</c:v>
                </c:pt>
                <c:pt idx="26">
                  <c:v>104.63696987781351</c:v>
                </c:pt>
                <c:pt idx="27">
                  <c:v>133.9988692733119</c:v>
                </c:pt>
                <c:pt idx="28">
                  <c:v>122.84705630868167</c:v>
                </c:pt>
                <c:pt idx="29">
                  <c:v>148.15607230868167</c:v>
                </c:pt>
                <c:pt idx="30">
                  <c:v>137.51079241157555</c:v>
                </c:pt>
                <c:pt idx="31">
                  <c:v>143.9926068089888</c:v>
                </c:pt>
                <c:pt idx="32">
                  <c:v>135.6851517204301</c:v>
                </c:pt>
                <c:pt idx="33">
                  <c:v>135.01032064285715</c:v>
                </c:pt>
                <c:pt idx="34">
                  <c:v>141.94947615936255</c:v>
                </c:pt>
                <c:pt idx="35">
                  <c:v>150.35611322199594</c:v>
                </c:pt>
                <c:pt idx="36">
                  <c:v>161.97755239367311</c:v>
                </c:pt>
                <c:pt idx="37">
                  <c:v>167.31736843243243</c:v>
                </c:pt>
                <c:pt idx="38">
                  <c:v>148.02672462447259</c:v>
                </c:pt>
                <c:pt idx="39">
                  <c:v>168.87527871755725</c:v>
                </c:pt>
                <c:pt idx="40">
                  <c:v>125.35990444022771</c:v>
                </c:pt>
                <c:pt idx="41">
                  <c:v>108.16795991752578</c:v>
                </c:pt>
                <c:pt idx="42">
                  <c:v>108.81289296808511</c:v>
                </c:pt>
                <c:pt idx="43">
                  <c:v>111.66316910344828</c:v>
                </c:pt>
                <c:pt idx="44">
                  <c:v>113.00776684684685</c:v>
                </c:pt>
                <c:pt idx="45">
                  <c:v>73.802718201459868</c:v>
                </c:pt>
                <c:pt idx="46">
                  <c:v>122.50275169011213</c:v>
                </c:pt>
                <c:pt idx="47">
                  <c:v>136.80013159289177</c:v>
                </c:pt>
                <c:pt idx="48">
                  <c:v>122.72103455572065</c:v>
                </c:pt>
                <c:pt idx="49">
                  <c:v>150.56846826173543</c:v>
                </c:pt>
                <c:pt idx="50">
                  <c:v>187.91860700000001</c:v>
                </c:pt>
                <c:pt idx="51">
                  <c:v>164.36600331484505</c:v>
                </c:pt>
                <c:pt idx="52">
                  <c:v>176.65428670787637</c:v>
                </c:pt>
                <c:pt idx="53">
                  <c:v>174.84325384554455</c:v>
                </c:pt>
                <c:pt idx="54">
                  <c:v>192.11649278949528</c:v>
                </c:pt>
                <c:pt idx="55">
                  <c:v>184.66688658259085</c:v>
                </c:pt>
                <c:pt idx="56">
                  <c:v>167.19499492165014</c:v>
                </c:pt>
                <c:pt idx="57">
                  <c:v>143.48661990704127</c:v>
                </c:pt>
                <c:pt idx="58">
                  <c:v>151.47804017959726</c:v>
                </c:pt>
                <c:pt idx="59">
                  <c:v>145.86927105014408</c:v>
                </c:pt>
                <c:pt idx="60">
                  <c:v>160.85573512276522</c:v>
                </c:pt>
                <c:pt idx="61">
                  <c:v>159.61089611892965</c:v>
                </c:pt>
                <c:pt idx="62">
                  <c:v>175.76515094282081</c:v>
                </c:pt>
                <c:pt idx="63">
                  <c:v>172.60154781078722</c:v>
                </c:pt>
                <c:pt idx="64">
                  <c:v>159.79976358058639</c:v>
                </c:pt>
                <c:pt idx="65">
                  <c:v>156.44571825835115</c:v>
                </c:pt>
                <c:pt idx="66">
                  <c:v>161.23082671824955</c:v>
                </c:pt>
                <c:pt idx="67">
                  <c:v>146.4242890839914</c:v>
                </c:pt>
                <c:pt idx="68">
                  <c:v>125.34589565697999</c:v>
                </c:pt>
                <c:pt idx="69">
                  <c:v>104.28872339128142</c:v>
                </c:pt>
                <c:pt idx="70">
                  <c:v>76.456246432803241</c:v>
                </c:pt>
                <c:pt idx="71">
                  <c:v>55.23097988106494</c:v>
                </c:pt>
                <c:pt idx="72">
                  <c:v>48.532406293190768</c:v>
                </c:pt>
                <c:pt idx="73">
                  <c:v>80.001469614496671</c:v>
                </c:pt>
                <c:pt idx="74">
                  <c:v>69.520133532968089</c:v>
                </c:pt>
                <c:pt idx="75">
                  <c:v>88.858000000000004</c:v>
                </c:pt>
                <c:pt idx="76">
                  <c:v>121.39655999999999</c:v>
                </c:pt>
                <c:pt idx="77">
                  <c:v>138.28367</c:v>
                </c:pt>
                <c:pt idx="78">
                  <c:v>168.73029</c:v>
                </c:pt>
                <c:pt idx="79">
                  <c:v>198.19583</c:v>
                </c:pt>
                <c:pt idx="80">
                  <c:v>241.03676999999999</c:v>
                </c:pt>
                <c:pt idx="81">
                  <c:v>247.16823000000002</c:v>
                </c:pt>
                <c:pt idx="82">
                  <c:v>263.51630999999998</c:v>
                </c:pt>
                <c:pt idx="83">
                  <c:v>277.96075000000002</c:v>
                </c:pt>
                <c:pt idx="84">
                  <c:v>295.16636999999997</c:v>
                </c:pt>
                <c:pt idx="85">
                  <c:v>303.45625000000001</c:v>
                </c:pt>
                <c:pt idx="86">
                  <c:v>306.00565999999998</c:v>
                </c:pt>
                <c:pt idx="87">
                  <c:v>318.55165</c:v>
                </c:pt>
                <c:pt idx="88">
                  <c:v>322.36993000000001</c:v>
                </c:pt>
                <c:pt idx="89">
                  <c:v>317.91239000000002</c:v>
                </c:pt>
                <c:pt idx="90">
                  <c:v>325.29265999999996</c:v>
                </c:pt>
                <c:pt idx="91">
                  <c:v>329.76159999999999</c:v>
                </c:pt>
                <c:pt idx="92">
                  <c:v>322.67339000000004</c:v>
                </c:pt>
                <c:pt idx="93">
                  <c:v>312.94132000000002</c:v>
                </c:pt>
                <c:pt idx="94">
                  <c:v>299.57441</c:v>
                </c:pt>
                <c:pt idx="95">
                  <c:v>264.47503999999998</c:v>
                </c:pt>
                <c:pt idx="96">
                  <c:v>243.23174</c:v>
                </c:pt>
                <c:pt idx="97">
                  <c:v>220.18036999999998</c:v>
                </c:pt>
                <c:pt idx="98">
                  <c:v>197.58313000000001</c:v>
                </c:pt>
                <c:pt idx="99">
                  <c:v>180.25629000000001</c:v>
                </c:pt>
                <c:pt idx="100">
                  <c:v>173.88454999999999</c:v>
                </c:pt>
                <c:pt idx="101">
                  <c:v>167.42462</c:v>
                </c:pt>
                <c:pt idx="102">
                  <c:v>160.75321</c:v>
                </c:pt>
                <c:pt idx="103">
                  <c:v>175.83095</c:v>
                </c:pt>
                <c:pt idx="104">
                  <c:v>162.40903</c:v>
                </c:pt>
                <c:pt idx="105">
                  <c:v>164.63657000000001</c:v>
                </c:pt>
                <c:pt idx="106">
                  <c:v>180.75932999999998</c:v>
                </c:pt>
                <c:pt idx="107">
                  <c:v>190.22821999999999</c:v>
                </c:pt>
                <c:pt idx="108">
                  <c:v>184.93673999999999</c:v>
                </c:pt>
                <c:pt idx="109">
                  <c:v>171.56701999999999</c:v>
                </c:pt>
                <c:pt idx="110">
                  <c:v>150.81235999999998</c:v>
                </c:pt>
                <c:pt idx="111">
                  <c:v>147.80721</c:v>
                </c:pt>
                <c:pt idx="112">
                  <c:v>147.24028000000001</c:v>
                </c:pt>
                <c:pt idx="113">
                  <c:v>140.96534</c:v>
                </c:pt>
                <c:pt idx="114">
                  <c:v>124.98175999999999</c:v>
                </c:pt>
                <c:pt idx="115">
                  <c:v>108.65074</c:v>
                </c:pt>
                <c:pt idx="116">
                  <c:v>115.88717</c:v>
                </c:pt>
                <c:pt idx="117">
                  <c:v>90.99494</c:v>
                </c:pt>
                <c:pt idx="118">
                  <c:v>95.686229999999995</c:v>
                </c:pt>
                <c:pt idx="119">
                  <c:v>67.678560000000004</c:v>
                </c:pt>
                <c:pt idx="120">
                  <c:v>64.997540000000001</c:v>
                </c:pt>
                <c:pt idx="121">
                  <c:v>64.309960000000004</c:v>
                </c:pt>
                <c:pt idx="122">
                  <c:v>49.31794</c:v>
                </c:pt>
                <c:pt idx="123">
                  <c:v>39.103949999999998</c:v>
                </c:pt>
                <c:pt idx="124">
                  <c:v>30.070130000000002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14-49BB-A02E-ACC17BDA7F2B}"/>
            </c:ext>
          </c:extLst>
        </c:ser>
        <c:ser>
          <c:idx val="3"/>
          <c:order val="1"/>
          <c:tx>
            <c:strRef>
              <c:f>'Samlede tidsserier'!$E$5</c:f>
              <c:strCache>
                <c:ptCount val="1"/>
                <c:pt idx="0">
                  <c:v>tørv</c:v>
                </c:pt>
              </c:strCache>
            </c:strRef>
          </c:tx>
          <c:spPr>
            <a:solidFill>
              <a:srgbClr val="C00000"/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tidsserier'!$E$6:$E$130</c:f>
              <c:numCache>
                <c:formatCode>0.0</c:formatCode>
                <c:ptCount val="125"/>
                <c:pt idx="0">
                  <c:v>1.723808</c:v>
                </c:pt>
                <c:pt idx="1">
                  <c:v>1.723808</c:v>
                </c:pt>
                <c:pt idx="2">
                  <c:v>1.723808</c:v>
                </c:pt>
                <c:pt idx="3">
                  <c:v>1.723808</c:v>
                </c:pt>
                <c:pt idx="4">
                  <c:v>1.723808</c:v>
                </c:pt>
                <c:pt idx="5">
                  <c:v>1.723808</c:v>
                </c:pt>
                <c:pt idx="6">
                  <c:v>1.723808</c:v>
                </c:pt>
                <c:pt idx="7">
                  <c:v>1.723808</c:v>
                </c:pt>
                <c:pt idx="8">
                  <c:v>1.723808</c:v>
                </c:pt>
                <c:pt idx="9">
                  <c:v>1.723808</c:v>
                </c:pt>
                <c:pt idx="10">
                  <c:v>1.6819680000000001</c:v>
                </c:pt>
                <c:pt idx="11">
                  <c:v>1.7154400000000001</c:v>
                </c:pt>
                <c:pt idx="12">
                  <c:v>1.8744320000000001</c:v>
                </c:pt>
                <c:pt idx="13">
                  <c:v>1.9748480000000002</c:v>
                </c:pt>
                <c:pt idx="14">
                  <c:v>2.209152</c:v>
                </c:pt>
                <c:pt idx="15">
                  <c:v>2.5104000000000002</c:v>
                </c:pt>
                <c:pt idx="16">
                  <c:v>2.7279680000000002</c:v>
                </c:pt>
                <c:pt idx="17">
                  <c:v>7.1462720000000006</c:v>
                </c:pt>
                <c:pt idx="18">
                  <c:v>17.23808</c:v>
                </c:pt>
                <c:pt idx="19">
                  <c:v>19.93676</c:v>
                </c:pt>
                <c:pt idx="20">
                  <c:v>17.844760000000001</c:v>
                </c:pt>
                <c:pt idx="21">
                  <c:v>16.526800000000001</c:v>
                </c:pt>
                <c:pt idx="22">
                  <c:v>7.0082000000000004</c:v>
                </c:pt>
                <c:pt idx="23">
                  <c:v>4.30952</c:v>
                </c:pt>
                <c:pt idx="24">
                  <c:v>4.1756320000000002</c:v>
                </c:pt>
                <c:pt idx="25">
                  <c:v>3.9957200000000004</c:v>
                </c:pt>
                <c:pt idx="26">
                  <c:v>4.2676800000000004</c:v>
                </c:pt>
                <c:pt idx="27">
                  <c:v>3.8158080000000001</c:v>
                </c:pt>
                <c:pt idx="28">
                  <c:v>3.4810880000000002</c:v>
                </c:pt>
                <c:pt idx="29">
                  <c:v>3.4518</c:v>
                </c:pt>
                <c:pt idx="30">
                  <c:v>3.606608</c:v>
                </c:pt>
                <c:pt idx="31">
                  <c:v>3.6400800000000002</c:v>
                </c:pt>
                <c:pt idx="32">
                  <c:v>3.4225120000000002</c:v>
                </c:pt>
                <c:pt idx="33">
                  <c:v>3.4099600000000003</c:v>
                </c:pt>
                <c:pt idx="34">
                  <c:v>3.7990720000000002</c:v>
                </c:pt>
                <c:pt idx="35">
                  <c:v>3.8074400000000002</c:v>
                </c:pt>
                <c:pt idx="36">
                  <c:v>3.7237600000000004</c:v>
                </c:pt>
                <c:pt idx="37">
                  <c:v>4.4141200000000005</c:v>
                </c:pt>
                <c:pt idx="38">
                  <c:v>4.8199680000000003</c:v>
                </c:pt>
                <c:pt idx="39">
                  <c:v>4.4685120000000005</c:v>
                </c:pt>
                <c:pt idx="40">
                  <c:v>13.146128000000001</c:v>
                </c:pt>
                <c:pt idx="41">
                  <c:v>35.333880000000001</c:v>
                </c:pt>
                <c:pt idx="42">
                  <c:v>49.51764</c:v>
                </c:pt>
                <c:pt idx="43">
                  <c:v>55.27064</c:v>
                </c:pt>
                <c:pt idx="44">
                  <c:v>61.83952</c:v>
                </c:pt>
                <c:pt idx="45">
                  <c:v>60.283072000000004</c:v>
                </c:pt>
                <c:pt idx="46">
                  <c:v>51.178688000000001</c:v>
                </c:pt>
                <c:pt idx="47">
                  <c:v>44.873400000000004</c:v>
                </c:pt>
                <c:pt idx="48">
                  <c:v>47.567896000000005</c:v>
                </c:pt>
                <c:pt idx="49">
                  <c:v>28.626928000000003</c:v>
                </c:pt>
                <c:pt idx="50">
                  <c:v>12.660784000000001</c:v>
                </c:pt>
                <c:pt idx="51">
                  <c:v>14.087528000000001</c:v>
                </c:pt>
                <c:pt idx="52">
                  <c:v>19.443048000000001</c:v>
                </c:pt>
                <c:pt idx="53">
                  <c:v>12.606392000000001</c:v>
                </c:pt>
                <c:pt idx="54">
                  <c:v>5.8827040000000004</c:v>
                </c:pt>
                <c:pt idx="55">
                  <c:v>6.3973360000000001</c:v>
                </c:pt>
                <c:pt idx="56">
                  <c:v>7.4098640000000007</c:v>
                </c:pt>
                <c:pt idx="57">
                  <c:v>7.4977280000000004</c:v>
                </c:pt>
                <c:pt idx="58">
                  <c:v>6.2174240000000003</c:v>
                </c:pt>
                <c:pt idx="59">
                  <c:v>4.1337920000000006</c:v>
                </c:pt>
                <c:pt idx="60">
                  <c:v>3.3011760000000003</c:v>
                </c:pt>
                <c:pt idx="61">
                  <c:v>1.4936880000000001</c:v>
                </c:pt>
                <c:pt idx="62">
                  <c:v>0.92884800000000001</c:v>
                </c:pt>
                <c:pt idx="63">
                  <c:v>0.552288</c:v>
                </c:pt>
                <c:pt idx="64">
                  <c:v>0.41839999999999999</c:v>
                </c:pt>
                <c:pt idx="65">
                  <c:v>0.242672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14-49BB-A02E-ACC17BDA7F2B}"/>
            </c:ext>
          </c:extLst>
        </c:ser>
        <c:ser>
          <c:idx val="0"/>
          <c:order val="2"/>
          <c:tx>
            <c:strRef>
              <c:f>'Samlede tidsserier'!$B$5</c:f>
              <c:strCache>
                <c:ptCount val="1"/>
                <c:pt idx="0">
                  <c:v>olie</c:v>
                </c:pt>
              </c:strCache>
            </c:strRef>
          </c:tx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tidsserier'!$B$6:$B$130</c:f>
              <c:numCache>
                <c:formatCode>0.0</c:formatCode>
                <c:ptCount val="125"/>
                <c:pt idx="0">
                  <c:v>1.828408</c:v>
                </c:pt>
                <c:pt idx="1">
                  <c:v>1.9581120000000001</c:v>
                </c:pt>
                <c:pt idx="2">
                  <c:v>1.9999520000000002</c:v>
                </c:pt>
                <c:pt idx="3">
                  <c:v>2.0878160000000001</c:v>
                </c:pt>
                <c:pt idx="4">
                  <c:v>2.3053840000000001</c:v>
                </c:pt>
                <c:pt idx="5">
                  <c:v>2.3053840000000001</c:v>
                </c:pt>
                <c:pt idx="6">
                  <c:v>2.263544</c:v>
                </c:pt>
                <c:pt idx="7">
                  <c:v>2.5229520000000001</c:v>
                </c:pt>
                <c:pt idx="8">
                  <c:v>2.6526560000000003</c:v>
                </c:pt>
                <c:pt idx="9">
                  <c:v>3.3095440000000003</c:v>
                </c:pt>
                <c:pt idx="10">
                  <c:v>3.343016</c:v>
                </c:pt>
                <c:pt idx="11">
                  <c:v>3.6024240000000001</c:v>
                </c:pt>
                <c:pt idx="12">
                  <c:v>3.9455120000000004</c:v>
                </c:pt>
                <c:pt idx="13">
                  <c:v>4.4559600000000001</c:v>
                </c:pt>
                <c:pt idx="14">
                  <c:v>4.6275040000000001</c:v>
                </c:pt>
                <c:pt idx="15">
                  <c:v>4.5731120000000001</c:v>
                </c:pt>
                <c:pt idx="16">
                  <c:v>4.7823120000000001</c:v>
                </c:pt>
                <c:pt idx="17">
                  <c:v>2.4099840000000001</c:v>
                </c:pt>
                <c:pt idx="18">
                  <c:v>0.64433600000000002</c:v>
                </c:pt>
                <c:pt idx="19">
                  <c:v>4.7404719999999996</c:v>
                </c:pt>
                <c:pt idx="20">
                  <c:v>6.0520685530546618</c:v>
                </c:pt>
                <c:pt idx="21">
                  <c:v>5.0688285530546624</c:v>
                </c:pt>
                <c:pt idx="22">
                  <c:v>8.339747909967846</c:v>
                </c:pt>
                <c:pt idx="23">
                  <c:v>9.8743072668810292</c:v>
                </c:pt>
                <c:pt idx="24">
                  <c:v>11.438638945337621</c:v>
                </c:pt>
                <c:pt idx="25">
                  <c:v>11.313603266881028</c:v>
                </c:pt>
                <c:pt idx="26">
                  <c:v>14.034965659163989</c:v>
                </c:pt>
                <c:pt idx="27">
                  <c:v>14.528260604501609</c:v>
                </c:pt>
                <c:pt idx="28">
                  <c:v>15.448431176848874</c:v>
                </c:pt>
                <c:pt idx="29">
                  <c:v>16.168079176848874</c:v>
                </c:pt>
                <c:pt idx="30">
                  <c:v>19.717873569131836</c:v>
                </c:pt>
                <c:pt idx="31">
                  <c:v>21.149685146067419</c:v>
                </c:pt>
                <c:pt idx="32">
                  <c:v>21.800259612903226</c:v>
                </c:pt>
                <c:pt idx="33">
                  <c:v>21.688473785714283</c:v>
                </c:pt>
                <c:pt idx="34">
                  <c:v>23.387109768924304</c:v>
                </c:pt>
                <c:pt idx="35">
                  <c:v>22.002607869653769</c:v>
                </c:pt>
                <c:pt idx="36">
                  <c:v>26.006971908611597</c:v>
                </c:pt>
                <c:pt idx="37">
                  <c:v>27.722015495495491</c:v>
                </c:pt>
                <c:pt idx="38">
                  <c:v>31.901905451476793</c:v>
                </c:pt>
                <c:pt idx="39">
                  <c:v>30.862014412213743</c:v>
                </c:pt>
                <c:pt idx="40">
                  <c:v>12.996869555977229</c:v>
                </c:pt>
                <c:pt idx="41">
                  <c:v>3.8303010309278354</c:v>
                </c:pt>
                <c:pt idx="42">
                  <c:v>2.9049367340425531</c:v>
                </c:pt>
                <c:pt idx="43">
                  <c:v>2.3904479795657729</c:v>
                </c:pt>
                <c:pt idx="44">
                  <c:v>1.3276095855855858</c:v>
                </c:pt>
                <c:pt idx="45">
                  <c:v>4.3634905459854023</c:v>
                </c:pt>
                <c:pt idx="46">
                  <c:v>20.107984122324158</c:v>
                </c:pt>
                <c:pt idx="47">
                  <c:v>42.90858278513732</c:v>
                </c:pt>
                <c:pt idx="48">
                  <c:v>40.888056071322438</c:v>
                </c:pt>
                <c:pt idx="49">
                  <c:v>49.130923533428167</c:v>
                </c:pt>
                <c:pt idx="50">
                  <c:v>68.767668815384624</c:v>
                </c:pt>
                <c:pt idx="51">
                  <c:v>65.590158616639485</c:v>
                </c:pt>
                <c:pt idx="52">
                  <c:v>74.483288510468597</c:v>
                </c:pt>
                <c:pt idx="53">
                  <c:v>80.495130914851487</c:v>
                </c:pt>
                <c:pt idx="54">
                  <c:v>94.54999594583505</c:v>
                </c:pt>
                <c:pt idx="55">
                  <c:v>121.13626490198767</c:v>
                </c:pt>
                <c:pt idx="56">
                  <c:v>142.8590512798209</c:v>
                </c:pt>
                <c:pt idx="57">
                  <c:v>147.12103126188001</c:v>
                </c:pt>
                <c:pt idx="58">
                  <c:v>166.67555893034006</c:v>
                </c:pt>
                <c:pt idx="59">
                  <c:v>178.46207519308356</c:v>
                </c:pt>
                <c:pt idx="60">
                  <c:v>200.88161954707988</c:v>
                </c:pt>
                <c:pt idx="61">
                  <c:v>221.03717044202185</c:v>
                </c:pt>
                <c:pt idx="62">
                  <c:v>261.18371724523507</c:v>
                </c:pt>
                <c:pt idx="63">
                  <c:v>305.31990619235472</c:v>
                </c:pt>
                <c:pt idx="64">
                  <c:v>348.49144644823593</c:v>
                </c:pt>
                <c:pt idx="65">
                  <c:v>400.10122126443969</c:v>
                </c:pt>
                <c:pt idx="66">
                  <c:v>459.46136293275265</c:v>
                </c:pt>
                <c:pt idx="67">
                  <c:v>482.76285019440638</c:v>
                </c:pt>
                <c:pt idx="68">
                  <c:v>525.19361445827485</c:v>
                </c:pt>
                <c:pt idx="69">
                  <c:v>629.95931575678492</c:v>
                </c:pt>
                <c:pt idx="70">
                  <c:v>700.68476196071094</c:v>
                </c:pt>
                <c:pt idx="71">
                  <c:v>692.18807454795626</c:v>
                </c:pt>
                <c:pt idx="72">
                  <c:v>727.09759624304957</c:v>
                </c:pt>
                <c:pt idx="73">
                  <c:v>698.69005455395484</c:v>
                </c:pt>
                <c:pt idx="74">
                  <c:v>652.19360139283538</c:v>
                </c:pt>
                <c:pt idx="75">
                  <c:v>654.02116000000001</c:v>
                </c:pt>
                <c:pt idx="76">
                  <c:v>660.23868000000004</c:v>
                </c:pt>
                <c:pt idx="77">
                  <c:v>669.04468000000008</c:v>
                </c:pt>
                <c:pt idx="78">
                  <c:v>660.47243000000003</c:v>
                </c:pt>
                <c:pt idx="79">
                  <c:v>643.72261000000003</c:v>
                </c:pt>
                <c:pt idx="80">
                  <c:v>545.80263000000002</c:v>
                </c:pt>
                <c:pt idx="81">
                  <c:v>481.21875</c:v>
                </c:pt>
                <c:pt idx="82">
                  <c:v>456.52325999999999</c:v>
                </c:pt>
                <c:pt idx="83">
                  <c:v>435.97358000000003</c:v>
                </c:pt>
                <c:pt idx="84">
                  <c:v>426.50709000000001</c:v>
                </c:pt>
                <c:pt idx="85">
                  <c:v>423.22613999999999</c:v>
                </c:pt>
                <c:pt idx="86">
                  <c:v>420.0532</c:v>
                </c:pt>
                <c:pt idx="87">
                  <c:v>396.38546000000002</c:v>
                </c:pt>
                <c:pt idx="88">
                  <c:v>383.65084999999999</c:v>
                </c:pt>
                <c:pt idx="89">
                  <c:v>373.11440000000005</c:v>
                </c:pt>
                <c:pt idx="90">
                  <c:v>354.83222999999998</c:v>
                </c:pt>
                <c:pt idx="91">
                  <c:v>354.80799000000002</c:v>
                </c:pt>
                <c:pt idx="92">
                  <c:v>348.49558000000002</c:v>
                </c:pt>
                <c:pt idx="93">
                  <c:v>345.12650000000002</c:v>
                </c:pt>
                <c:pt idx="94">
                  <c:v>347.23296999999997</c:v>
                </c:pt>
                <c:pt idx="95">
                  <c:v>373.99696999999998</c:v>
                </c:pt>
                <c:pt idx="96">
                  <c:v>380.89451000000003</c:v>
                </c:pt>
                <c:pt idx="97">
                  <c:v>383.37124999999997</c:v>
                </c:pt>
                <c:pt idx="98">
                  <c:v>379.12390000000005</c:v>
                </c:pt>
                <c:pt idx="99">
                  <c:v>382.15436999999997</c:v>
                </c:pt>
                <c:pt idx="100">
                  <c:v>376.65840000000003</c:v>
                </c:pt>
                <c:pt idx="101">
                  <c:v>376.75340999999997</c:v>
                </c:pt>
                <c:pt idx="102">
                  <c:v>361.03237000000001</c:v>
                </c:pt>
                <c:pt idx="103">
                  <c:v>344.88443999999998</c:v>
                </c:pt>
                <c:pt idx="104">
                  <c:v>348.79815000000002</c:v>
                </c:pt>
                <c:pt idx="105">
                  <c:v>351.93293</c:v>
                </c:pt>
                <c:pt idx="106">
                  <c:v>346.4862</c:v>
                </c:pt>
                <c:pt idx="107">
                  <c:v>346.70090000000005</c:v>
                </c:pt>
                <c:pt idx="108">
                  <c:v>338.38821000000002</c:v>
                </c:pt>
                <c:pt idx="109">
                  <c:v>314.38765999999998</c:v>
                </c:pt>
                <c:pt idx="110">
                  <c:v>311.84990000000005</c:v>
                </c:pt>
                <c:pt idx="111">
                  <c:v>303.94490000000002</c:v>
                </c:pt>
                <c:pt idx="112">
                  <c:v>291.42346000000003</c:v>
                </c:pt>
                <c:pt idx="113">
                  <c:v>280.81725</c:v>
                </c:pt>
                <c:pt idx="114">
                  <c:v>274.77091999999999</c:v>
                </c:pt>
                <c:pt idx="115">
                  <c:v>277.58339000000001</c:v>
                </c:pt>
                <c:pt idx="116">
                  <c:v>286.80081000000001</c:v>
                </c:pt>
                <c:pt idx="117">
                  <c:v>291.59782000000001</c:v>
                </c:pt>
                <c:pt idx="118">
                  <c:v>295.14208000000002</c:v>
                </c:pt>
                <c:pt idx="119">
                  <c:v>292.84020000000004</c:v>
                </c:pt>
                <c:pt idx="120">
                  <c:v>247.18160999999998</c:v>
                </c:pt>
                <c:pt idx="121">
                  <c:v>250.04163</c:v>
                </c:pt>
                <c:pt idx="122">
                  <c:v>264.34575000000001</c:v>
                </c:pt>
                <c:pt idx="123">
                  <c:v>259.85415</c:v>
                </c:pt>
                <c:pt idx="124">
                  <c:v>256.39039000000002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4-49BB-A02E-ACC17BDA7F2B}"/>
            </c:ext>
          </c:extLst>
        </c:ser>
        <c:ser>
          <c:idx val="1"/>
          <c:order val="3"/>
          <c:tx>
            <c:strRef>
              <c:f>'Samlede tidsserier'!$C$5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tidsserier'!$C$6:$C$130</c:f>
              <c:numCache>
                <c:formatCode>0.0</c:formatCode>
                <c:ptCount val="1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1.2552000000000001E-2</c:v>
                </c:pt>
                <c:pt idx="39">
                  <c:v>2.0920000000000001E-2</c:v>
                </c:pt>
                <c:pt idx="40">
                  <c:v>6.276000000000001E-2</c:v>
                </c:pt>
                <c:pt idx="41">
                  <c:v>0.11715200000000001</c:v>
                </c:pt>
                <c:pt idx="42">
                  <c:v>0.14644000000000001</c:v>
                </c:pt>
                <c:pt idx="43">
                  <c:v>0.14225599999999999</c:v>
                </c:pt>
                <c:pt idx="44">
                  <c:v>0.13388800000000001</c:v>
                </c:pt>
                <c:pt idx="45">
                  <c:v>0.11715200000000001</c:v>
                </c:pt>
                <c:pt idx="46">
                  <c:v>0.1046</c:v>
                </c:pt>
                <c:pt idx="47">
                  <c:v>0.10878400000000001</c:v>
                </c:pt>
                <c:pt idx="48">
                  <c:v>5.0208000000000003E-2</c:v>
                </c:pt>
                <c:pt idx="49">
                  <c:v>3.3472000000000002E-2</c:v>
                </c:pt>
                <c:pt idx="50">
                  <c:v>4.1840000000000002E-2</c:v>
                </c:pt>
                <c:pt idx="51">
                  <c:v>5.0208000000000003E-2</c:v>
                </c:pt>
                <c:pt idx="52">
                  <c:v>7.1127999999999997E-2</c:v>
                </c:pt>
                <c:pt idx="53">
                  <c:v>5.4392000000000003E-2</c:v>
                </c:pt>
                <c:pt idx="54">
                  <c:v>5.4392000000000003E-2</c:v>
                </c:pt>
                <c:pt idx="55">
                  <c:v>5.4392000000000003E-2</c:v>
                </c:pt>
                <c:pt idx="56">
                  <c:v>3.7656000000000002E-2</c:v>
                </c:pt>
                <c:pt idx="57">
                  <c:v>4.1840000000000002E-2</c:v>
                </c:pt>
                <c:pt idx="58">
                  <c:v>3.3472000000000002E-2</c:v>
                </c:pt>
                <c:pt idx="59">
                  <c:v>2.9288000000000002E-2</c:v>
                </c:pt>
                <c:pt idx="60">
                  <c:v>2.0920000000000001E-2</c:v>
                </c:pt>
                <c:pt idx="61">
                  <c:v>2.0920000000000001E-2</c:v>
                </c:pt>
                <c:pt idx="62">
                  <c:v>2.5104000000000001E-2</c:v>
                </c:pt>
                <c:pt idx="63">
                  <c:v>1.6736000000000001E-2</c:v>
                </c:pt>
                <c:pt idx="64">
                  <c:v>1.6736000000000001E-2</c:v>
                </c:pt>
                <c:pt idx="65">
                  <c:v>1.2552000000000001E-2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8.0800000000000004E-3</c:v>
                </c:pt>
                <c:pt idx="73">
                  <c:v>1.528E-2</c:v>
                </c:pt>
                <c:pt idx="74">
                  <c:v>8.9999999999999993E-3</c:v>
                </c:pt>
                <c:pt idx="75">
                  <c:v>1.5169999999999999E-2</c:v>
                </c:pt>
                <c:pt idx="76">
                  <c:v>1.076E-2</c:v>
                </c:pt>
                <c:pt idx="77">
                  <c:v>2.051E-2</c:v>
                </c:pt>
                <c:pt idx="78">
                  <c:v>1.7590000000000001E-2</c:v>
                </c:pt>
                <c:pt idx="79">
                  <c:v>1.9190000000000002E-2</c:v>
                </c:pt>
                <c:pt idx="80">
                  <c:v>1.677E-2</c:v>
                </c:pt>
                <c:pt idx="81">
                  <c:v>0.81380999999999992</c:v>
                </c:pt>
                <c:pt idx="82">
                  <c:v>1.2829900000000001</c:v>
                </c:pt>
                <c:pt idx="83">
                  <c:v>2.18181</c:v>
                </c:pt>
                <c:pt idx="84">
                  <c:v>6.8127200000000006</c:v>
                </c:pt>
                <c:pt idx="85">
                  <c:v>27.753730000000001</c:v>
                </c:pt>
                <c:pt idx="86">
                  <c:v>46.7759</c:v>
                </c:pt>
                <c:pt idx="87">
                  <c:v>59.942980000000006</c:v>
                </c:pt>
                <c:pt idx="88">
                  <c:v>70.368369999999999</c:v>
                </c:pt>
                <c:pt idx="89">
                  <c:v>78.260039999999989</c:v>
                </c:pt>
                <c:pt idx="90">
                  <c:v>81.749380000000002</c:v>
                </c:pt>
                <c:pt idx="91">
                  <c:v>87.169280000000001</c:v>
                </c:pt>
                <c:pt idx="92">
                  <c:v>94.694670000000002</c:v>
                </c:pt>
                <c:pt idx="93">
                  <c:v>102.19534</c:v>
                </c:pt>
                <c:pt idx="94">
                  <c:v>117.08781</c:v>
                </c:pt>
                <c:pt idx="95">
                  <c:v>133.69410999999999</c:v>
                </c:pt>
                <c:pt idx="96">
                  <c:v>150.95780999999999</c:v>
                </c:pt>
                <c:pt idx="97">
                  <c:v>166.53858</c:v>
                </c:pt>
                <c:pt idx="98">
                  <c:v>180.89218</c:v>
                </c:pt>
                <c:pt idx="99">
                  <c:v>191.72403</c:v>
                </c:pt>
                <c:pt idx="100">
                  <c:v>191.65043</c:v>
                </c:pt>
                <c:pt idx="101">
                  <c:v>193.04031000000001</c:v>
                </c:pt>
                <c:pt idx="102">
                  <c:v>195.71019000000001</c:v>
                </c:pt>
                <c:pt idx="103">
                  <c:v>190.07217</c:v>
                </c:pt>
                <c:pt idx="104">
                  <c:v>194.92301</c:v>
                </c:pt>
                <c:pt idx="105">
                  <c:v>192.42327</c:v>
                </c:pt>
                <c:pt idx="106">
                  <c:v>190.55759</c:v>
                </c:pt>
                <c:pt idx="107">
                  <c:v>175.14322000000001</c:v>
                </c:pt>
                <c:pt idx="108">
                  <c:v>176.95007999999999</c:v>
                </c:pt>
                <c:pt idx="109">
                  <c:v>166.22762</c:v>
                </c:pt>
                <c:pt idx="110">
                  <c:v>176.12505999999999</c:v>
                </c:pt>
                <c:pt idx="111">
                  <c:v>159.66692999999998</c:v>
                </c:pt>
                <c:pt idx="112">
                  <c:v>149.15333999999999</c:v>
                </c:pt>
                <c:pt idx="113">
                  <c:v>139.47452999999999</c:v>
                </c:pt>
                <c:pt idx="114">
                  <c:v>130.25479999999999</c:v>
                </c:pt>
                <c:pt idx="115">
                  <c:v>132.66857000000002</c:v>
                </c:pt>
                <c:pt idx="116">
                  <c:v>130.38683</c:v>
                </c:pt>
                <c:pt idx="117">
                  <c:v>123.33057000000001</c:v>
                </c:pt>
                <c:pt idx="118">
                  <c:v>120.82741</c:v>
                </c:pt>
                <c:pt idx="119">
                  <c:v>113.60736999999999</c:v>
                </c:pt>
                <c:pt idx="120">
                  <c:v>95.667280000000005</c:v>
                </c:pt>
                <c:pt idx="121">
                  <c:v>91.048369999999991</c:v>
                </c:pt>
                <c:pt idx="122">
                  <c:v>62.530010000000004</c:v>
                </c:pt>
                <c:pt idx="123">
                  <c:v>59.749580000000002</c:v>
                </c:pt>
                <c:pt idx="124">
                  <c:v>63.915769999999995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14-49BB-A02E-ACC17BDA7F2B}"/>
            </c:ext>
          </c:extLst>
        </c:ser>
        <c:ser>
          <c:idx val="4"/>
          <c:order val="4"/>
          <c:tx>
            <c:strRef>
              <c:f>'Samlede tidsserier'!$F$5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tidsserier'!$F$6:$F$130</c:f>
              <c:numCache>
                <c:formatCode>0.0</c:formatCode>
                <c:ptCount val="1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4.4667399999999997</c:v>
                </c:pt>
                <c:pt idx="76">
                  <c:v>4.4874999999999998</c:v>
                </c:pt>
                <c:pt idx="77">
                  <c:v>4.5891599999999997</c:v>
                </c:pt>
                <c:pt idx="78">
                  <c:v>4.4605299999999994</c:v>
                </c:pt>
                <c:pt idx="79">
                  <c:v>4.4738100000000003</c:v>
                </c:pt>
                <c:pt idx="80">
                  <c:v>4.66282</c:v>
                </c:pt>
                <c:pt idx="81">
                  <c:v>4.9740600000000006</c:v>
                </c:pt>
                <c:pt idx="82">
                  <c:v>5.46509</c:v>
                </c:pt>
                <c:pt idx="83">
                  <c:v>5.9134799999999998</c:v>
                </c:pt>
                <c:pt idx="84">
                  <c:v>6.0051600000000001</c:v>
                </c:pt>
                <c:pt idx="85">
                  <c:v>5.8220700000000001</c:v>
                </c:pt>
                <c:pt idx="86">
                  <c:v>6.2219700000000007</c:v>
                </c:pt>
                <c:pt idx="87">
                  <c:v>6.0366499999999998</c:v>
                </c:pt>
                <c:pt idx="88">
                  <c:v>6.8719099999999997</c:v>
                </c:pt>
                <c:pt idx="89">
                  <c:v>7.4833100000000004</c:v>
                </c:pt>
                <c:pt idx="90">
                  <c:v>7.7069099999999997</c:v>
                </c:pt>
                <c:pt idx="91">
                  <c:v>7.6596200000000003</c:v>
                </c:pt>
                <c:pt idx="92">
                  <c:v>8.46218</c:v>
                </c:pt>
                <c:pt idx="93">
                  <c:v>8.65015</c:v>
                </c:pt>
                <c:pt idx="94">
                  <c:v>9.42727</c:v>
                </c:pt>
                <c:pt idx="95">
                  <c:v>10.42071</c:v>
                </c:pt>
                <c:pt idx="96">
                  <c:v>10.66611</c:v>
                </c:pt>
                <c:pt idx="97">
                  <c:v>12.278649999999999</c:v>
                </c:pt>
                <c:pt idx="98">
                  <c:v>12.204229999999999</c:v>
                </c:pt>
                <c:pt idx="99">
                  <c:v>13.574780000000001</c:v>
                </c:pt>
                <c:pt idx="100">
                  <c:v>14.35994</c:v>
                </c:pt>
                <c:pt idx="101">
                  <c:v>14.521790000000001</c:v>
                </c:pt>
                <c:pt idx="102">
                  <c:v>15.712759999999999</c:v>
                </c:pt>
                <c:pt idx="103">
                  <c:v>16.69266</c:v>
                </c:pt>
                <c:pt idx="104">
                  <c:v>17.05537</c:v>
                </c:pt>
                <c:pt idx="105">
                  <c:v>17.280459999999998</c:v>
                </c:pt>
                <c:pt idx="106">
                  <c:v>17.701580000000003</c:v>
                </c:pt>
                <c:pt idx="107">
                  <c:v>18.430630000000001</c:v>
                </c:pt>
                <c:pt idx="108">
                  <c:v>19.131619999999998</c:v>
                </c:pt>
                <c:pt idx="109">
                  <c:v>17.805499999999999</c:v>
                </c:pt>
                <c:pt idx="110">
                  <c:v>16.403009999999998</c:v>
                </c:pt>
                <c:pt idx="111">
                  <c:v>17.574950000000001</c:v>
                </c:pt>
                <c:pt idx="112">
                  <c:v>16.709220000000002</c:v>
                </c:pt>
                <c:pt idx="113">
                  <c:v>16.779619999999998</c:v>
                </c:pt>
                <c:pt idx="114">
                  <c:v>18.210669999999997</c:v>
                </c:pt>
                <c:pt idx="115">
                  <c:v>18.28125</c:v>
                </c:pt>
                <c:pt idx="116">
                  <c:v>18.097549999999998</c:v>
                </c:pt>
                <c:pt idx="117">
                  <c:v>18.553830000000001</c:v>
                </c:pt>
                <c:pt idx="118">
                  <c:v>19.847759999999997</c:v>
                </c:pt>
                <c:pt idx="119">
                  <c:v>21.23799</c:v>
                </c:pt>
                <c:pt idx="120">
                  <c:v>22.9941</c:v>
                </c:pt>
                <c:pt idx="121">
                  <c:v>23.289650000000002</c:v>
                </c:pt>
                <c:pt idx="122">
                  <c:v>25.115919999999999</c:v>
                </c:pt>
                <c:pt idx="123">
                  <c:v>24.436049999999998</c:v>
                </c:pt>
                <c:pt idx="124">
                  <c:v>25.665770000000002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14-49BB-A02E-ACC17BDA7F2B}"/>
            </c:ext>
          </c:extLst>
        </c:ser>
        <c:ser>
          <c:idx val="5"/>
          <c:order val="5"/>
          <c:tx>
            <c:strRef>
              <c:f>'Samlede tidsserier'!$G$5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rgbClr val="92D050"/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tidsserier'!$G$6:$G$130</c:f>
              <c:numCache>
                <c:formatCode>#,#00</c:formatCode>
                <c:ptCount val="125"/>
                <c:pt idx="0">
                  <c:v>7.4809920000000005</c:v>
                </c:pt>
                <c:pt idx="1">
                  <c:v>7.6441680000000005</c:v>
                </c:pt>
                <c:pt idx="2">
                  <c:v>7.3931280000000008</c:v>
                </c:pt>
                <c:pt idx="3">
                  <c:v>7.2425040000000003</c:v>
                </c:pt>
                <c:pt idx="4">
                  <c:v>7.2550560000000006</c:v>
                </c:pt>
                <c:pt idx="5">
                  <c:v>7.0542240000000005</c:v>
                </c:pt>
                <c:pt idx="6">
                  <c:v>7.0793280000000003</c:v>
                </c:pt>
                <c:pt idx="7">
                  <c:v>7.0291200000000007</c:v>
                </c:pt>
                <c:pt idx="8">
                  <c:v>7.0918800000000006</c:v>
                </c:pt>
                <c:pt idx="9">
                  <c:v>6.9789120000000002</c:v>
                </c:pt>
                <c:pt idx="10">
                  <c:v>6.8324720000000001</c:v>
                </c:pt>
                <c:pt idx="11">
                  <c:v>6.8450240000000004</c:v>
                </c:pt>
                <c:pt idx="12">
                  <c:v>7.0416720000000002</c:v>
                </c:pt>
                <c:pt idx="13">
                  <c:v>7.1755599999999999</c:v>
                </c:pt>
                <c:pt idx="14">
                  <c:v>7.5772240000000002</c:v>
                </c:pt>
                <c:pt idx="15">
                  <c:v>7.5646720000000007</c:v>
                </c:pt>
                <c:pt idx="16">
                  <c:v>7.3261840000000005</c:v>
                </c:pt>
                <c:pt idx="17">
                  <c:v>14.070792000000001</c:v>
                </c:pt>
                <c:pt idx="18">
                  <c:v>8.4433120000000006</c:v>
                </c:pt>
                <c:pt idx="19">
                  <c:v>5.978936</c:v>
                </c:pt>
                <c:pt idx="20">
                  <c:v>6.5061200000000001</c:v>
                </c:pt>
                <c:pt idx="21">
                  <c:v>6.3136560000000008</c:v>
                </c:pt>
                <c:pt idx="22">
                  <c:v>6.4266240000000003</c:v>
                </c:pt>
                <c:pt idx="23">
                  <c:v>6.614904000000001</c:v>
                </c:pt>
                <c:pt idx="24">
                  <c:v>6.6944000000000008</c:v>
                </c:pt>
                <c:pt idx="25">
                  <c:v>6.8743120000000006</c:v>
                </c:pt>
                <c:pt idx="26">
                  <c:v>6.8743120000000006</c:v>
                </c:pt>
                <c:pt idx="27">
                  <c:v>6.8743120000000006</c:v>
                </c:pt>
                <c:pt idx="28">
                  <c:v>6.8617600000000003</c:v>
                </c:pt>
                <c:pt idx="29">
                  <c:v>6.8617600000000003</c:v>
                </c:pt>
                <c:pt idx="30">
                  <c:v>7.1420880000000002</c:v>
                </c:pt>
                <c:pt idx="31">
                  <c:v>7.4642560000000007</c:v>
                </c:pt>
                <c:pt idx="32">
                  <c:v>7.8450000000000006</c:v>
                </c:pt>
                <c:pt idx="33">
                  <c:v>8.4307599999999994</c:v>
                </c:pt>
                <c:pt idx="34">
                  <c:v>9.4098159999999993</c:v>
                </c:pt>
                <c:pt idx="35">
                  <c:v>9.2299039999999994</c:v>
                </c:pt>
                <c:pt idx="36">
                  <c:v>8.6566960000000002</c:v>
                </c:pt>
                <c:pt idx="37">
                  <c:v>9.8993439999999993</c:v>
                </c:pt>
                <c:pt idx="38">
                  <c:v>9.9244480000000017</c:v>
                </c:pt>
                <c:pt idx="39">
                  <c:v>8.7947680000000013</c:v>
                </c:pt>
                <c:pt idx="40">
                  <c:v>11.342824000000002</c:v>
                </c:pt>
                <c:pt idx="41">
                  <c:v>14.37204</c:v>
                </c:pt>
                <c:pt idx="42">
                  <c:v>13.380431999999999</c:v>
                </c:pt>
                <c:pt idx="43">
                  <c:v>14.083344</c:v>
                </c:pt>
                <c:pt idx="44">
                  <c:v>14.187944</c:v>
                </c:pt>
                <c:pt idx="45">
                  <c:v>12.179623999999999</c:v>
                </c:pt>
                <c:pt idx="46">
                  <c:v>11.150360000000001</c:v>
                </c:pt>
                <c:pt idx="47">
                  <c:v>8.9244719999999997</c:v>
                </c:pt>
                <c:pt idx="48">
                  <c:v>7.8868400000000012</c:v>
                </c:pt>
                <c:pt idx="49">
                  <c:v>7.9412320000000012</c:v>
                </c:pt>
                <c:pt idx="50">
                  <c:v>7.7613200000000004</c:v>
                </c:pt>
                <c:pt idx="51">
                  <c:v>7.5604880000000012</c:v>
                </c:pt>
                <c:pt idx="52">
                  <c:v>7.0667760000000008</c:v>
                </c:pt>
                <c:pt idx="53">
                  <c:v>6.9956480000000001</c:v>
                </c:pt>
                <c:pt idx="54">
                  <c:v>5.9538320000000002</c:v>
                </c:pt>
                <c:pt idx="55">
                  <c:v>6.0584320000000007</c:v>
                </c:pt>
                <c:pt idx="56">
                  <c:v>6.2425279999999992</c:v>
                </c:pt>
                <c:pt idx="57">
                  <c:v>6.1797680000000001</c:v>
                </c:pt>
                <c:pt idx="58">
                  <c:v>5.6651360000000004</c:v>
                </c:pt>
                <c:pt idx="59">
                  <c:v>5.6986080000000001</c:v>
                </c:pt>
                <c:pt idx="60">
                  <c:v>5.4224640000000006</c:v>
                </c:pt>
                <c:pt idx="61">
                  <c:v>4.6944480000000004</c:v>
                </c:pt>
                <c:pt idx="62">
                  <c:v>4.4475920000000002</c:v>
                </c:pt>
                <c:pt idx="63">
                  <c:v>4.2509440000000005</c:v>
                </c:pt>
                <c:pt idx="64">
                  <c:v>4.03756</c:v>
                </c:pt>
                <c:pt idx="65">
                  <c:v>3.4183279999999998</c:v>
                </c:pt>
                <c:pt idx="66">
                  <c:v>4.5211854285714281</c:v>
                </c:pt>
                <c:pt idx="67">
                  <c:v>5.6240428571428565</c:v>
                </c:pt>
                <c:pt idx="68">
                  <c:v>6.7269002857142848</c:v>
                </c:pt>
                <c:pt idx="69">
                  <c:v>7.8297577142857131</c:v>
                </c:pt>
                <c:pt idx="70">
                  <c:v>8.9326151428571414</c:v>
                </c:pt>
                <c:pt idx="71">
                  <c:v>10.035472571428571</c:v>
                </c:pt>
                <c:pt idx="72">
                  <c:v>11.13833</c:v>
                </c:pt>
                <c:pt idx="73">
                  <c:v>11.13833</c:v>
                </c:pt>
                <c:pt idx="74">
                  <c:v>11.13833</c:v>
                </c:pt>
                <c:pt idx="75">
                  <c:v>12.234219999999999</c:v>
                </c:pt>
                <c:pt idx="76">
                  <c:v>12.024559999999999</c:v>
                </c:pt>
                <c:pt idx="77">
                  <c:v>12.315209999999999</c:v>
                </c:pt>
                <c:pt idx="78">
                  <c:v>13.60275</c:v>
                </c:pt>
                <c:pt idx="79">
                  <c:v>16.736840000000001</c:v>
                </c:pt>
                <c:pt idx="80">
                  <c:v>22.16893</c:v>
                </c:pt>
                <c:pt idx="81">
                  <c:v>27.703380000000003</c:v>
                </c:pt>
                <c:pt idx="82">
                  <c:v>31.198160000000001</c:v>
                </c:pt>
                <c:pt idx="83">
                  <c:v>33.444319999999998</c:v>
                </c:pt>
                <c:pt idx="84">
                  <c:v>34.356679999999997</c:v>
                </c:pt>
                <c:pt idx="85">
                  <c:v>32.808330000000005</c:v>
                </c:pt>
                <c:pt idx="86">
                  <c:v>36.671529999999997</c:v>
                </c:pt>
                <c:pt idx="87">
                  <c:v>39.216940000000001</c:v>
                </c:pt>
                <c:pt idx="88">
                  <c:v>44.16845</c:v>
                </c:pt>
                <c:pt idx="89">
                  <c:v>46.749420000000001</c:v>
                </c:pt>
                <c:pt idx="90">
                  <c:v>49.02149</c:v>
                </c:pt>
                <c:pt idx="91">
                  <c:v>49.638400000000004</c:v>
                </c:pt>
                <c:pt idx="92">
                  <c:v>54.54298</c:v>
                </c:pt>
                <c:pt idx="93">
                  <c:v>53.66563</c:v>
                </c:pt>
                <c:pt idx="94">
                  <c:v>55.522160000000007</c:v>
                </c:pt>
                <c:pt idx="95">
                  <c:v>56.915430000000001</c:v>
                </c:pt>
                <c:pt idx="96">
                  <c:v>56.493900000000004</c:v>
                </c:pt>
                <c:pt idx="97">
                  <c:v>65.550509999999989</c:v>
                </c:pt>
                <c:pt idx="98">
                  <c:v>68.561610000000002</c:v>
                </c:pt>
                <c:pt idx="99">
                  <c:v>73.177509999999998</c:v>
                </c:pt>
                <c:pt idx="100">
                  <c:v>81.633449999999996</c:v>
                </c:pt>
                <c:pt idx="101">
                  <c:v>84.371470000000002</c:v>
                </c:pt>
                <c:pt idx="102">
                  <c:v>92.974509999999995</c:v>
                </c:pt>
                <c:pt idx="103">
                  <c:v>104.69589999999999</c:v>
                </c:pt>
                <c:pt idx="104">
                  <c:v>115.59768</c:v>
                </c:pt>
                <c:pt idx="105">
                  <c:v>123.18622999999999</c:v>
                </c:pt>
                <c:pt idx="106">
                  <c:v>127.09439</c:v>
                </c:pt>
                <c:pt idx="107">
                  <c:v>141.96935999999999</c:v>
                </c:pt>
                <c:pt idx="108">
                  <c:v>142.56296</c:v>
                </c:pt>
                <c:pt idx="109">
                  <c:v>141.95910000000001</c:v>
                </c:pt>
                <c:pt idx="110">
                  <c:v>158.09087</c:v>
                </c:pt>
                <c:pt idx="111">
                  <c:v>175.4324</c:v>
                </c:pt>
                <c:pt idx="112">
                  <c:v>178.15568999999999</c:v>
                </c:pt>
                <c:pt idx="113">
                  <c:v>185.89646999999999</c:v>
                </c:pt>
                <c:pt idx="114">
                  <c:v>205.97392000000002</c:v>
                </c:pt>
                <c:pt idx="115">
                  <c:v>216.68828999999999</c:v>
                </c:pt>
                <c:pt idx="116">
                  <c:v>223.24676000000002</c:v>
                </c:pt>
                <c:pt idx="117">
                  <c:v>248.0899</c:v>
                </c:pt>
                <c:pt idx="118">
                  <c:v>249.08941000000002</c:v>
                </c:pt>
                <c:pt idx="119">
                  <c:v>263.92865999999998</c:v>
                </c:pt>
                <c:pt idx="120">
                  <c:v>280.74020000000002</c:v>
                </c:pt>
                <c:pt idx="121">
                  <c:v>301.87162000000001</c:v>
                </c:pt>
                <c:pt idx="122">
                  <c:v>293.82165000000003</c:v>
                </c:pt>
                <c:pt idx="123">
                  <c:v>310.25209999999998</c:v>
                </c:pt>
                <c:pt idx="124">
                  <c:v>334.82621999999998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14-49BB-A02E-ACC17BDA7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36832"/>
        <c:axId val="164138368"/>
      </c:areaChart>
      <c:catAx>
        <c:axId val="1641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da-DK"/>
          </a:p>
        </c:txPr>
        <c:crossAx val="164138368"/>
        <c:crosses val="autoZero"/>
        <c:auto val="1"/>
        <c:lblAlgn val="ctr"/>
        <c:lblOffset val="100"/>
        <c:tickLblSkip val="4"/>
        <c:tickMarkSkip val="3"/>
        <c:noMultiLvlLbl val="0"/>
      </c:catAx>
      <c:valAx>
        <c:axId val="1641383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PJ</a:t>
                </a:r>
              </a:p>
            </c:rich>
          </c:tx>
          <c:layout>
            <c:manualLayout>
              <c:xMode val="edge"/>
              <c:yMode val="edge"/>
              <c:x val="1.5019292856858721E-2"/>
              <c:y val="3.873729400944005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4136832"/>
        <c:crosses val="autoZero"/>
        <c:crossBetween val="midCat"/>
      </c:valAx>
    </c:plotArea>
    <c:legend>
      <c:legendPos val="b"/>
      <c:overlay val="0"/>
    </c:legend>
    <c:plotVisOnly val="1"/>
    <c:dispBlanksAs val="zero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Danmarks bruttoenergiforbrug 1900 - 2024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455860803301022E-2"/>
          <c:y val="8.8020362527573018E-2"/>
          <c:w val="0.93352484633984023"/>
          <c:h val="0.80345443500673352"/>
        </c:manualLayout>
      </c:layout>
      <c:areaChart>
        <c:grouping val="percentStacked"/>
        <c:varyColors val="0"/>
        <c:ser>
          <c:idx val="3"/>
          <c:order val="0"/>
          <c:tx>
            <c:strRef>
              <c:f>'Samlede tidsserier'!$D$5</c:f>
              <c:strCache>
                <c:ptCount val="1"/>
                <c:pt idx="0">
                  <c:v>kul og koks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tidsserier'!$D$6:$D$130</c:f>
              <c:numCache>
                <c:formatCode>0.0</c:formatCode>
                <c:ptCount val="125"/>
                <c:pt idx="0">
                  <c:v>52.977808000000003</c:v>
                </c:pt>
                <c:pt idx="1">
                  <c:v>55.161856000000007</c:v>
                </c:pt>
                <c:pt idx="2">
                  <c:v>56.663912000000003</c:v>
                </c:pt>
                <c:pt idx="3">
                  <c:v>59.027872000000002</c:v>
                </c:pt>
                <c:pt idx="4">
                  <c:v>63.688848</c:v>
                </c:pt>
                <c:pt idx="5">
                  <c:v>61.935752000000001</c:v>
                </c:pt>
                <c:pt idx="6">
                  <c:v>67.437712000000005</c:v>
                </c:pt>
                <c:pt idx="7">
                  <c:v>73.789024000000012</c:v>
                </c:pt>
                <c:pt idx="8">
                  <c:v>74.609088</c:v>
                </c:pt>
                <c:pt idx="9">
                  <c:v>82.483376000000021</c:v>
                </c:pt>
                <c:pt idx="10">
                  <c:v>75.487728000000004</c:v>
                </c:pt>
                <c:pt idx="11">
                  <c:v>80.161256000000009</c:v>
                </c:pt>
                <c:pt idx="12">
                  <c:v>92.106576000000004</c:v>
                </c:pt>
                <c:pt idx="13">
                  <c:v>93.855488000000008</c:v>
                </c:pt>
                <c:pt idx="14">
                  <c:v>95.160896000000008</c:v>
                </c:pt>
                <c:pt idx="15">
                  <c:v>102.84272000000001</c:v>
                </c:pt>
                <c:pt idx="16">
                  <c:v>98.102248000000017</c:v>
                </c:pt>
                <c:pt idx="17">
                  <c:v>57.090680000000006</c:v>
                </c:pt>
                <c:pt idx="18">
                  <c:v>60.107344000000005</c:v>
                </c:pt>
                <c:pt idx="19">
                  <c:v>62.408543999999999</c:v>
                </c:pt>
                <c:pt idx="20">
                  <c:v>72.45828329260452</c:v>
                </c:pt>
                <c:pt idx="21">
                  <c:v>69.09853129260452</c:v>
                </c:pt>
                <c:pt idx="22">
                  <c:v>98.629566533762073</c:v>
                </c:pt>
                <c:pt idx="23">
                  <c:v>107.08997777491962</c:v>
                </c:pt>
                <c:pt idx="24">
                  <c:v>125.45582739549839</c:v>
                </c:pt>
                <c:pt idx="25">
                  <c:v>107.55440177491961</c:v>
                </c:pt>
                <c:pt idx="26">
                  <c:v>104.63696987781351</c:v>
                </c:pt>
                <c:pt idx="27">
                  <c:v>133.9988692733119</c:v>
                </c:pt>
                <c:pt idx="28">
                  <c:v>122.84705630868167</c:v>
                </c:pt>
                <c:pt idx="29">
                  <c:v>148.15607230868167</c:v>
                </c:pt>
                <c:pt idx="30">
                  <c:v>137.51079241157555</c:v>
                </c:pt>
                <c:pt idx="31">
                  <c:v>143.9926068089888</c:v>
                </c:pt>
                <c:pt idx="32">
                  <c:v>135.6851517204301</c:v>
                </c:pt>
                <c:pt idx="33">
                  <c:v>135.01032064285715</c:v>
                </c:pt>
                <c:pt idx="34">
                  <c:v>141.94947615936255</c:v>
                </c:pt>
                <c:pt idx="35">
                  <c:v>150.35611322199594</c:v>
                </c:pt>
                <c:pt idx="36">
                  <c:v>161.97755239367311</c:v>
                </c:pt>
                <c:pt idx="37">
                  <c:v>167.31736843243243</c:v>
                </c:pt>
                <c:pt idx="38">
                  <c:v>148.02672462447259</c:v>
                </c:pt>
                <c:pt idx="39">
                  <c:v>168.87527871755725</c:v>
                </c:pt>
                <c:pt idx="40">
                  <c:v>125.35990444022771</c:v>
                </c:pt>
                <c:pt idx="41">
                  <c:v>108.16795991752578</c:v>
                </c:pt>
                <c:pt idx="42">
                  <c:v>108.81289296808511</c:v>
                </c:pt>
                <c:pt idx="43">
                  <c:v>111.66316910344828</c:v>
                </c:pt>
                <c:pt idx="44">
                  <c:v>113.00776684684685</c:v>
                </c:pt>
                <c:pt idx="45">
                  <c:v>73.802718201459868</c:v>
                </c:pt>
                <c:pt idx="46">
                  <c:v>122.50275169011213</c:v>
                </c:pt>
                <c:pt idx="47">
                  <c:v>136.80013159289177</c:v>
                </c:pt>
                <c:pt idx="48">
                  <c:v>122.72103455572065</c:v>
                </c:pt>
                <c:pt idx="49">
                  <c:v>150.56846826173543</c:v>
                </c:pt>
                <c:pt idx="50">
                  <c:v>187.91860700000001</c:v>
                </c:pt>
                <c:pt idx="51">
                  <c:v>164.36600331484505</c:v>
                </c:pt>
                <c:pt idx="52">
                  <c:v>176.65428670787637</c:v>
                </c:pt>
                <c:pt idx="53">
                  <c:v>174.84325384554455</c:v>
                </c:pt>
                <c:pt idx="54">
                  <c:v>192.11649278949528</c:v>
                </c:pt>
                <c:pt idx="55">
                  <c:v>184.66688658259085</c:v>
                </c:pt>
                <c:pt idx="56">
                  <c:v>167.19499492165014</c:v>
                </c:pt>
                <c:pt idx="57">
                  <c:v>143.48661990704127</c:v>
                </c:pt>
                <c:pt idx="58">
                  <c:v>151.47804017959726</c:v>
                </c:pt>
                <c:pt idx="59">
                  <c:v>145.86927105014408</c:v>
                </c:pt>
                <c:pt idx="60">
                  <c:v>160.85573512276522</c:v>
                </c:pt>
                <c:pt idx="61">
                  <c:v>159.61089611892965</c:v>
                </c:pt>
                <c:pt idx="62">
                  <c:v>175.76515094282081</c:v>
                </c:pt>
                <c:pt idx="63">
                  <c:v>172.60154781078722</c:v>
                </c:pt>
                <c:pt idx="64">
                  <c:v>159.79976358058639</c:v>
                </c:pt>
                <c:pt idx="65">
                  <c:v>156.44571825835115</c:v>
                </c:pt>
                <c:pt idx="66">
                  <c:v>161.23082671824955</c:v>
                </c:pt>
                <c:pt idx="67">
                  <c:v>146.4242890839914</c:v>
                </c:pt>
                <c:pt idx="68">
                  <c:v>125.34589565697999</c:v>
                </c:pt>
                <c:pt idx="69">
                  <c:v>104.28872339128142</c:v>
                </c:pt>
                <c:pt idx="70">
                  <c:v>76.456246432803241</c:v>
                </c:pt>
                <c:pt idx="71">
                  <c:v>55.23097988106494</c:v>
                </c:pt>
                <c:pt idx="72">
                  <c:v>48.532406293190768</c:v>
                </c:pt>
                <c:pt idx="73">
                  <c:v>80.001469614496671</c:v>
                </c:pt>
                <c:pt idx="74">
                  <c:v>69.520133532968089</c:v>
                </c:pt>
                <c:pt idx="75">
                  <c:v>88.858000000000004</c:v>
                </c:pt>
                <c:pt idx="76">
                  <c:v>121.39655999999999</c:v>
                </c:pt>
                <c:pt idx="77">
                  <c:v>138.28367</c:v>
                </c:pt>
                <c:pt idx="78">
                  <c:v>168.73029</c:v>
                </c:pt>
                <c:pt idx="79">
                  <c:v>198.19583</c:v>
                </c:pt>
                <c:pt idx="80">
                  <c:v>241.03676999999999</c:v>
                </c:pt>
                <c:pt idx="81">
                  <c:v>247.16823000000002</c:v>
                </c:pt>
                <c:pt idx="82">
                  <c:v>263.51630999999998</c:v>
                </c:pt>
                <c:pt idx="83">
                  <c:v>277.96075000000002</c:v>
                </c:pt>
                <c:pt idx="84">
                  <c:v>295.16636999999997</c:v>
                </c:pt>
                <c:pt idx="85">
                  <c:v>303.45625000000001</c:v>
                </c:pt>
                <c:pt idx="86">
                  <c:v>306.00565999999998</c:v>
                </c:pt>
                <c:pt idx="87">
                  <c:v>318.55165</c:v>
                </c:pt>
                <c:pt idx="88">
                  <c:v>322.36993000000001</c:v>
                </c:pt>
                <c:pt idx="89">
                  <c:v>317.91239000000002</c:v>
                </c:pt>
                <c:pt idx="90">
                  <c:v>325.29265999999996</c:v>
                </c:pt>
                <c:pt idx="91">
                  <c:v>329.76159999999999</c:v>
                </c:pt>
                <c:pt idx="92">
                  <c:v>322.67339000000004</c:v>
                </c:pt>
                <c:pt idx="93">
                  <c:v>312.94132000000002</c:v>
                </c:pt>
                <c:pt idx="94">
                  <c:v>299.57441</c:v>
                </c:pt>
                <c:pt idx="95">
                  <c:v>264.47503999999998</c:v>
                </c:pt>
                <c:pt idx="96">
                  <c:v>243.23174</c:v>
                </c:pt>
                <c:pt idx="97">
                  <c:v>220.18036999999998</c:v>
                </c:pt>
                <c:pt idx="98">
                  <c:v>197.58313000000001</c:v>
                </c:pt>
                <c:pt idx="99">
                  <c:v>180.25629000000001</c:v>
                </c:pt>
                <c:pt idx="100">
                  <c:v>173.88454999999999</c:v>
                </c:pt>
                <c:pt idx="101">
                  <c:v>167.42462</c:v>
                </c:pt>
                <c:pt idx="102">
                  <c:v>160.75321</c:v>
                </c:pt>
                <c:pt idx="103">
                  <c:v>175.83095</c:v>
                </c:pt>
                <c:pt idx="104">
                  <c:v>162.40903</c:v>
                </c:pt>
                <c:pt idx="105">
                  <c:v>164.63657000000001</c:v>
                </c:pt>
                <c:pt idx="106">
                  <c:v>180.75932999999998</c:v>
                </c:pt>
                <c:pt idx="107">
                  <c:v>190.22821999999999</c:v>
                </c:pt>
                <c:pt idx="108">
                  <c:v>184.93673999999999</c:v>
                </c:pt>
                <c:pt idx="109">
                  <c:v>171.56701999999999</c:v>
                </c:pt>
                <c:pt idx="110">
                  <c:v>150.81235999999998</c:v>
                </c:pt>
                <c:pt idx="111">
                  <c:v>147.80721</c:v>
                </c:pt>
                <c:pt idx="112">
                  <c:v>147.24028000000001</c:v>
                </c:pt>
                <c:pt idx="113">
                  <c:v>140.96534</c:v>
                </c:pt>
                <c:pt idx="114">
                  <c:v>124.98175999999999</c:v>
                </c:pt>
                <c:pt idx="115">
                  <c:v>108.65074</c:v>
                </c:pt>
                <c:pt idx="116">
                  <c:v>115.88717</c:v>
                </c:pt>
                <c:pt idx="117">
                  <c:v>90.99494</c:v>
                </c:pt>
                <c:pt idx="118">
                  <c:v>95.686229999999995</c:v>
                </c:pt>
                <c:pt idx="119">
                  <c:v>67.678560000000004</c:v>
                </c:pt>
                <c:pt idx="120">
                  <c:v>64.997540000000001</c:v>
                </c:pt>
                <c:pt idx="121">
                  <c:v>64.309960000000004</c:v>
                </c:pt>
                <c:pt idx="122">
                  <c:v>49.31794</c:v>
                </c:pt>
                <c:pt idx="123">
                  <c:v>39.103949999999998</c:v>
                </c:pt>
                <c:pt idx="124">
                  <c:v>30.070130000000002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4B-4A4D-A089-E46766FA0E97}"/>
            </c:ext>
          </c:extLst>
        </c:ser>
        <c:ser>
          <c:idx val="4"/>
          <c:order val="1"/>
          <c:tx>
            <c:strRef>
              <c:f>'Samlede tidsserier'!$E$5</c:f>
              <c:strCache>
                <c:ptCount val="1"/>
                <c:pt idx="0">
                  <c:v>tørv</c:v>
                </c:pt>
              </c:strCache>
            </c:strRef>
          </c:tx>
          <c:spPr>
            <a:solidFill>
              <a:srgbClr val="C00000"/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tidsserier'!$E$6:$E$130</c:f>
              <c:numCache>
                <c:formatCode>0.0</c:formatCode>
                <c:ptCount val="125"/>
                <c:pt idx="0">
                  <c:v>1.723808</c:v>
                </c:pt>
                <c:pt idx="1">
                  <c:v>1.723808</c:v>
                </c:pt>
                <c:pt idx="2">
                  <c:v>1.723808</c:v>
                </c:pt>
                <c:pt idx="3">
                  <c:v>1.723808</c:v>
                </c:pt>
                <c:pt idx="4">
                  <c:v>1.723808</c:v>
                </c:pt>
                <c:pt idx="5">
                  <c:v>1.723808</c:v>
                </c:pt>
                <c:pt idx="6">
                  <c:v>1.723808</c:v>
                </c:pt>
                <c:pt idx="7">
                  <c:v>1.723808</c:v>
                </c:pt>
                <c:pt idx="8">
                  <c:v>1.723808</c:v>
                </c:pt>
                <c:pt idx="9">
                  <c:v>1.723808</c:v>
                </c:pt>
                <c:pt idx="10">
                  <c:v>1.6819680000000001</c:v>
                </c:pt>
                <c:pt idx="11">
                  <c:v>1.7154400000000001</c:v>
                </c:pt>
                <c:pt idx="12">
                  <c:v>1.8744320000000001</c:v>
                </c:pt>
                <c:pt idx="13">
                  <c:v>1.9748480000000002</c:v>
                </c:pt>
                <c:pt idx="14">
                  <c:v>2.209152</c:v>
                </c:pt>
                <c:pt idx="15">
                  <c:v>2.5104000000000002</c:v>
                </c:pt>
                <c:pt idx="16">
                  <c:v>2.7279680000000002</c:v>
                </c:pt>
                <c:pt idx="17">
                  <c:v>7.1462720000000006</c:v>
                </c:pt>
                <c:pt idx="18">
                  <c:v>17.23808</c:v>
                </c:pt>
                <c:pt idx="19">
                  <c:v>19.93676</c:v>
                </c:pt>
                <c:pt idx="20">
                  <c:v>17.844760000000001</c:v>
                </c:pt>
                <c:pt idx="21">
                  <c:v>16.526800000000001</c:v>
                </c:pt>
                <c:pt idx="22">
                  <c:v>7.0082000000000004</c:v>
                </c:pt>
                <c:pt idx="23">
                  <c:v>4.30952</c:v>
                </c:pt>
                <c:pt idx="24">
                  <c:v>4.1756320000000002</c:v>
                </c:pt>
                <c:pt idx="25">
                  <c:v>3.9957200000000004</c:v>
                </c:pt>
                <c:pt idx="26">
                  <c:v>4.2676800000000004</c:v>
                </c:pt>
                <c:pt idx="27">
                  <c:v>3.8158080000000001</c:v>
                </c:pt>
                <c:pt idx="28">
                  <c:v>3.4810880000000002</c:v>
                </c:pt>
                <c:pt idx="29">
                  <c:v>3.4518</c:v>
                </c:pt>
                <c:pt idx="30">
                  <c:v>3.606608</c:v>
                </c:pt>
                <c:pt idx="31">
                  <c:v>3.6400800000000002</c:v>
                </c:pt>
                <c:pt idx="32">
                  <c:v>3.4225120000000002</c:v>
                </c:pt>
                <c:pt idx="33">
                  <c:v>3.4099600000000003</c:v>
                </c:pt>
                <c:pt idx="34">
                  <c:v>3.7990720000000002</c:v>
                </c:pt>
                <c:pt idx="35">
                  <c:v>3.8074400000000002</c:v>
                </c:pt>
                <c:pt idx="36">
                  <c:v>3.7237600000000004</c:v>
                </c:pt>
                <c:pt idx="37">
                  <c:v>4.4141200000000005</c:v>
                </c:pt>
                <c:pt idx="38">
                  <c:v>4.8199680000000003</c:v>
                </c:pt>
                <c:pt idx="39">
                  <c:v>4.4685120000000005</c:v>
                </c:pt>
                <c:pt idx="40">
                  <c:v>13.146128000000001</c:v>
                </c:pt>
                <c:pt idx="41">
                  <c:v>35.333880000000001</c:v>
                </c:pt>
                <c:pt idx="42">
                  <c:v>49.51764</c:v>
                </c:pt>
                <c:pt idx="43">
                  <c:v>55.27064</c:v>
                </c:pt>
                <c:pt idx="44">
                  <c:v>61.83952</c:v>
                </c:pt>
                <c:pt idx="45">
                  <c:v>60.283072000000004</c:v>
                </c:pt>
                <c:pt idx="46">
                  <c:v>51.178688000000001</c:v>
                </c:pt>
                <c:pt idx="47">
                  <c:v>44.873400000000004</c:v>
                </c:pt>
                <c:pt idx="48">
                  <c:v>47.567896000000005</c:v>
                </c:pt>
                <c:pt idx="49">
                  <c:v>28.626928000000003</c:v>
                </c:pt>
                <c:pt idx="50">
                  <c:v>12.660784000000001</c:v>
                </c:pt>
                <c:pt idx="51">
                  <c:v>14.087528000000001</c:v>
                </c:pt>
                <c:pt idx="52">
                  <c:v>19.443048000000001</c:v>
                </c:pt>
                <c:pt idx="53">
                  <c:v>12.606392000000001</c:v>
                </c:pt>
                <c:pt idx="54">
                  <c:v>5.8827040000000004</c:v>
                </c:pt>
                <c:pt idx="55">
                  <c:v>6.3973360000000001</c:v>
                </c:pt>
                <c:pt idx="56">
                  <c:v>7.4098640000000007</c:v>
                </c:pt>
                <c:pt idx="57">
                  <c:v>7.4977280000000004</c:v>
                </c:pt>
                <c:pt idx="58">
                  <c:v>6.2174240000000003</c:v>
                </c:pt>
                <c:pt idx="59">
                  <c:v>4.1337920000000006</c:v>
                </c:pt>
                <c:pt idx="60">
                  <c:v>3.3011760000000003</c:v>
                </c:pt>
                <c:pt idx="61">
                  <c:v>1.4936880000000001</c:v>
                </c:pt>
                <c:pt idx="62">
                  <c:v>0.92884800000000001</c:v>
                </c:pt>
                <c:pt idx="63">
                  <c:v>0.552288</c:v>
                </c:pt>
                <c:pt idx="64">
                  <c:v>0.41839999999999999</c:v>
                </c:pt>
                <c:pt idx="65">
                  <c:v>0.242672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4B-4A4D-A089-E46766FA0E97}"/>
            </c:ext>
          </c:extLst>
        </c:ser>
        <c:ser>
          <c:idx val="1"/>
          <c:order val="2"/>
          <c:tx>
            <c:strRef>
              <c:f>'Samlede tidsserier'!$B$5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0070C0"/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tidsserier'!$B$6:$B$130</c:f>
              <c:numCache>
                <c:formatCode>0.0</c:formatCode>
                <c:ptCount val="125"/>
                <c:pt idx="0">
                  <c:v>1.828408</c:v>
                </c:pt>
                <c:pt idx="1">
                  <c:v>1.9581120000000001</c:v>
                </c:pt>
                <c:pt idx="2">
                  <c:v>1.9999520000000002</c:v>
                </c:pt>
                <c:pt idx="3">
                  <c:v>2.0878160000000001</c:v>
                </c:pt>
                <c:pt idx="4">
                  <c:v>2.3053840000000001</c:v>
                </c:pt>
                <c:pt idx="5">
                  <c:v>2.3053840000000001</c:v>
                </c:pt>
                <c:pt idx="6">
                  <c:v>2.263544</c:v>
                </c:pt>
                <c:pt idx="7">
                  <c:v>2.5229520000000001</c:v>
                </c:pt>
                <c:pt idx="8">
                  <c:v>2.6526560000000003</c:v>
                </c:pt>
                <c:pt idx="9">
                  <c:v>3.3095440000000003</c:v>
                </c:pt>
                <c:pt idx="10">
                  <c:v>3.343016</c:v>
                </c:pt>
                <c:pt idx="11">
                  <c:v>3.6024240000000001</c:v>
                </c:pt>
                <c:pt idx="12">
                  <c:v>3.9455120000000004</c:v>
                </c:pt>
                <c:pt idx="13">
                  <c:v>4.4559600000000001</c:v>
                </c:pt>
                <c:pt idx="14">
                  <c:v>4.6275040000000001</c:v>
                </c:pt>
                <c:pt idx="15">
                  <c:v>4.5731120000000001</c:v>
                </c:pt>
                <c:pt idx="16">
                  <c:v>4.7823120000000001</c:v>
                </c:pt>
                <c:pt idx="17">
                  <c:v>2.4099840000000001</c:v>
                </c:pt>
                <c:pt idx="18">
                  <c:v>0.64433600000000002</c:v>
                </c:pt>
                <c:pt idx="19">
                  <c:v>4.7404719999999996</c:v>
                </c:pt>
                <c:pt idx="20">
                  <c:v>6.0520685530546618</c:v>
                </c:pt>
                <c:pt idx="21">
                  <c:v>5.0688285530546624</c:v>
                </c:pt>
                <c:pt idx="22">
                  <c:v>8.339747909967846</c:v>
                </c:pt>
                <c:pt idx="23">
                  <c:v>9.8743072668810292</c:v>
                </c:pt>
                <c:pt idx="24">
                  <c:v>11.438638945337621</c:v>
                </c:pt>
                <c:pt idx="25">
                  <c:v>11.313603266881028</c:v>
                </c:pt>
                <c:pt idx="26">
                  <c:v>14.034965659163989</c:v>
                </c:pt>
                <c:pt idx="27">
                  <c:v>14.528260604501609</c:v>
                </c:pt>
                <c:pt idx="28">
                  <c:v>15.448431176848874</c:v>
                </c:pt>
                <c:pt idx="29">
                  <c:v>16.168079176848874</c:v>
                </c:pt>
                <c:pt idx="30">
                  <c:v>19.717873569131836</c:v>
                </c:pt>
                <c:pt idx="31">
                  <c:v>21.149685146067419</c:v>
                </c:pt>
                <c:pt idx="32">
                  <c:v>21.800259612903226</c:v>
                </c:pt>
                <c:pt idx="33">
                  <c:v>21.688473785714283</c:v>
                </c:pt>
                <c:pt idx="34">
                  <c:v>23.387109768924304</c:v>
                </c:pt>
                <c:pt idx="35">
                  <c:v>22.002607869653769</c:v>
                </c:pt>
                <c:pt idx="36">
                  <c:v>26.006971908611597</c:v>
                </c:pt>
                <c:pt idx="37">
                  <c:v>27.722015495495491</c:v>
                </c:pt>
                <c:pt idx="38">
                  <c:v>31.901905451476793</c:v>
                </c:pt>
                <c:pt idx="39">
                  <c:v>30.862014412213743</c:v>
                </c:pt>
                <c:pt idx="40">
                  <c:v>12.996869555977229</c:v>
                </c:pt>
                <c:pt idx="41">
                  <c:v>3.8303010309278354</c:v>
                </c:pt>
                <c:pt idx="42">
                  <c:v>2.9049367340425531</c:v>
                </c:pt>
                <c:pt idx="43">
                  <c:v>2.3904479795657729</c:v>
                </c:pt>
                <c:pt idx="44">
                  <c:v>1.3276095855855858</c:v>
                </c:pt>
                <c:pt idx="45">
                  <c:v>4.3634905459854023</c:v>
                </c:pt>
                <c:pt idx="46">
                  <c:v>20.107984122324158</c:v>
                </c:pt>
                <c:pt idx="47">
                  <c:v>42.90858278513732</c:v>
                </c:pt>
                <c:pt idx="48">
                  <c:v>40.888056071322438</c:v>
                </c:pt>
                <c:pt idx="49">
                  <c:v>49.130923533428167</c:v>
                </c:pt>
                <c:pt idx="50">
                  <c:v>68.767668815384624</c:v>
                </c:pt>
                <c:pt idx="51">
                  <c:v>65.590158616639485</c:v>
                </c:pt>
                <c:pt idx="52">
                  <c:v>74.483288510468597</c:v>
                </c:pt>
                <c:pt idx="53">
                  <c:v>80.495130914851487</c:v>
                </c:pt>
                <c:pt idx="54">
                  <c:v>94.54999594583505</c:v>
                </c:pt>
                <c:pt idx="55">
                  <c:v>121.13626490198767</c:v>
                </c:pt>
                <c:pt idx="56">
                  <c:v>142.8590512798209</c:v>
                </c:pt>
                <c:pt idx="57">
                  <c:v>147.12103126188001</c:v>
                </c:pt>
                <c:pt idx="58">
                  <c:v>166.67555893034006</c:v>
                </c:pt>
                <c:pt idx="59">
                  <c:v>178.46207519308356</c:v>
                </c:pt>
                <c:pt idx="60">
                  <c:v>200.88161954707988</c:v>
                </c:pt>
                <c:pt idx="61">
                  <c:v>221.03717044202185</c:v>
                </c:pt>
                <c:pt idx="62">
                  <c:v>261.18371724523507</c:v>
                </c:pt>
                <c:pt idx="63">
                  <c:v>305.31990619235472</c:v>
                </c:pt>
                <c:pt idx="64">
                  <c:v>348.49144644823593</c:v>
                </c:pt>
                <c:pt idx="65">
                  <c:v>400.10122126443969</c:v>
                </c:pt>
                <c:pt idx="66">
                  <c:v>459.46136293275265</c:v>
                </c:pt>
                <c:pt idx="67">
                  <c:v>482.76285019440638</c:v>
                </c:pt>
                <c:pt idx="68">
                  <c:v>525.19361445827485</c:v>
                </c:pt>
                <c:pt idx="69">
                  <c:v>629.95931575678492</c:v>
                </c:pt>
                <c:pt idx="70">
                  <c:v>700.68476196071094</c:v>
                </c:pt>
                <c:pt idx="71">
                  <c:v>692.18807454795626</c:v>
                </c:pt>
                <c:pt idx="72">
                  <c:v>727.09759624304957</c:v>
                </c:pt>
                <c:pt idx="73">
                  <c:v>698.69005455395484</c:v>
                </c:pt>
                <c:pt idx="74">
                  <c:v>652.19360139283538</c:v>
                </c:pt>
                <c:pt idx="75">
                  <c:v>654.02116000000001</c:v>
                </c:pt>
                <c:pt idx="76">
                  <c:v>660.23868000000004</c:v>
                </c:pt>
                <c:pt idx="77">
                  <c:v>669.04468000000008</c:v>
                </c:pt>
                <c:pt idx="78">
                  <c:v>660.47243000000003</c:v>
                </c:pt>
                <c:pt idx="79">
                  <c:v>643.72261000000003</c:v>
                </c:pt>
                <c:pt idx="80">
                  <c:v>545.80263000000002</c:v>
                </c:pt>
                <c:pt idx="81">
                  <c:v>481.21875</c:v>
                </c:pt>
                <c:pt idx="82">
                  <c:v>456.52325999999999</c:v>
                </c:pt>
                <c:pt idx="83">
                  <c:v>435.97358000000003</c:v>
                </c:pt>
                <c:pt idx="84">
                  <c:v>426.50709000000001</c:v>
                </c:pt>
                <c:pt idx="85">
                  <c:v>423.22613999999999</c:v>
                </c:pt>
                <c:pt idx="86">
                  <c:v>420.0532</c:v>
                </c:pt>
                <c:pt idx="87">
                  <c:v>396.38546000000002</c:v>
                </c:pt>
                <c:pt idx="88">
                  <c:v>383.65084999999999</c:v>
                </c:pt>
                <c:pt idx="89">
                  <c:v>373.11440000000005</c:v>
                </c:pt>
                <c:pt idx="90">
                  <c:v>354.83222999999998</c:v>
                </c:pt>
                <c:pt idx="91">
                  <c:v>354.80799000000002</c:v>
                </c:pt>
                <c:pt idx="92">
                  <c:v>348.49558000000002</c:v>
                </c:pt>
                <c:pt idx="93">
                  <c:v>345.12650000000002</c:v>
                </c:pt>
                <c:pt idx="94">
                  <c:v>347.23296999999997</c:v>
                </c:pt>
                <c:pt idx="95">
                  <c:v>373.99696999999998</c:v>
                </c:pt>
                <c:pt idx="96">
                  <c:v>380.89451000000003</c:v>
                </c:pt>
                <c:pt idx="97">
                  <c:v>383.37124999999997</c:v>
                </c:pt>
                <c:pt idx="98">
                  <c:v>379.12390000000005</c:v>
                </c:pt>
                <c:pt idx="99">
                  <c:v>382.15436999999997</c:v>
                </c:pt>
                <c:pt idx="100">
                  <c:v>376.65840000000003</c:v>
                </c:pt>
                <c:pt idx="101">
                  <c:v>376.75340999999997</c:v>
                </c:pt>
                <c:pt idx="102">
                  <c:v>361.03237000000001</c:v>
                </c:pt>
                <c:pt idx="103">
                  <c:v>344.88443999999998</c:v>
                </c:pt>
                <c:pt idx="104">
                  <c:v>348.79815000000002</c:v>
                </c:pt>
                <c:pt idx="105">
                  <c:v>351.93293</c:v>
                </c:pt>
                <c:pt idx="106">
                  <c:v>346.4862</c:v>
                </c:pt>
                <c:pt idx="107">
                  <c:v>346.70090000000005</c:v>
                </c:pt>
                <c:pt idx="108">
                  <c:v>338.38821000000002</c:v>
                </c:pt>
                <c:pt idx="109">
                  <c:v>314.38765999999998</c:v>
                </c:pt>
                <c:pt idx="110">
                  <c:v>311.84990000000005</c:v>
                </c:pt>
                <c:pt idx="111">
                  <c:v>303.94490000000002</c:v>
                </c:pt>
                <c:pt idx="112">
                  <c:v>291.42346000000003</c:v>
                </c:pt>
                <c:pt idx="113">
                  <c:v>280.81725</c:v>
                </c:pt>
                <c:pt idx="114">
                  <c:v>274.77091999999999</c:v>
                </c:pt>
                <c:pt idx="115">
                  <c:v>277.58339000000001</c:v>
                </c:pt>
                <c:pt idx="116">
                  <c:v>286.80081000000001</c:v>
                </c:pt>
                <c:pt idx="117">
                  <c:v>291.59782000000001</c:v>
                </c:pt>
                <c:pt idx="118">
                  <c:v>295.14208000000002</c:v>
                </c:pt>
                <c:pt idx="119">
                  <c:v>292.84020000000004</c:v>
                </c:pt>
                <c:pt idx="120">
                  <c:v>247.18160999999998</c:v>
                </c:pt>
                <c:pt idx="121">
                  <c:v>250.04163</c:v>
                </c:pt>
                <c:pt idx="122">
                  <c:v>264.34575000000001</c:v>
                </c:pt>
                <c:pt idx="123">
                  <c:v>259.85415</c:v>
                </c:pt>
                <c:pt idx="124">
                  <c:v>256.39039000000002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B-4A4D-A089-E46766FA0E97}"/>
            </c:ext>
          </c:extLst>
        </c:ser>
        <c:ser>
          <c:idx val="2"/>
          <c:order val="3"/>
          <c:tx>
            <c:strRef>
              <c:f>'Samlede tidsserier'!$C$5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FFFF00"/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tidsserier'!$C$6:$C$130</c:f>
              <c:numCache>
                <c:formatCode>0.0</c:formatCode>
                <c:ptCount val="1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1.2552000000000001E-2</c:v>
                </c:pt>
                <c:pt idx="39">
                  <c:v>2.0920000000000001E-2</c:v>
                </c:pt>
                <c:pt idx="40">
                  <c:v>6.276000000000001E-2</c:v>
                </c:pt>
                <c:pt idx="41">
                  <c:v>0.11715200000000001</c:v>
                </c:pt>
                <c:pt idx="42">
                  <c:v>0.14644000000000001</c:v>
                </c:pt>
                <c:pt idx="43">
                  <c:v>0.14225599999999999</c:v>
                </c:pt>
                <c:pt idx="44">
                  <c:v>0.13388800000000001</c:v>
                </c:pt>
                <c:pt idx="45">
                  <c:v>0.11715200000000001</c:v>
                </c:pt>
                <c:pt idx="46">
                  <c:v>0.1046</c:v>
                </c:pt>
                <c:pt idx="47">
                  <c:v>0.10878400000000001</c:v>
                </c:pt>
                <c:pt idx="48">
                  <c:v>5.0208000000000003E-2</c:v>
                </c:pt>
                <c:pt idx="49">
                  <c:v>3.3472000000000002E-2</c:v>
                </c:pt>
                <c:pt idx="50">
                  <c:v>4.1840000000000002E-2</c:v>
                </c:pt>
                <c:pt idx="51">
                  <c:v>5.0208000000000003E-2</c:v>
                </c:pt>
                <c:pt idx="52">
                  <c:v>7.1127999999999997E-2</c:v>
                </c:pt>
                <c:pt idx="53">
                  <c:v>5.4392000000000003E-2</c:v>
                </c:pt>
                <c:pt idx="54">
                  <c:v>5.4392000000000003E-2</c:v>
                </c:pt>
                <c:pt idx="55">
                  <c:v>5.4392000000000003E-2</c:v>
                </c:pt>
                <c:pt idx="56">
                  <c:v>3.7656000000000002E-2</c:v>
                </c:pt>
                <c:pt idx="57">
                  <c:v>4.1840000000000002E-2</c:v>
                </c:pt>
                <c:pt idx="58">
                  <c:v>3.3472000000000002E-2</c:v>
                </c:pt>
                <c:pt idx="59">
                  <c:v>2.9288000000000002E-2</c:v>
                </c:pt>
                <c:pt idx="60">
                  <c:v>2.0920000000000001E-2</c:v>
                </c:pt>
                <c:pt idx="61">
                  <c:v>2.0920000000000001E-2</c:v>
                </c:pt>
                <c:pt idx="62">
                  <c:v>2.5104000000000001E-2</c:v>
                </c:pt>
                <c:pt idx="63">
                  <c:v>1.6736000000000001E-2</c:v>
                </c:pt>
                <c:pt idx="64">
                  <c:v>1.6736000000000001E-2</c:v>
                </c:pt>
                <c:pt idx="65">
                  <c:v>1.2552000000000001E-2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8.0800000000000004E-3</c:v>
                </c:pt>
                <c:pt idx="73">
                  <c:v>1.528E-2</c:v>
                </c:pt>
                <c:pt idx="74">
                  <c:v>8.9999999999999993E-3</c:v>
                </c:pt>
                <c:pt idx="75">
                  <c:v>1.5169999999999999E-2</c:v>
                </c:pt>
                <c:pt idx="76">
                  <c:v>1.076E-2</c:v>
                </c:pt>
                <c:pt idx="77">
                  <c:v>2.051E-2</c:v>
                </c:pt>
                <c:pt idx="78">
                  <c:v>1.7590000000000001E-2</c:v>
                </c:pt>
                <c:pt idx="79">
                  <c:v>1.9190000000000002E-2</c:v>
                </c:pt>
                <c:pt idx="80">
                  <c:v>1.677E-2</c:v>
                </c:pt>
                <c:pt idx="81">
                  <c:v>0.81380999999999992</c:v>
                </c:pt>
                <c:pt idx="82">
                  <c:v>1.2829900000000001</c:v>
                </c:pt>
                <c:pt idx="83">
                  <c:v>2.18181</c:v>
                </c:pt>
                <c:pt idx="84">
                  <c:v>6.8127200000000006</c:v>
                </c:pt>
                <c:pt idx="85">
                  <c:v>27.753730000000001</c:v>
                </c:pt>
                <c:pt idx="86">
                  <c:v>46.7759</c:v>
                </c:pt>
                <c:pt idx="87">
                  <c:v>59.942980000000006</c:v>
                </c:pt>
                <c:pt idx="88">
                  <c:v>70.368369999999999</c:v>
                </c:pt>
                <c:pt idx="89">
                  <c:v>78.260039999999989</c:v>
                </c:pt>
                <c:pt idx="90">
                  <c:v>81.749380000000002</c:v>
                </c:pt>
                <c:pt idx="91">
                  <c:v>87.169280000000001</c:v>
                </c:pt>
                <c:pt idx="92">
                  <c:v>94.694670000000002</c:v>
                </c:pt>
                <c:pt idx="93">
                  <c:v>102.19534</c:v>
                </c:pt>
                <c:pt idx="94">
                  <c:v>117.08781</c:v>
                </c:pt>
                <c:pt idx="95">
                  <c:v>133.69410999999999</c:v>
                </c:pt>
                <c:pt idx="96">
                  <c:v>150.95780999999999</c:v>
                </c:pt>
                <c:pt idx="97">
                  <c:v>166.53858</c:v>
                </c:pt>
                <c:pt idx="98">
                  <c:v>180.89218</c:v>
                </c:pt>
                <c:pt idx="99">
                  <c:v>191.72403</c:v>
                </c:pt>
                <c:pt idx="100">
                  <c:v>191.65043</c:v>
                </c:pt>
                <c:pt idx="101">
                  <c:v>193.04031000000001</c:v>
                </c:pt>
                <c:pt idx="102">
                  <c:v>195.71019000000001</c:v>
                </c:pt>
                <c:pt idx="103">
                  <c:v>190.07217</c:v>
                </c:pt>
                <c:pt idx="104">
                  <c:v>194.92301</c:v>
                </c:pt>
                <c:pt idx="105">
                  <c:v>192.42327</c:v>
                </c:pt>
                <c:pt idx="106">
                  <c:v>190.55759</c:v>
                </c:pt>
                <c:pt idx="107">
                  <c:v>175.14322000000001</c:v>
                </c:pt>
                <c:pt idx="108">
                  <c:v>176.95007999999999</c:v>
                </c:pt>
                <c:pt idx="109">
                  <c:v>166.22762</c:v>
                </c:pt>
                <c:pt idx="110">
                  <c:v>176.12505999999999</c:v>
                </c:pt>
                <c:pt idx="111">
                  <c:v>159.66692999999998</c:v>
                </c:pt>
                <c:pt idx="112">
                  <c:v>149.15333999999999</c:v>
                </c:pt>
                <c:pt idx="113">
                  <c:v>139.47452999999999</c:v>
                </c:pt>
                <c:pt idx="114">
                  <c:v>130.25479999999999</c:v>
                </c:pt>
                <c:pt idx="115">
                  <c:v>132.66857000000002</c:v>
                </c:pt>
                <c:pt idx="116">
                  <c:v>130.38683</c:v>
                </c:pt>
                <c:pt idx="117">
                  <c:v>123.33057000000001</c:v>
                </c:pt>
                <c:pt idx="118">
                  <c:v>120.82741</c:v>
                </c:pt>
                <c:pt idx="119">
                  <c:v>113.60736999999999</c:v>
                </c:pt>
                <c:pt idx="120">
                  <c:v>95.667280000000005</c:v>
                </c:pt>
                <c:pt idx="121">
                  <c:v>91.048369999999991</c:v>
                </c:pt>
                <c:pt idx="122">
                  <c:v>62.530010000000004</c:v>
                </c:pt>
                <c:pt idx="123">
                  <c:v>59.749580000000002</c:v>
                </c:pt>
                <c:pt idx="124">
                  <c:v>63.915769999999995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4B-4A4D-A089-E46766FA0E97}"/>
            </c:ext>
          </c:extLst>
        </c:ser>
        <c:ser>
          <c:idx val="5"/>
          <c:order val="4"/>
          <c:tx>
            <c:strRef>
              <c:f>'Samlede tidsserier'!$F$5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tidsserier'!$F$6:$F$130</c:f>
              <c:numCache>
                <c:formatCode>0.0</c:formatCode>
                <c:ptCount val="1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4.4667399999999997</c:v>
                </c:pt>
                <c:pt idx="76">
                  <c:v>4.4874999999999998</c:v>
                </c:pt>
                <c:pt idx="77">
                  <c:v>4.5891599999999997</c:v>
                </c:pt>
                <c:pt idx="78">
                  <c:v>4.4605299999999994</c:v>
                </c:pt>
                <c:pt idx="79">
                  <c:v>4.4738100000000003</c:v>
                </c:pt>
                <c:pt idx="80">
                  <c:v>4.66282</c:v>
                </c:pt>
                <c:pt idx="81">
                  <c:v>4.9740600000000006</c:v>
                </c:pt>
                <c:pt idx="82">
                  <c:v>5.46509</c:v>
                </c:pt>
                <c:pt idx="83">
                  <c:v>5.9134799999999998</c:v>
                </c:pt>
                <c:pt idx="84">
                  <c:v>6.0051600000000001</c:v>
                </c:pt>
                <c:pt idx="85">
                  <c:v>5.8220700000000001</c:v>
                </c:pt>
                <c:pt idx="86">
                  <c:v>6.2219700000000007</c:v>
                </c:pt>
                <c:pt idx="87">
                  <c:v>6.0366499999999998</c:v>
                </c:pt>
                <c:pt idx="88">
                  <c:v>6.8719099999999997</c:v>
                </c:pt>
                <c:pt idx="89">
                  <c:v>7.4833100000000004</c:v>
                </c:pt>
                <c:pt idx="90">
                  <c:v>7.7069099999999997</c:v>
                </c:pt>
                <c:pt idx="91">
                  <c:v>7.6596200000000003</c:v>
                </c:pt>
                <c:pt idx="92">
                  <c:v>8.46218</c:v>
                </c:pt>
                <c:pt idx="93">
                  <c:v>8.65015</c:v>
                </c:pt>
                <c:pt idx="94">
                  <c:v>9.42727</c:v>
                </c:pt>
                <c:pt idx="95">
                  <c:v>10.42071</c:v>
                </c:pt>
                <c:pt idx="96">
                  <c:v>10.66611</c:v>
                </c:pt>
                <c:pt idx="97">
                  <c:v>12.278649999999999</c:v>
                </c:pt>
                <c:pt idx="98">
                  <c:v>12.204229999999999</c:v>
                </c:pt>
                <c:pt idx="99">
                  <c:v>13.574780000000001</c:v>
                </c:pt>
                <c:pt idx="100">
                  <c:v>14.35994</c:v>
                </c:pt>
                <c:pt idx="101">
                  <c:v>14.521790000000001</c:v>
                </c:pt>
                <c:pt idx="102">
                  <c:v>15.712759999999999</c:v>
                </c:pt>
                <c:pt idx="103">
                  <c:v>16.69266</c:v>
                </c:pt>
                <c:pt idx="104">
                  <c:v>17.05537</c:v>
                </c:pt>
                <c:pt idx="105">
                  <c:v>17.280459999999998</c:v>
                </c:pt>
                <c:pt idx="106">
                  <c:v>17.701580000000003</c:v>
                </c:pt>
                <c:pt idx="107">
                  <c:v>18.430630000000001</c:v>
                </c:pt>
                <c:pt idx="108">
                  <c:v>19.131619999999998</c:v>
                </c:pt>
                <c:pt idx="109">
                  <c:v>17.805499999999999</c:v>
                </c:pt>
                <c:pt idx="110">
                  <c:v>16.403009999999998</c:v>
                </c:pt>
                <c:pt idx="111">
                  <c:v>17.574950000000001</c:v>
                </c:pt>
                <c:pt idx="112">
                  <c:v>16.709220000000002</c:v>
                </c:pt>
                <c:pt idx="113">
                  <c:v>16.779619999999998</c:v>
                </c:pt>
                <c:pt idx="114">
                  <c:v>18.210669999999997</c:v>
                </c:pt>
                <c:pt idx="115">
                  <c:v>18.28125</c:v>
                </c:pt>
                <c:pt idx="116">
                  <c:v>18.097549999999998</c:v>
                </c:pt>
                <c:pt idx="117">
                  <c:v>18.553830000000001</c:v>
                </c:pt>
                <c:pt idx="118">
                  <c:v>19.847759999999997</c:v>
                </c:pt>
                <c:pt idx="119">
                  <c:v>21.23799</c:v>
                </c:pt>
                <c:pt idx="120">
                  <c:v>22.9941</c:v>
                </c:pt>
                <c:pt idx="121">
                  <c:v>23.289650000000002</c:v>
                </c:pt>
                <c:pt idx="122">
                  <c:v>25.115919999999999</c:v>
                </c:pt>
                <c:pt idx="123">
                  <c:v>24.436049999999998</c:v>
                </c:pt>
                <c:pt idx="124">
                  <c:v>25.665770000000002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4B-4A4D-A089-E46766FA0E97}"/>
            </c:ext>
          </c:extLst>
        </c:ser>
        <c:ser>
          <c:idx val="6"/>
          <c:order val="5"/>
          <c:tx>
            <c:strRef>
              <c:f>'Samlede tidsserier'!$G$5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cat>
            <c:numRef>
              <c:f>'Samlede tidsserier'!$A$6:$A$130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tidsserier'!$G$6:$G$130</c:f>
              <c:numCache>
                <c:formatCode>#,#00</c:formatCode>
                <c:ptCount val="125"/>
                <c:pt idx="0">
                  <c:v>7.4809920000000005</c:v>
                </c:pt>
                <c:pt idx="1">
                  <c:v>7.6441680000000005</c:v>
                </c:pt>
                <c:pt idx="2">
                  <c:v>7.3931280000000008</c:v>
                </c:pt>
                <c:pt idx="3">
                  <c:v>7.2425040000000003</c:v>
                </c:pt>
                <c:pt idx="4">
                  <c:v>7.2550560000000006</c:v>
                </c:pt>
                <c:pt idx="5">
                  <c:v>7.0542240000000005</c:v>
                </c:pt>
                <c:pt idx="6">
                  <c:v>7.0793280000000003</c:v>
                </c:pt>
                <c:pt idx="7">
                  <c:v>7.0291200000000007</c:v>
                </c:pt>
                <c:pt idx="8">
                  <c:v>7.0918800000000006</c:v>
                </c:pt>
                <c:pt idx="9">
                  <c:v>6.9789120000000002</c:v>
                </c:pt>
                <c:pt idx="10">
                  <c:v>6.8324720000000001</c:v>
                </c:pt>
                <c:pt idx="11">
                  <c:v>6.8450240000000004</c:v>
                </c:pt>
                <c:pt idx="12">
                  <c:v>7.0416720000000002</c:v>
                </c:pt>
                <c:pt idx="13">
                  <c:v>7.1755599999999999</c:v>
                </c:pt>
                <c:pt idx="14">
                  <c:v>7.5772240000000002</c:v>
                </c:pt>
                <c:pt idx="15">
                  <c:v>7.5646720000000007</c:v>
                </c:pt>
                <c:pt idx="16">
                  <c:v>7.3261840000000005</c:v>
                </c:pt>
                <c:pt idx="17">
                  <c:v>14.070792000000001</c:v>
                </c:pt>
                <c:pt idx="18">
                  <c:v>8.4433120000000006</c:v>
                </c:pt>
                <c:pt idx="19">
                  <c:v>5.978936</c:v>
                </c:pt>
                <c:pt idx="20">
                  <c:v>6.5061200000000001</c:v>
                </c:pt>
                <c:pt idx="21">
                  <c:v>6.3136560000000008</c:v>
                </c:pt>
                <c:pt idx="22">
                  <c:v>6.4266240000000003</c:v>
                </c:pt>
                <c:pt idx="23">
                  <c:v>6.614904000000001</c:v>
                </c:pt>
                <c:pt idx="24">
                  <c:v>6.6944000000000008</c:v>
                </c:pt>
                <c:pt idx="25">
                  <c:v>6.8743120000000006</c:v>
                </c:pt>
                <c:pt idx="26">
                  <c:v>6.8743120000000006</c:v>
                </c:pt>
                <c:pt idx="27">
                  <c:v>6.8743120000000006</c:v>
                </c:pt>
                <c:pt idx="28">
                  <c:v>6.8617600000000003</c:v>
                </c:pt>
                <c:pt idx="29">
                  <c:v>6.8617600000000003</c:v>
                </c:pt>
                <c:pt idx="30">
                  <c:v>7.1420880000000002</c:v>
                </c:pt>
                <c:pt idx="31">
                  <c:v>7.4642560000000007</c:v>
                </c:pt>
                <c:pt idx="32">
                  <c:v>7.8450000000000006</c:v>
                </c:pt>
                <c:pt idx="33">
                  <c:v>8.4307599999999994</c:v>
                </c:pt>
                <c:pt idx="34">
                  <c:v>9.4098159999999993</c:v>
                </c:pt>
                <c:pt idx="35">
                  <c:v>9.2299039999999994</c:v>
                </c:pt>
                <c:pt idx="36">
                  <c:v>8.6566960000000002</c:v>
                </c:pt>
                <c:pt idx="37">
                  <c:v>9.8993439999999993</c:v>
                </c:pt>
                <c:pt idx="38">
                  <c:v>9.9244480000000017</c:v>
                </c:pt>
                <c:pt idx="39">
                  <c:v>8.7947680000000013</c:v>
                </c:pt>
                <c:pt idx="40">
                  <c:v>11.342824000000002</c:v>
                </c:pt>
                <c:pt idx="41">
                  <c:v>14.37204</c:v>
                </c:pt>
                <c:pt idx="42">
                  <c:v>13.380431999999999</c:v>
                </c:pt>
                <c:pt idx="43">
                  <c:v>14.083344</c:v>
                </c:pt>
                <c:pt idx="44">
                  <c:v>14.187944</c:v>
                </c:pt>
                <c:pt idx="45">
                  <c:v>12.179623999999999</c:v>
                </c:pt>
                <c:pt idx="46">
                  <c:v>11.150360000000001</c:v>
                </c:pt>
                <c:pt idx="47">
                  <c:v>8.9244719999999997</c:v>
                </c:pt>
                <c:pt idx="48">
                  <c:v>7.8868400000000012</c:v>
                </c:pt>
                <c:pt idx="49">
                  <c:v>7.9412320000000012</c:v>
                </c:pt>
                <c:pt idx="50">
                  <c:v>7.7613200000000004</c:v>
                </c:pt>
                <c:pt idx="51">
                  <c:v>7.5604880000000012</c:v>
                </c:pt>
                <c:pt idx="52">
                  <c:v>7.0667760000000008</c:v>
                </c:pt>
                <c:pt idx="53">
                  <c:v>6.9956480000000001</c:v>
                </c:pt>
                <c:pt idx="54">
                  <c:v>5.9538320000000002</c:v>
                </c:pt>
                <c:pt idx="55">
                  <c:v>6.0584320000000007</c:v>
                </c:pt>
                <c:pt idx="56">
                  <c:v>6.2425279999999992</c:v>
                </c:pt>
                <c:pt idx="57">
                  <c:v>6.1797680000000001</c:v>
                </c:pt>
                <c:pt idx="58">
                  <c:v>5.6651360000000004</c:v>
                </c:pt>
                <c:pt idx="59">
                  <c:v>5.6986080000000001</c:v>
                </c:pt>
                <c:pt idx="60">
                  <c:v>5.4224640000000006</c:v>
                </c:pt>
                <c:pt idx="61">
                  <c:v>4.6944480000000004</c:v>
                </c:pt>
                <c:pt idx="62">
                  <c:v>4.4475920000000002</c:v>
                </c:pt>
                <c:pt idx="63">
                  <c:v>4.2509440000000005</c:v>
                </c:pt>
                <c:pt idx="64">
                  <c:v>4.03756</c:v>
                </c:pt>
                <c:pt idx="65">
                  <c:v>3.4183279999999998</c:v>
                </c:pt>
                <c:pt idx="66">
                  <c:v>4.5211854285714281</c:v>
                </c:pt>
                <c:pt idx="67">
                  <c:v>5.6240428571428565</c:v>
                </c:pt>
                <c:pt idx="68">
                  <c:v>6.7269002857142848</c:v>
                </c:pt>
                <c:pt idx="69">
                  <c:v>7.8297577142857131</c:v>
                </c:pt>
                <c:pt idx="70">
                  <c:v>8.9326151428571414</c:v>
                </c:pt>
                <c:pt idx="71">
                  <c:v>10.035472571428571</c:v>
                </c:pt>
                <c:pt idx="72">
                  <c:v>11.13833</c:v>
                </c:pt>
                <c:pt idx="73">
                  <c:v>11.13833</c:v>
                </c:pt>
                <c:pt idx="74">
                  <c:v>11.13833</c:v>
                </c:pt>
                <c:pt idx="75">
                  <c:v>12.234219999999999</c:v>
                </c:pt>
                <c:pt idx="76">
                  <c:v>12.024559999999999</c:v>
                </c:pt>
                <c:pt idx="77">
                  <c:v>12.315209999999999</c:v>
                </c:pt>
                <c:pt idx="78">
                  <c:v>13.60275</c:v>
                </c:pt>
                <c:pt idx="79">
                  <c:v>16.736840000000001</c:v>
                </c:pt>
                <c:pt idx="80">
                  <c:v>22.16893</c:v>
                </c:pt>
                <c:pt idx="81">
                  <c:v>27.703380000000003</c:v>
                </c:pt>
                <c:pt idx="82">
                  <c:v>31.198160000000001</c:v>
                </c:pt>
                <c:pt idx="83">
                  <c:v>33.444319999999998</c:v>
                </c:pt>
                <c:pt idx="84">
                  <c:v>34.356679999999997</c:v>
                </c:pt>
                <c:pt idx="85">
                  <c:v>32.808330000000005</c:v>
                </c:pt>
                <c:pt idx="86">
                  <c:v>36.671529999999997</c:v>
                </c:pt>
                <c:pt idx="87">
                  <c:v>39.216940000000001</c:v>
                </c:pt>
                <c:pt idx="88">
                  <c:v>44.16845</c:v>
                </c:pt>
                <c:pt idx="89">
                  <c:v>46.749420000000001</c:v>
                </c:pt>
                <c:pt idx="90">
                  <c:v>49.02149</c:v>
                </c:pt>
                <c:pt idx="91">
                  <c:v>49.638400000000004</c:v>
                </c:pt>
                <c:pt idx="92">
                  <c:v>54.54298</c:v>
                </c:pt>
                <c:pt idx="93">
                  <c:v>53.66563</c:v>
                </c:pt>
                <c:pt idx="94">
                  <c:v>55.522160000000007</c:v>
                </c:pt>
                <c:pt idx="95">
                  <c:v>56.915430000000001</c:v>
                </c:pt>
                <c:pt idx="96">
                  <c:v>56.493900000000004</c:v>
                </c:pt>
                <c:pt idx="97">
                  <c:v>65.550509999999989</c:v>
                </c:pt>
                <c:pt idx="98">
                  <c:v>68.561610000000002</c:v>
                </c:pt>
                <c:pt idx="99">
                  <c:v>73.177509999999998</c:v>
                </c:pt>
                <c:pt idx="100">
                  <c:v>81.633449999999996</c:v>
                </c:pt>
                <c:pt idx="101">
                  <c:v>84.371470000000002</c:v>
                </c:pt>
                <c:pt idx="102">
                  <c:v>92.974509999999995</c:v>
                </c:pt>
                <c:pt idx="103">
                  <c:v>104.69589999999999</c:v>
                </c:pt>
                <c:pt idx="104">
                  <c:v>115.59768</c:v>
                </c:pt>
                <c:pt idx="105">
                  <c:v>123.18622999999999</c:v>
                </c:pt>
                <c:pt idx="106">
                  <c:v>127.09439</c:v>
                </c:pt>
                <c:pt idx="107">
                  <c:v>141.96935999999999</c:v>
                </c:pt>
                <c:pt idx="108">
                  <c:v>142.56296</c:v>
                </c:pt>
                <c:pt idx="109">
                  <c:v>141.95910000000001</c:v>
                </c:pt>
                <c:pt idx="110">
                  <c:v>158.09087</c:v>
                </c:pt>
                <c:pt idx="111">
                  <c:v>175.4324</c:v>
                </c:pt>
                <c:pt idx="112">
                  <c:v>178.15568999999999</c:v>
                </c:pt>
                <c:pt idx="113">
                  <c:v>185.89646999999999</c:v>
                </c:pt>
                <c:pt idx="114">
                  <c:v>205.97392000000002</c:v>
                </c:pt>
                <c:pt idx="115">
                  <c:v>216.68828999999999</c:v>
                </c:pt>
                <c:pt idx="116">
                  <c:v>223.24676000000002</c:v>
                </c:pt>
                <c:pt idx="117">
                  <c:v>248.0899</c:v>
                </c:pt>
                <c:pt idx="118">
                  <c:v>249.08941000000002</c:v>
                </c:pt>
                <c:pt idx="119">
                  <c:v>263.92865999999998</c:v>
                </c:pt>
                <c:pt idx="120">
                  <c:v>280.74020000000002</c:v>
                </c:pt>
                <c:pt idx="121">
                  <c:v>301.87162000000001</c:v>
                </c:pt>
                <c:pt idx="122">
                  <c:v>293.82165000000003</c:v>
                </c:pt>
                <c:pt idx="123">
                  <c:v>310.25209999999998</c:v>
                </c:pt>
                <c:pt idx="124">
                  <c:v>334.82621999999998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9-42CB-A982-8513E70AB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91264"/>
        <c:axId val="179292800"/>
      </c:areaChart>
      <c:catAx>
        <c:axId val="1792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da-DK"/>
          </a:p>
        </c:txPr>
        <c:crossAx val="179292800"/>
        <c:crosses val="autoZero"/>
        <c:auto val="1"/>
        <c:lblAlgn val="ctr"/>
        <c:lblOffset val="100"/>
        <c:tickLblSkip val="4"/>
        <c:noMultiLvlLbl val="0"/>
      </c:catAx>
      <c:valAx>
        <c:axId val="1792928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9291264"/>
        <c:crosses val="autoZero"/>
        <c:crossBetween val="midCat"/>
      </c:valAx>
    </c:plotArea>
    <c:legend>
      <c:legendPos val="b"/>
      <c:overlay val="0"/>
    </c:legend>
    <c:plotVisOnly val="1"/>
    <c:dispBlanksAs val="zero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b="1"/>
              <a:t>Bruttoenergiforbrug per indbygger 1900-2024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4196207600455232E-2"/>
          <c:y val="7.7601518149107512E-2"/>
          <c:w val="0.91017460040275855"/>
          <c:h val="0.80574818250276814"/>
        </c:manualLayout>
      </c:layout>
      <c:areaChart>
        <c:grouping val="stacked"/>
        <c:varyColors val="0"/>
        <c:ser>
          <c:idx val="2"/>
          <c:order val="0"/>
          <c:tx>
            <c:strRef>
              <c:f>'Samlede tidsserier'!$M$5</c:f>
              <c:strCache>
                <c:ptCount val="1"/>
                <c:pt idx="0">
                  <c:v>kul og koks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numRef>
              <c:f>'Samlede tidsserier'!$J$6:$J$130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tidsserier'!$M$6:$M$130</c:f>
              <c:numCache>
                <c:formatCode>0.00</c:formatCode>
                <c:ptCount val="125"/>
                <c:pt idx="0">
                  <c:v>21.650105435226809</c:v>
                </c:pt>
                <c:pt idx="1">
                  <c:v>22.405303005686438</c:v>
                </c:pt>
                <c:pt idx="2">
                  <c:v>22.742890628135662</c:v>
                </c:pt>
                <c:pt idx="3">
                  <c:v>23.433057562524812</c:v>
                </c:pt>
                <c:pt idx="4">
                  <c:v>25.015258444619011</c:v>
                </c:pt>
                <c:pt idx="5">
                  <c:v>24.057390561274033</c:v>
                </c:pt>
                <c:pt idx="6">
                  <c:v>25.887797312859885</c:v>
                </c:pt>
                <c:pt idx="7">
                  <c:v>27.987492509008156</c:v>
                </c:pt>
                <c:pt idx="8">
                  <c:v>27.948712492976213</c:v>
                </c:pt>
                <c:pt idx="9">
                  <c:v>30.498567572564252</c:v>
                </c:pt>
                <c:pt idx="10">
                  <c:v>27.555294031757622</c:v>
                </c:pt>
                <c:pt idx="11">
                  <c:v>28.912986834986476</c:v>
                </c:pt>
                <c:pt idx="12">
                  <c:v>32.848279600570613</c:v>
                </c:pt>
                <c:pt idx="13">
                  <c:v>33.100154470111093</c:v>
                </c:pt>
                <c:pt idx="14">
                  <c:v>33.174445180407879</c:v>
                </c:pt>
                <c:pt idx="15">
                  <c:v>35.420258308937491</c:v>
                </c:pt>
                <c:pt idx="16">
                  <c:v>33.373787378805929</c:v>
                </c:pt>
                <c:pt idx="17">
                  <c:v>19.193370314338548</c:v>
                </c:pt>
                <c:pt idx="18">
                  <c:v>19.975853772017285</c:v>
                </c:pt>
                <c:pt idx="19">
                  <c:v>20.502149802890933</c:v>
                </c:pt>
                <c:pt idx="20">
                  <c:v>22.908088299906584</c:v>
                </c:pt>
                <c:pt idx="21">
                  <c:v>21.031359395101056</c:v>
                </c:pt>
                <c:pt idx="22">
                  <c:v>29.680880690268456</c:v>
                </c:pt>
                <c:pt idx="23">
                  <c:v>31.910005296459961</c:v>
                </c:pt>
                <c:pt idx="24">
                  <c:v>37.018538623634818</c:v>
                </c:pt>
                <c:pt idx="25">
                  <c:v>31.425683498880819</c:v>
                </c:pt>
                <c:pt idx="26">
                  <c:v>30.303205872520564</c:v>
                </c:pt>
                <c:pt idx="27">
                  <c:v>38.538645174953089</c:v>
                </c:pt>
                <c:pt idx="28">
                  <c:v>35.114207891576868</c:v>
                </c:pt>
                <c:pt idx="29">
                  <c:v>42.083815454816552</c:v>
                </c:pt>
                <c:pt idx="30">
                  <c:v>38.801013660151121</c:v>
                </c:pt>
                <c:pt idx="31">
                  <c:v>40.294559062260745</c:v>
                </c:pt>
                <c:pt idx="32">
                  <c:v>37.638044860036089</c:v>
                </c:pt>
                <c:pt idx="33">
                  <c:v>37.136658133092325</c:v>
                </c:pt>
                <c:pt idx="34">
                  <c:v>38.709974409425293</c:v>
                </c:pt>
                <c:pt idx="35">
                  <c:v>40.669762840680534</c:v>
                </c:pt>
                <c:pt idx="36">
                  <c:v>43.489744232426659</c:v>
                </c:pt>
                <c:pt idx="37">
                  <c:v>44.600124865369168</c:v>
                </c:pt>
                <c:pt idx="38">
                  <c:v>39.16568980671321</c:v>
                </c:pt>
                <c:pt idx="39">
                  <c:v>44.324220135841799</c:v>
                </c:pt>
                <c:pt idx="40">
                  <c:v>32.667076075629367</c:v>
                </c:pt>
                <c:pt idx="41">
                  <c:v>27.982915513523679</c:v>
                </c:pt>
                <c:pt idx="42">
                  <c:v>27.872154961087375</c:v>
                </c:pt>
                <c:pt idx="43">
                  <c:v>28.272735562336567</c:v>
                </c:pt>
                <c:pt idx="44">
                  <c:v>28.266074749086254</c:v>
                </c:pt>
                <c:pt idx="45">
                  <c:v>18.227393974181247</c:v>
                </c:pt>
                <c:pt idx="46">
                  <c:v>29.886009194952951</c:v>
                </c:pt>
                <c:pt idx="47">
                  <c:v>32.999669905413526</c:v>
                </c:pt>
                <c:pt idx="48">
                  <c:v>29.29252525497569</c:v>
                </c:pt>
                <c:pt idx="49">
                  <c:v>35.582764566166944</c:v>
                </c:pt>
                <c:pt idx="50">
                  <c:v>44.024506735387142</c:v>
                </c:pt>
                <c:pt idx="51">
                  <c:v>38.224651933684889</c:v>
                </c:pt>
                <c:pt idx="52">
                  <c:v>40.778921216037944</c:v>
                </c:pt>
                <c:pt idx="53">
                  <c:v>40.019055583782233</c:v>
                </c:pt>
                <c:pt idx="54">
                  <c:v>43.598432495063037</c:v>
                </c:pt>
                <c:pt idx="55">
                  <c:v>41.601010719213974</c:v>
                </c:pt>
                <c:pt idx="56">
                  <c:v>37.433112038878342</c:v>
                </c:pt>
                <c:pt idx="57">
                  <c:v>31.956930936980243</c:v>
                </c:pt>
                <c:pt idx="58">
                  <c:v>33.538811066001834</c:v>
                </c:pt>
                <c:pt idx="59">
                  <c:v>32.066227973212591</c:v>
                </c:pt>
                <c:pt idx="60">
                  <c:v>35.094520589672783</c:v>
                </c:pt>
                <c:pt idx="61">
                  <c:v>34.581496288360881</c:v>
                </c:pt>
                <c:pt idx="62">
                  <c:v>37.815221803532879</c:v>
                </c:pt>
                <c:pt idx="63">
                  <c:v>36.845244489441185</c:v>
                </c:pt>
                <c:pt idx="64">
                  <c:v>33.841542477887842</c:v>
                </c:pt>
                <c:pt idx="65">
                  <c:v>32.866747533267045</c:v>
                </c:pt>
                <c:pt idx="66">
                  <c:v>33.593254863683619</c:v>
                </c:pt>
                <c:pt idx="67">
                  <c:v>30.268586890747578</c:v>
                </c:pt>
                <c:pt idx="68">
                  <c:v>25.754241967737826</c:v>
                </c:pt>
                <c:pt idx="69">
                  <c:v>21.313861310296634</c:v>
                </c:pt>
                <c:pt idx="70">
                  <c:v>15.511512767864321</c:v>
                </c:pt>
                <c:pt idx="71">
                  <c:v>11.127426187380868</c:v>
                </c:pt>
                <c:pt idx="72">
                  <c:v>9.7220365170654581</c:v>
                </c:pt>
                <c:pt idx="73">
                  <c:v>15.930201038330679</c:v>
                </c:pt>
                <c:pt idx="74">
                  <c:v>13.780006646772664</c:v>
                </c:pt>
                <c:pt idx="75">
                  <c:v>17.56260500049412</c:v>
                </c:pt>
                <c:pt idx="76">
                  <c:v>23.932293740758993</c:v>
                </c:pt>
                <c:pt idx="77">
                  <c:v>27.175723690675053</c:v>
                </c:pt>
                <c:pt idx="78">
                  <c:v>33.055204231560388</c:v>
                </c:pt>
                <c:pt idx="79">
                  <c:v>38.732818057455539</c:v>
                </c:pt>
                <c:pt idx="80">
                  <c:v>47.049925824712084</c:v>
                </c:pt>
                <c:pt idx="81">
                  <c:v>48.260905984574833</c:v>
                </c:pt>
                <c:pt idx="82">
                  <c:v>51.49317244748412</c:v>
                </c:pt>
                <c:pt idx="83">
                  <c:v>54.35290379350802</c:v>
                </c:pt>
                <c:pt idx="84">
                  <c:v>57.74554827350093</c:v>
                </c:pt>
                <c:pt idx="85">
                  <c:v>59.344138065903977</c:v>
                </c:pt>
                <c:pt idx="86">
                  <c:v>59.760894443901961</c:v>
                </c:pt>
                <c:pt idx="87">
                  <c:v>62.132172810610498</c:v>
                </c:pt>
                <c:pt idx="88">
                  <c:v>62.846267667413976</c:v>
                </c:pt>
                <c:pt idx="89">
                  <c:v>61.941040428641017</c:v>
                </c:pt>
                <c:pt idx="90">
                  <c:v>63.280354051162334</c:v>
                </c:pt>
                <c:pt idx="91">
                  <c:v>63.981684128831972</c:v>
                </c:pt>
                <c:pt idx="92">
                  <c:v>62.394545102968195</c:v>
                </c:pt>
                <c:pt idx="93">
                  <c:v>60.308598959337061</c:v>
                </c:pt>
                <c:pt idx="94">
                  <c:v>57.538540286180734</c:v>
                </c:pt>
                <c:pt idx="95">
                  <c:v>50.53502245151428</c:v>
                </c:pt>
                <c:pt idx="96">
                  <c:v>46.215417062511875</c:v>
                </c:pt>
                <c:pt idx="97">
                  <c:v>41.661375591296121</c:v>
                </c:pt>
                <c:pt idx="98">
                  <c:v>37.248210010368553</c:v>
                </c:pt>
                <c:pt idx="99">
                  <c:v>33.870028184892902</c:v>
                </c:pt>
                <c:pt idx="100">
                  <c:v>32.565699035490212</c:v>
                </c:pt>
                <c:pt idx="101">
                  <c:v>31.244680414295043</c:v>
                </c:pt>
                <c:pt idx="102">
                  <c:v>29.902010788690475</c:v>
                </c:pt>
                <c:pt idx="103">
                  <c:v>32.615646447783348</c:v>
                </c:pt>
                <c:pt idx="104">
                  <c:v>30.05070404292719</c:v>
                </c:pt>
                <c:pt idx="105">
                  <c:v>30.381356338807901</c:v>
                </c:pt>
                <c:pt idx="106">
                  <c:v>33.246152289865734</c:v>
                </c:pt>
                <c:pt idx="107">
                  <c:v>34.830764442003115</c:v>
                </c:pt>
                <c:pt idx="108">
                  <c:v>33.664647310457809</c:v>
                </c:pt>
                <c:pt idx="109">
                  <c:v>31.064099221437623</c:v>
                </c:pt>
                <c:pt idx="110">
                  <c:v>27.183193943763516</c:v>
                </c:pt>
                <c:pt idx="111">
                  <c:v>26.531540118470652</c:v>
                </c:pt>
                <c:pt idx="112">
                  <c:v>26.330522174535052</c:v>
                </c:pt>
                <c:pt idx="113">
                  <c:v>25.105136242208371</c:v>
                </c:pt>
                <c:pt idx="114">
                  <c:v>22.146143350757509</c:v>
                </c:pt>
                <c:pt idx="115">
                  <c:v>19.116871645992788</c:v>
                </c:pt>
                <c:pt idx="116">
                  <c:v>20.231698673184358</c:v>
                </c:pt>
                <c:pt idx="117">
                  <c:v>15.784031222896791</c:v>
                </c:pt>
                <c:pt idx="118">
                  <c:v>16.516135324070078</c:v>
                </c:pt>
                <c:pt idx="119">
                  <c:v>11.639618195889586</c:v>
                </c:pt>
                <c:pt idx="120">
                  <c:v>11.145938437794735</c:v>
                </c:pt>
                <c:pt idx="121">
                  <c:v>10.98095449500555</c:v>
                </c:pt>
                <c:pt idx="122">
                  <c:v>8.3547247162459772</c:v>
                </c:pt>
                <c:pt idx="123">
                  <c:v>6.5754077686228349</c:v>
                </c:pt>
                <c:pt idx="124">
                  <c:v>5.0309737326417938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C8-4155-9A70-F1C60D1B6A21}"/>
            </c:ext>
          </c:extLst>
        </c:ser>
        <c:ser>
          <c:idx val="3"/>
          <c:order val="1"/>
          <c:tx>
            <c:strRef>
              <c:f>'Samlede tidsserier'!$N$5</c:f>
              <c:strCache>
                <c:ptCount val="1"/>
                <c:pt idx="0">
                  <c:v>tørv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'Samlede tidsserier'!$J$6:$J$130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tidsserier'!$N$6:$N$130</c:f>
              <c:numCache>
                <c:formatCode>0.00</c:formatCode>
                <c:ptCount val="125"/>
                <c:pt idx="0">
                  <c:v>0.70445770331017576</c:v>
                </c:pt>
                <c:pt idx="1">
                  <c:v>0.70016571892770108</c:v>
                </c:pt>
                <c:pt idx="2">
                  <c:v>0.69187557696166968</c:v>
                </c:pt>
                <c:pt idx="3">
                  <c:v>0.68432235013894405</c:v>
                </c:pt>
                <c:pt idx="4">
                  <c:v>0.67706520031421835</c:v>
                </c:pt>
                <c:pt idx="5">
                  <c:v>0.66957001359487278</c:v>
                </c:pt>
                <c:pt idx="6">
                  <c:v>0.66173051823416507</c:v>
                </c:pt>
                <c:pt idx="7">
                  <c:v>0.65382438839370383</c:v>
                </c:pt>
                <c:pt idx="8">
                  <c:v>0.64574189923206593</c:v>
                </c:pt>
                <c:pt idx="9">
                  <c:v>0.63738509890922534</c:v>
                </c:pt>
                <c:pt idx="10">
                  <c:v>0.6139689724402263</c:v>
                </c:pt>
                <c:pt idx="11">
                  <c:v>0.61873399458972045</c:v>
                </c:pt>
                <c:pt idx="12">
                  <c:v>0.66848502139800281</c:v>
                </c:pt>
                <c:pt idx="13">
                  <c:v>0.6964725797919239</c:v>
                </c:pt>
                <c:pt idx="14">
                  <c:v>0.7701418860031376</c:v>
                </c:pt>
                <c:pt idx="15">
                  <c:v>0.86461167556397456</c:v>
                </c:pt>
                <c:pt idx="16">
                  <c:v>0.9280381017179794</c:v>
                </c:pt>
                <c:pt idx="17">
                  <c:v>2.4025120188266937</c:v>
                </c:pt>
                <c:pt idx="18">
                  <c:v>5.7288401462279834</c:v>
                </c:pt>
                <c:pt idx="19">
                  <c:v>6.5495269382391585</c:v>
                </c:pt>
                <c:pt idx="20">
                  <c:v>5.6417198861840028</c:v>
                </c:pt>
                <c:pt idx="21">
                  <c:v>5.0302237102419731</c:v>
                </c:pt>
                <c:pt idx="22">
                  <c:v>2.1089978934697564</c:v>
                </c:pt>
                <c:pt idx="23">
                  <c:v>1.284123957091776</c:v>
                </c:pt>
                <c:pt idx="24">
                  <c:v>1.2321133077604014</c:v>
                </c:pt>
                <c:pt idx="25">
                  <c:v>1.1674857560262966</c:v>
                </c:pt>
                <c:pt idx="26">
                  <c:v>1.2359339704604693</c:v>
                </c:pt>
                <c:pt idx="27">
                  <c:v>1.0974426229508196</c:v>
                </c:pt>
                <c:pt idx="28">
                  <c:v>0.99502300986136927</c:v>
                </c:pt>
                <c:pt idx="29">
                  <c:v>0.98048572645930976</c:v>
                </c:pt>
                <c:pt idx="30">
                  <c:v>1.017665914221219</c:v>
                </c:pt>
                <c:pt idx="31">
                  <c:v>1.0186315936756682</c:v>
                </c:pt>
                <c:pt idx="32">
                  <c:v>0.9493791955617199</c:v>
                </c:pt>
                <c:pt idx="33">
                  <c:v>0.93796176591940594</c:v>
                </c:pt>
                <c:pt idx="34">
                  <c:v>1.0360163621488956</c:v>
                </c:pt>
                <c:pt idx="35">
                  <c:v>1.029872869894509</c:v>
                </c:pt>
                <c:pt idx="36">
                  <c:v>0.99980131561283403</c:v>
                </c:pt>
                <c:pt idx="37">
                  <c:v>1.1766280154604827</c:v>
                </c:pt>
                <c:pt idx="38">
                  <c:v>1.2752924990078052</c:v>
                </c:pt>
                <c:pt idx="39">
                  <c:v>1.1728377952755906</c:v>
                </c:pt>
                <c:pt idx="40">
                  <c:v>3.4257011074918569</c:v>
                </c:pt>
                <c:pt idx="41">
                  <c:v>9.1408304229724475</c:v>
                </c:pt>
                <c:pt idx="42">
                  <c:v>12.683821721311475</c:v>
                </c:pt>
                <c:pt idx="43">
                  <c:v>13.99433852386378</c:v>
                </c:pt>
                <c:pt idx="44">
                  <c:v>15.467613806903451</c:v>
                </c:pt>
                <c:pt idx="45">
                  <c:v>14.888385280316129</c:v>
                </c:pt>
                <c:pt idx="46">
                  <c:v>12.485652110270799</c:v>
                </c:pt>
                <c:pt idx="47">
                  <c:v>10.824604993366302</c:v>
                </c:pt>
                <c:pt idx="48">
                  <c:v>11.354074710585991</c:v>
                </c:pt>
                <c:pt idx="49">
                  <c:v>6.7651962660994931</c:v>
                </c:pt>
                <c:pt idx="50">
                  <c:v>2.9660967553004571</c:v>
                </c:pt>
                <c:pt idx="51">
                  <c:v>3.2761693023255813</c:v>
                </c:pt>
                <c:pt idx="52">
                  <c:v>4.4882382271468151</c:v>
                </c:pt>
                <c:pt idx="53">
                  <c:v>2.8854181734950792</c:v>
                </c:pt>
                <c:pt idx="54">
                  <c:v>1.3350060138431863</c:v>
                </c:pt>
                <c:pt idx="55">
                  <c:v>1.4411660283847714</c:v>
                </c:pt>
                <c:pt idx="56">
                  <c:v>1.6589866786074108</c:v>
                </c:pt>
                <c:pt idx="57">
                  <c:v>1.6698726057906459</c:v>
                </c:pt>
                <c:pt idx="58">
                  <c:v>1.37660223624488</c:v>
                </c:pt>
                <c:pt idx="59">
                  <c:v>0.90872543416135421</c:v>
                </c:pt>
                <c:pt idx="60">
                  <c:v>0.72023039162212288</c:v>
                </c:pt>
                <c:pt idx="61">
                  <c:v>0.32362430939226522</c:v>
                </c:pt>
                <c:pt idx="62">
                  <c:v>0.19983820998278828</c:v>
                </c:pt>
                <c:pt idx="63">
                  <c:v>0.1178968940121678</c:v>
                </c:pt>
                <c:pt idx="64">
                  <c:v>8.8606522659889872E-2</c:v>
                </c:pt>
                <c:pt idx="65">
                  <c:v>5.0981512605042016E-2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C8-4155-9A70-F1C60D1B6A21}"/>
            </c:ext>
          </c:extLst>
        </c:ser>
        <c:ser>
          <c:idx val="0"/>
          <c:order val="2"/>
          <c:tx>
            <c:strRef>
              <c:f>'Samlede tidsserier'!$K$5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'Samlede tidsserier'!$J$6:$J$130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tidsserier'!$K$6:$K$130</c:f>
              <c:numCache>
                <c:formatCode>0.00</c:formatCode>
                <c:ptCount val="125"/>
                <c:pt idx="0">
                  <c:v>0.74720392317123008</c:v>
                </c:pt>
                <c:pt idx="1">
                  <c:v>0.79533387489845653</c:v>
                </c:pt>
                <c:pt idx="2">
                  <c:v>0.80271001404776243</c:v>
                </c:pt>
                <c:pt idx="3">
                  <c:v>0.82882731242556584</c:v>
                </c:pt>
                <c:pt idx="4">
                  <c:v>0.90549253731343282</c:v>
                </c:pt>
                <c:pt idx="5">
                  <c:v>0.89546863468634685</c:v>
                </c:pt>
                <c:pt idx="6">
                  <c:v>0.8689228406909788</c:v>
                </c:pt>
                <c:pt idx="7">
                  <c:v>0.95693229660534807</c:v>
                </c:pt>
                <c:pt idx="8">
                  <c:v>0.99369020415808218</c:v>
                </c:pt>
                <c:pt idx="9">
                  <c:v>1.2237175078572751</c:v>
                </c:pt>
                <c:pt idx="10">
                  <c:v>1.2203015148749772</c:v>
                </c:pt>
                <c:pt idx="11">
                  <c:v>1.2993413886384131</c:v>
                </c:pt>
                <c:pt idx="12">
                  <c:v>1.4071012838801713</c:v>
                </c:pt>
                <c:pt idx="13">
                  <c:v>1.571490037030506</c:v>
                </c:pt>
                <c:pt idx="14">
                  <c:v>1.6132138748474811</c:v>
                </c:pt>
                <c:pt idx="15">
                  <c:v>1.5750342689857069</c:v>
                </c:pt>
                <c:pt idx="16">
                  <c:v>1.6269134206497704</c:v>
                </c:pt>
                <c:pt idx="17">
                  <c:v>0.81021482602118</c:v>
                </c:pt>
                <c:pt idx="18">
                  <c:v>0.21413625789298771</c:v>
                </c:pt>
                <c:pt idx="19">
                  <c:v>1.5573166885676741</c:v>
                </c:pt>
                <c:pt idx="20">
                  <c:v>1.9133950531314137</c:v>
                </c:pt>
                <c:pt idx="21">
                  <c:v>1.5427875675101697</c:v>
                </c:pt>
                <c:pt idx="22">
                  <c:v>2.5097044568064537</c:v>
                </c:pt>
                <c:pt idx="23">
                  <c:v>2.9422846444818322</c:v>
                </c:pt>
                <c:pt idx="24">
                  <c:v>3.3752254191022786</c:v>
                </c:pt>
                <c:pt idx="25">
                  <c:v>3.3056547164005923</c:v>
                </c:pt>
                <c:pt idx="26">
                  <c:v>4.064571578095566</c:v>
                </c:pt>
                <c:pt idx="27">
                  <c:v>4.1783895900205952</c:v>
                </c:pt>
                <c:pt idx="28">
                  <c:v>4.4157299347860155</c:v>
                </c:pt>
                <c:pt idx="29">
                  <c:v>4.5925519604740446</c:v>
                </c:pt>
                <c:pt idx="30">
                  <c:v>5.5637340770688022</c:v>
                </c:pt>
                <c:pt idx="31">
                  <c:v>5.9184791230075326</c:v>
                </c:pt>
                <c:pt idx="32">
                  <c:v>6.0472287414433357</c:v>
                </c:pt>
                <c:pt idx="33">
                  <c:v>5.9657471560209832</c:v>
                </c:pt>
                <c:pt idx="34">
                  <c:v>6.3777228712637859</c:v>
                </c:pt>
                <c:pt idx="35">
                  <c:v>5.9514762969039143</c:v>
                </c:pt>
                <c:pt idx="36">
                  <c:v>6.982674696902027</c:v>
                </c:pt>
                <c:pt idx="37">
                  <c:v>7.38958163281234</c:v>
                </c:pt>
                <c:pt idx="38">
                  <c:v>8.4407740313472139</c:v>
                </c:pt>
                <c:pt idx="39">
                  <c:v>8.1002662499248661</c:v>
                </c:pt>
                <c:pt idx="40">
                  <c:v>3.386806398951721</c:v>
                </c:pt>
                <c:pt idx="41">
                  <c:v>0.99089407086478731</c:v>
                </c:pt>
                <c:pt idx="42">
                  <c:v>0.74409240113794906</c:v>
                </c:pt>
                <c:pt idx="43">
                  <c:v>0.6052533180315921</c:v>
                </c:pt>
                <c:pt idx="44">
                  <c:v>0.33206843061170233</c:v>
                </c:pt>
                <c:pt idx="45">
                  <c:v>1.0776711647284274</c:v>
                </c:pt>
                <c:pt idx="46">
                  <c:v>4.9055828549217262</c:v>
                </c:pt>
                <c:pt idx="47">
                  <c:v>10.350641125349734</c:v>
                </c:pt>
                <c:pt idx="48">
                  <c:v>9.7596505719829185</c:v>
                </c:pt>
                <c:pt idx="49">
                  <c:v>11.610758249658081</c:v>
                </c:pt>
                <c:pt idx="50">
                  <c:v>16.11049989818077</c:v>
                </c:pt>
                <c:pt idx="51">
                  <c:v>15.253525259683601</c:v>
                </c:pt>
                <c:pt idx="52">
                  <c:v>17.193741576747136</c:v>
                </c:pt>
                <c:pt idx="53">
                  <c:v>18.424154478107457</c:v>
                </c:pt>
                <c:pt idx="54">
                  <c:v>21.456937693370033</c:v>
                </c:pt>
                <c:pt idx="55">
                  <c:v>27.289088736649621</c:v>
                </c:pt>
                <c:pt idx="56">
                  <c:v>31.984563143360777</c:v>
                </c:pt>
                <c:pt idx="57">
                  <c:v>32.766376673024503</c:v>
                </c:pt>
                <c:pt idx="58">
                  <c:v>36.903699530685273</c:v>
                </c:pt>
                <c:pt idx="59">
                  <c:v>39.231056318549911</c:v>
                </c:pt>
                <c:pt idx="60">
                  <c:v>43.827123278516389</c:v>
                </c:pt>
                <c:pt idx="61">
                  <c:v>47.89018967436288</c:v>
                </c:pt>
                <c:pt idx="62">
                  <c:v>56.192710250696017</c:v>
                </c:pt>
                <c:pt idx="63">
                  <c:v>65.176626361907296</c:v>
                </c:pt>
                <c:pt idx="64">
                  <c:v>73.801661678999565</c:v>
                </c:pt>
                <c:pt idx="65">
                  <c:v>84.054878416899101</c:v>
                </c:pt>
                <c:pt idx="66">
                  <c:v>95.731089266122027</c:v>
                </c:pt>
                <c:pt idx="67">
                  <c:v>99.795938024683494</c:v>
                </c:pt>
                <c:pt idx="68">
                  <c:v>107.90910508696831</c:v>
                </c:pt>
                <c:pt idx="69">
                  <c:v>128.74705002182401</c:v>
                </c:pt>
                <c:pt idx="70">
                  <c:v>142.15556136350395</c:v>
                </c:pt>
                <c:pt idx="71">
                  <c:v>139.45564108954491</c:v>
                </c:pt>
                <c:pt idx="72">
                  <c:v>145.65256334996988</c:v>
                </c:pt>
                <c:pt idx="73">
                  <c:v>139.1258571393777</c:v>
                </c:pt>
                <c:pt idx="74">
                  <c:v>129.27524309075034</c:v>
                </c:pt>
                <c:pt idx="75">
                  <c:v>129.26596699278585</c:v>
                </c:pt>
                <c:pt idx="76">
                  <c:v>130.16041005421391</c:v>
                </c:pt>
                <c:pt idx="77">
                  <c:v>131.48170973764371</c:v>
                </c:pt>
                <c:pt idx="78">
                  <c:v>129.39023018904888</c:v>
                </c:pt>
                <c:pt idx="79">
                  <c:v>125.80078366230212</c:v>
                </c:pt>
                <c:pt idx="80">
                  <c:v>106.53965059535429</c:v>
                </c:pt>
                <c:pt idx="81">
                  <c:v>93.96050961632335</c:v>
                </c:pt>
                <c:pt idx="82">
                  <c:v>89.208257938446508</c:v>
                </c:pt>
                <c:pt idx="83">
                  <c:v>85.250993351583887</c:v>
                </c:pt>
                <c:pt idx="84">
                  <c:v>83.440690599628297</c:v>
                </c:pt>
                <c:pt idx="85">
                  <c:v>82.766430038134359</c:v>
                </c:pt>
                <c:pt idx="86">
                  <c:v>82.033629528366376</c:v>
                </c:pt>
                <c:pt idx="87">
                  <c:v>77.313333333333333</c:v>
                </c:pt>
                <c:pt idx="88">
                  <c:v>74.793030509796267</c:v>
                </c:pt>
                <c:pt idx="89">
                  <c:v>72.696424744276669</c:v>
                </c:pt>
                <c:pt idx="90">
                  <c:v>69.026793113510351</c:v>
                </c:pt>
                <c:pt idx="91">
                  <c:v>68.841286379511061</c:v>
                </c:pt>
                <c:pt idx="92">
                  <c:v>67.387717296722428</c:v>
                </c:pt>
                <c:pt idx="93">
                  <c:v>66.511177490846023</c:v>
                </c:pt>
                <c:pt idx="94">
                  <c:v>66.692205896475556</c:v>
                </c:pt>
                <c:pt idx="95">
                  <c:v>71.462113308493358</c:v>
                </c:pt>
                <c:pt idx="96">
                  <c:v>72.372128063841913</c:v>
                </c:pt>
                <c:pt idx="97">
                  <c:v>72.539498580889315</c:v>
                </c:pt>
                <c:pt idx="98">
                  <c:v>71.472127438966922</c:v>
                </c:pt>
                <c:pt idx="99">
                  <c:v>71.806533258173616</c:v>
                </c:pt>
                <c:pt idx="100">
                  <c:v>70.541885944376816</c:v>
                </c:pt>
                <c:pt idx="101">
                  <c:v>70.30949146216291</c:v>
                </c:pt>
                <c:pt idx="102">
                  <c:v>67.156318824404764</c:v>
                </c:pt>
                <c:pt idx="103">
                  <c:v>63.974112409571511</c:v>
                </c:pt>
                <c:pt idx="104">
                  <c:v>64.538467943380525</c:v>
                </c:pt>
                <c:pt idx="105">
                  <c:v>64.944257243033775</c:v>
                </c:pt>
                <c:pt idx="106">
                  <c:v>63.7274599963215</c:v>
                </c:pt>
                <c:pt idx="107">
                  <c:v>63.480893527419212</c:v>
                </c:pt>
                <c:pt idx="108">
                  <c:v>61.597926640575231</c:v>
                </c:pt>
                <c:pt idx="109">
                  <c:v>56.923349628824909</c:v>
                </c:pt>
                <c:pt idx="110">
                  <c:v>56.209426820475848</c:v>
                </c:pt>
                <c:pt idx="111">
                  <c:v>54.55840962125292</c:v>
                </c:pt>
                <c:pt idx="112">
                  <c:v>52.114352646638061</c:v>
                </c:pt>
                <c:pt idx="113">
                  <c:v>50.011976847729294</c:v>
                </c:pt>
                <c:pt idx="114">
                  <c:v>48.688034021440593</c:v>
                </c:pt>
                <c:pt idx="115">
                  <c:v>48.840219934899274</c:v>
                </c:pt>
                <c:pt idx="116">
                  <c:v>50.069973812849163</c:v>
                </c:pt>
                <c:pt idx="117">
                  <c:v>50.580714657415442</c:v>
                </c:pt>
                <c:pt idx="118">
                  <c:v>50.943657547251235</c:v>
                </c:pt>
                <c:pt idx="119">
                  <c:v>50.363780204660763</c:v>
                </c:pt>
                <c:pt idx="120">
                  <c:v>42.387312012346733</c:v>
                </c:pt>
                <c:pt idx="121">
                  <c:v>42.694720396141044</c:v>
                </c:pt>
                <c:pt idx="122">
                  <c:v>44.78159410469253</c:v>
                </c:pt>
                <c:pt idx="123">
                  <c:v>43.694997477719859</c:v>
                </c:pt>
                <c:pt idx="124">
                  <c:v>42.896166973398032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8-4155-9A70-F1C60D1B6A21}"/>
            </c:ext>
          </c:extLst>
        </c:ser>
        <c:ser>
          <c:idx val="1"/>
          <c:order val="3"/>
          <c:tx>
            <c:strRef>
              <c:f>'Samlede tidsserier'!$L$5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'Samlede tidsserier'!$J$6:$J$130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tidsserier'!$L$6:$L$130</c:f>
              <c:numCache>
                <c:formatCode>0.00</c:formatCode>
                <c:ptCount val="1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3.3210742161661599E-3</c:v>
                </c:pt>
                <c:pt idx="39">
                  <c:v>5.4908136482939634E-3</c:v>
                </c:pt>
                <c:pt idx="40">
                  <c:v>1.635439739413681E-2</c:v>
                </c:pt>
                <c:pt idx="41">
                  <c:v>3.0307075410684257E-2</c:v>
                </c:pt>
                <c:pt idx="42">
                  <c:v>3.7510245901639351E-2</c:v>
                </c:pt>
                <c:pt idx="43">
                  <c:v>3.6018736548930244E-2</c:v>
                </c:pt>
                <c:pt idx="44">
                  <c:v>3.3488744372186095E-2</c:v>
                </c:pt>
                <c:pt idx="45">
                  <c:v>2.8933563842924181E-2</c:v>
                </c:pt>
                <c:pt idx="46">
                  <c:v>2.5518419126616246E-2</c:v>
                </c:pt>
                <c:pt idx="47">
                  <c:v>2.6241466650584973E-2</c:v>
                </c:pt>
                <c:pt idx="48">
                  <c:v>1.1984246330110993E-2</c:v>
                </c:pt>
                <c:pt idx="49">
                  <c:v>7.9101973295521693E-3</c:v>
                </c:pt>
                <c:pt idx="50">
                  <c:v>9.8020381867166464E-3</c:v>
                </c:pt>
                <c:pt idx="51">
                  <c:v>1.1676279069767443E-2</c:v>
                </c:pt>
                <c:pt idx="52">
                  <c:v>1.6419205909510619E-2</c:v>
                </c:pt>
                <c:pt idx="53">
                  <c:v>1.2449530785076678E-2</c:v>
                </c:pt>
                <c:pt idx="54">
                  <c:v>1.2343583342789063E-2</c:v>
                </c:pt>
                <c:pt idx="55">
                  <c:v>1.2253210182473532E-2</c:v>
                </c:pt>
                <c:pt idx="56">
                  <c:v>8.430762341878428E-3</c:v>
                </c:pt>
                <c:pt idx="57">
                  <c:v>9.3184855233853017E-3</c:v>
                </c:pt>
                <c:pt idx="58">
                  <c:v>7.4110483781689362E-3</c:v>
                </c:pt>
                <c:pt idx="59">
                  <c:v>6.4383380962848976E-3</c:v>
                </c:pt>
                <c:pt idx="60">
                  <c:v>4.5641976655394351E-3</c:v>
                </c:pt>
                <c:pt idx="61">
                  <c:v>4.5325533528328462E-3</c:v>
                </c:pt>
                <c:pt idx="62">
                  <c:v>5.4010327022375225E-3</c:v>
                </c:pt>
                <c:pt idx="63">
                  <c:v>3.5726331518838726E-3</c:v>
                </c:pt>
                <c:pt idx="64">
                  <c:v>3.5442609063955953E-3</c:v>
                </c:pt>
                <c:pt idx="65">
                  <c:v>2.6369747899159667E-3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1.6185897435897435E-3</c:v>
                </c:pt>
                <c:pt idx="73">
                  <c:v>3.0426125049780963E-3</c:v>
                </c:pt>
                <c:pt idx="74">
                  <c:v>1.7839444995044599E-3</c:v>
                </c:pt>
                <c:pt idx="75">
                  <c:v>2.9983199920940802E-3</c:v>
                </c:pt>
                <c:pt idx="76">
                  <c:v>2.1212419911286347E-3</c:v>
                </c:pt>
                <c:pt idx="77">
                  <c:v>4.0306573646457702E-3</c:v>
                </c:pt>
                <c:pt idx="78">
                  <c:v>3.445979038103634E-3</c:v>
                </c:pt>
                <c:pt idx="79">
                  <c:v>3.7502442837600157E-3</c:v>
                </c:pt>
                <c:pt idx="80">
                  <c:v>3.273472574663283E-3</c:v>
                </c:pt>
                <c:pt idx="81">
                  <c:v>0.15890071268183148</c:v>
                </c:pt>
                <c:pt idx="82">
                  <c:v>0.25070639960918417</c:v>
                </c:pt>
                <c:pt idx="83">
                  <c:v>0.42663472819710596</c:v>
                </c:pt>
                <c:pt idx="84">
                  <c:v>1.3328220678861391</c:v>
                </c:pt>
                <c:pt idx="85">
                  <c:v>5.427540823310844</c:v>
                </c:pt>
                <c:pt idx="86">
                  <c:v>9.1350258763792596</c:v>
                </c:pt>
                <c:pt idx="87">
                  <c:v>11.691628632728692</c:v>
                </c:pt>
                <c:pt idx="88">
                  <c:v>13.71836826201384</c:v>
                </c:pt>
                <c:pt idx="89">
                  <c:v>15.247937652216267</c:v>
                </c:pt>
                <c:pt idx="90">
                  <c:v>15.903001653535648</c:v>
                </c:pt>
                <c:pt idx="91">
                  <c:v>16.912937524253007</c:v>
                </c:pt>
                <c:pt idx="92">
                  <c:v>18.310871120564634</c:v>
                </c:pt>
                <c:pt idx="93">
                  <c:v>19.694611678550778</c:v>
                </c:pt>
                <c:pt idx="94">
                  <c:v>22.488775569000289</c:v>
                </c:pt>
                <c:pt idx="95">
                  <c:v>25.545831661412056</c:v>
                </c:pt>
                <c:pt idx="96">
                  <c:v>28.68284438533156</c:v>
                </c:pt>
                <c:pt idx="97">
                  <c:v>31.511557237464519</c:v>
                </c:pt>
                <c:pt idx="98">
                  <c:v>34.101645772457346</c:v>
                </c:pt>
                <c:pt idx="99">
                  <c:v>36.024808342728299</c:v>
                </c:pt>
                <c:pt idx="100">
                  <c:v>35.89295439647907</c:v>
                </c:pt>
                <c:pt idx="101">
                  <c:v>36.025064850237939</c:v>
                </c:pt>
                <c:pt idx="102">
                  <c:v>36.40442522321429</c:v>
                </c:pt>
                <c:pt idx="103">
                  <c:v>35.257312186978297</c:v>
                </c:pt>
                <c:pt idx="104">
                  <c:v>36.066798038671479</c:v>
                </c:pt>
                <c:pt idx="105">
                  <c:v>35.508999815464108</c:v>
                </c:pt>
                <c:pt idx="106">
                  <c:v>35.048296854883205</c:v>
                </c:pt>
                <c:pt idx="107">
                  <c:v>32.068702737343223</c:v>
                </c:pt>
                <c:pt idx="108">
                  <c:v>32.210809138072264</c:v>
                </c:pt>
                <c:pt idx="109">
                  <c:v>30.097342024262176</c:v>
                </c:pt>
                <c:pt idx="110">
                  <c:v>31.745684931506847</c:v>
                </c:pt>
                <c:pt idx="111">
                  <c:v>28.660371567043619</c:v>
                </c:pt>
                <c:pt idx="112">
                  <c:v>26.672628755364805</c:v>
                </c:pt>
                <c:pt idx="113">
                  <c:v>24.839631344612645</c:v>
                </c:pt>
                <c:pt idx="114">
                  <c:v>23.080499689908741</c:v>
                </c:pt>
                <c:pt idx="115">
                  <c:v>23.342758863376442</c:v>
                </c:pt>
                <c:pt idx="116">
                  <c:v>22.763063896648045</c:v>
                </c:pt>
                <c:pt idx="117">
                  <c:v>21.392986990459672</c:v>
                </c:pt>
                <c:pt idx="118">
                  <c:v>20.855684819193925</c:v>
                </c:pt>
                <c:pt idx="119">
                  <c:v>19.538631008685183</c:v>
                </c:pt>
                <c:pt idx="120">
                  <c:v>16.405261082054359</c:v>
                </c:pt>
                <c:pt idx="121">
                  <c:v>15.546549987193716</c:v>
                </c:pt>
                <c:pt idx="122">
                  <c:v>10.592920548873455</c:v>
                </c:pt>
                <c:pt idx="123">
                  <c:v>10.04701193879267</c:v>
                </c:pt>
                <c:pt idx="124">
                  <c:v>10.693620545424125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8-4155-9A70-F1C60D1B6A21}"/>
            </c:ext>
          </c:extLst>
        </c:ser>
        <c:ser>
          <c:idx val="4"/>
          <c:order val="4"/>
          <c:tx>
            <c:strRef>
              <c:f>'Samlede tidsserier'!$O$5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cat>
            <c:numRef>
              <c:f>'Samlede tidsserier'!$J$6:$J$130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tidsserier'!$O$6:$O$130</c:f>
              <c:numCache>
                <c:formatCode>0.00</c:formatCode>
                <c:ptCount val="1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0.88284217808083798</c:v>
                </c:pt>
                <c:pt idx="76">
                  <c:v>0.88467225234105473</c:v>
                </c:pt>
                <c:pt idx="77">
                  <c:v>0.90186892011398245</c:v>
                </c:pt>
                <c:pt idx="78">
                  <c:v>0.87384268782446861</c:v>
                </c:pt>
                <c:pt idx="79">
                  <c:v>0.87430330271643553</c:v>
                </c:pt>
                <c:pt idx="80">
                  <c:v>0.91017372633222715</c:v>
                </c:pt>
                <c:pt idx="81">
                  <c:v>0.97121155911354107</c:v>
                </c:pt>
                <c:pt idx="82">
                  <c:v>1.0679218368343919</c:v>
                </c:pt>
                <c:pt idx="83">
                  <c:v>1.1563316386390301</c:v>
                </c:pt>
                <c:pt idx="84">
                  <c:v>1.1748332192115818</c:v>
                </c:pt>
                <c:pt idx="85">
                  <c:v>1.1385684951598709</c:v>
                </c:pt>
                <c:pt idx="86">
                  <c:v>1.2151098525534616</c:v>
                </c:pt>
                <c:pt idx="87">
                  <c:v>1.1774234445094596</c:v>
                </c:pt>
                <c:pt idx="88">
                  <c:v>1.3396841797446144</c:v>
                </c:pt>
                <c:pt idx="89">
                  <c:v>1.45802435460302</c:v>
                </c:pt>
                <c:pt idx="90">
                  <c:v>1.4992529909541874</c:v>
                </c:pt>
                <c:pt idx="91">
                  <c:v>1.4861505626697711</c:v>
                </c:pt>
                <c:pt idx="92">
                  <c:v>1.6363105481968481</c:v>
                </c:pt>
                <c:pt idx="93">
                  <c:v>1.6670167662362689</c:v>
                </c:pt>
                <c:pt idx="94">
                  <c:v>1.8106731969653318</c:v>
                </c:pt>
                <c:pt idx="95">
                  <c:v>1.9911550587560904</c:v>
                </c:pt>
                <c:pt idx="96">
                  <c:v>2.0266216986509598</c:v>
                </c:pt>
                <c:pt idx="97">
                  <c:v>2.3233017975402079</c:v>
                </c:pt>
                <c:pt idx="98">
                  <c:v>2.3007314544254878</c:v>
                </c:pt>
                <c:pt idx="99">
                  <c:v>2.5506914693724165</c:v>
                </c:pt>
                <c:pt idx="100">
                  <c:v>2.6893791553516246</c:v>
                </c:pt>
                <c:pt idx="101">
                  <c:v>2.7100475879443877</c:v>
                </c:pt>
                <c:pt idx="102">
                  <c:v>2.9227604166666667</c:v>
                </c:pt>
                <c:pt idx="103">
                  <c:v>3.0963939899833055</c:v>
                </c:pt>
                <c:pt idx="104">
                  <c:v>3.1557720418170043</c:v>
                </c:pt>
                <c:pt idx="105">
                  <c:v>3.1888651042627791</c:v>
                </c:pt>
                <c:pt idx="106">
                  <c:v>3.2557623689534672</c:v>
                </c:pt>
                <c:pt idx="107">
                  <c:v>3.3746461594799966</c:v>
                </c:pt>
                <c:pt idx="108">
                  <c:v>3.4825921543642484</c:v>
                </c:pt>
                <c:pt idx="109">
                  <c:v>3.2238819482165488</c:v>
                </c:pt>
                <c:pt idx="110">
                  <c:v>2.9565627253064166</c:v>
                </c:pt>
                <c:pt idx="111">
                  <c:v>3.1547208759648178</c:v>
                </c:pt>
                <c:pt idx="112">
                  <c:v>2.9880579399141634</c:v>
                </c:pt>
                <c:pt idx="113">
                  <c:v>2.9883561887800534</c:v>
                </c:pt>
                <c:pt idx="114">
                  <c:v>3.2268397271196951</c:v>
                </c:pt>
                <c:pt idx="115">
                  <c:v>3.2165479018210608</c:v>
                </c:pt>
                <c:pt idx="116">
                  <c:v>3.1594884776536309</c:v>
                </c:pt>
                <c:pt idx="117">
                  <c:v>3.2183573287077194</c:v>
                </c:pt>
                <c:pt idx="118">
                  <c:v>3.4258669198239402</c:v>
                </c:pt>
                <c:pt idx="119">
                  <c:v>3.6525909364519737</c:v>
                </c:pt>
                <c:pt idx="120">
                  <c:v>3.9430849695618622</c:v>
                </c:pt>
                <c:pt idx="121">
                  <c:v>3.9767181763852131</c:v>
                </c:pt>
                <c:pt idx="122">
                  <c:v>4.2547721497543618</c:v>
                </c:pt>
                <c:pt idx="123">
                  <c:v>4.1089709097023706</c:v>
                </c:pt>
                <c:pt idx="124">
                  <c:v>4.2940890078634766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C8-4155-9A70-F1C60D1B6A21}"/>
            </c:ext>
          </c:extLst>
        </c:ser>
        <c:ser>
          <c:idx val="5"/>
          <c:order val="5"/>
          <c:tx>
            <c:strRef>
              <c:f>'Samlede tidsserier'!$P$5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'Samlede tidsserier'!$J$6:$J$130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  <c:pt idx="124">
                  <c:v>2024</c:v>
                </c:pt>
              </c:numCache>
            </c:numRef>
          </c:cat>
          <c:val>
            <c:numRef>
              <c:f>'Samlede tidsserier'!$P$6:$P$130</c:f>
              <c:numCache>
                <c:formatCode>0.00</c:formatCode>
                <c:ptCount val="125"/>
                <c:pt idx="0">
                  <c:v>3.0572096444626076</c:v>
                </c:pt>
                <c:pt idx="1">
                  <c:v>3.1048610885458978</c:v>
                </c:pt>
                <c:pt idx="2">
                  <c:v>2.9673401565322099</c:v>
                </c:pt>
                <c:pt idx="3">
                  <c:v>2.8751504565303692</c:v>
                </c:pt>
                <c:pt idx="4">
                  <c:v>2.8495899450117834</c:v>
                </c:pt>
                <c:pt idx="5">
                  <c:v>2.7400365119440671</c:v>
                </c:pt>
                <c:pt idx="6">
                  <c:v>2.7175923224568139</c:v>
                </c:pt>
                <c:pt idx="7">
                  <c:v>2.6660800303432586</c:v>
                </c:pt>
                <c:pt idx="8">
                  <c:v>2.6566323281513395</c:v>
                </c:pt>
                <c:pt idx="9">
                  <c:v>2.5804814198557962</c:v>
                </c:pt>
                <c:pt idx="10">
                  <c:v>2.4940580397882823</c:v>
                </c:pt>
                <c:pt idx="11">
                  <c:v>2.4688995491433725</c:v>
                </c:pt>
                <c:pt idx="12">
                  <c:v>2.5112952924393723</c:v>
                </c:pt>
                <c:pt idx="13">
                  <c:v>2.5306154117439603</c:v>
                </c:pt>
                <c:pt idx="14">
                  <c:v>2.6415283249084887</c:v>
                </c:pt>
                <c:pt idx="15">
                  <c:v>2.6053631823661099</c:v>
                </c:pt>
                <c:pt idx="16">
                  <c:v>2.4923231842150027</c:v>
                </c:pt>
                <c:pt idx="17">
                  <c:v>4.7304730206757446</c:v>
                </c:pt>
                <c:pt idx="18">
                  <c:v>2.806019275506813</c:v>
                </c:pt>
                <c:pt idx="19">
                  <c:v>1.9641708278580814</c:v>
                </c:pt>
                <c:pt idx="20">
                  <c:v>2.0569459374012014</c:v>
                </c:pt>
                <c:pt idx="21">
                  <c:v>1.921672804748136</c:v>
                </c:pt>
                <c:pt idx="22">
                  <c:v>1.9339825458922661</c:v>
                </c:pt>
                <c:pt idx="23">
                  <c:v>1.9710679380214544</c:v>
                </c:pt>
                <c:pt idx="24">
                  <c:v>1.9753319563293008</c:v>
                </c:pt>
                <c:pt idx="25">
                  <c:v>2.0085644996347702</c:v>
                </c:pt>
                <c:pt idx="26">
                  <c:v>1.9908230524181874</c:v>
                </c:pt>
                <c:pt idx="27">
                  <c:v>1.977081392004602</c:v>
                </c:pt>
                <c:pt idx="28">
                  <c:v>1.9613434328998143</c:v>
                </c:pt>
                <c:pt idx="29">
                  <c:v>1.9490867774463856</c:v>
                </c:pt>
                <c:pt idx="30">
                  <c:v>2.0152618510158016</c:v>
                </c:pt>
                <c:pt idx="31">
                  <c:v>2.0887801874912553</c:v>
                </c:pt>
                <c:pt idx="32">
                  <c:v>2.1761442441054095</c:v>
                </c:pt>
                <c:pt idx="33">
                  <c:v>2.3190097648191448</c:v>
                </c:pt>
                <c:pt idx="34">
                  <c:v>2.566080174529588</c:v>
                </c:pt>
                <c:pt idx="35">
                  <c:v>2.4965929131728424</c:v>
                </c:pt>
                <c:pt idx="36">
                  <c:v>2.3242572157336556</c:v>
                </c:pt>
                <c:pt idx="37">
                  <c:v>2.638769558843129</c:v>
                </c:pt>
                <c:pt idx="38">
                  <c:v>2.6258626802487108</c:v>
                </c:pt>
                <c:pt idx="39">
                  <c:v>2.3083380577427826</c:v>
                </c:pt>
                <c:pt idx="40">
                  <c:v>2.9557847557003263</c:v>
                </c:pt>
                <c:pt idx="41">
                  <c:v>3.7180287155607297</c:v>
                </c:pt>
                <c:pt idx="42">
                  <c:v>3.4273647540983605</c:v>
                </c:pt>
                <c:pt idx="43">
                  <c:v>3.5658549183440944</c:v>
                </c:pt>
                <c:pt idx="44">
                  <c:v>3.5487603801900951</c:v>
                </c:pt>
                <c:pt idx="45">
                  <c:v>3.0080572980982954</c:v>
                </c:pt>
                <c:pt idx="46">
                  <c:v>2.7202634788972921</c:v>
                </c:pt>
                <c:pt idx="47">
                  <c:v>2.1528095525268363</c:v>
                </c:pt>
                <c:pt idx="48">
                  <c:v>1.882525361021602</c:v>
                </c:pt>
                <c:pt idx="49">
                  <c:v>1.8766943164362522</c:v>
                </c:pt>
                <c:pt idx="50">
                  <c:v>1.8182780836359378</c:v>
                </c:pt>
                <c:pt idx="51">
                  <c:v>1.7582530232558142</c:v>
                </c:pt>
                <c:pt idx="52">
                  <c:v>1.6312963988919669</c:v>
                </c:pt>
                <c:pt idx="53">
                  <c:v>1.601201190203708</c:v>
                </c:pt>
                <c:pt idx="54">
                  <c:v>1.3511476228299104</c:v>
                </c:pt>
                <c:pt idx="55">
                  <c:v>1.3648191034016672</c:v>
                </c:pt>
                <c:pt idx="56">
                  <c:v>1.3976330460091793</c:v>
                </c:pt>
                <c:pt idx="57">
                  <c:v>1.376340311804009</c:v>
                </c:pt>
                <c:pt idx="58">
                  <c:v>1.2543199380050924</c:v>
                </c:pt>
                <c:pt idx="59">
                  <c:v>1.2527166410200044</c:v>
                </c:pt>
                <c:pt idx="60">
                  <c:v>1.1830400349078216</c:v>
                </c:pt>
                <c:pt idx="61">
                  <c:v>1.0171049723756906</c:v>
                </c:pt>
                <c:pt idx="62">
                  <c:v>0.95688296041308096</c:v>
                </c:pt>
                <c:pt idx="63">
                  <c:v>0.90744882057850362</c:v>
                </c:pt>
                <c:pt idx="64">
                  <c:v>0.85505294366793727</c:v>
                </c:pt>
                <c:pt idx="65">
                  <c:v>0.71813613445378155</c:v>
                </c:pt>
                <c:pt idx="66">
                  <c:v>0.94201175717708674</c:v>
                </c:pt>
                <c:pt idx="67">
                  <c:v>1.1625928386858617</c:v>
                </c:pt>
                <c:pt idx="68">
                  <c:v>1.3821451172620269</c:v>
                </c:pt>
                <c:pt idx="69">
                  <c:v>1.6001957315114885</c:v>
                </c:pt>
                <c:pt idx="70">
                  <c:v>1.8122570790945711</c:v>
                </c:pt>
                <c:pt idx="71">
                  <c:v>2.0218540488422625</c:v>
                </c:pt>
                <c:pt idx="72">
                  <c:v>2.2312359775641024</c:v>
                </c:pt>
                <c:pt idx="73">
                  <c:v>2.2179072082835525</c:v>
                </c:pt>
                <c:pt idx="74">
                  <c:v>2.2077958374628346</c:v>
                </c:pt>
                <c:pt idx="75">
                  <c:v>2.4180689791481371</c:v>
                </c:pt>
                <c:pt idx="76">
                  <c:v>2.3705391818629864</c:v>
                </c:pt>
                <c:pt idx="77">
                  <c:v>2.4202043824309718</c:v>
                </c:pt>
                <c:pt idx="78">
                  <c:v>2.6648545401116661</c:v>
                </c:pt>
                <c:pt idx="79">
                  <c:v>3.270830564784053</c:v>
                </c:pt>
                <c:pt idx="80">
                  <c:v>4.3273335935975012</c:v>
                </c:pt>
                <c:pt idx="81">
                  <c:v>5.4092316704090599</c:v>
                </c:pt>
                <c:pt idx="82">
                  <c:v>6.0963673668783587</c:v>
                </c:pt>
                <c:pt idx="83">
                  <c:v>6.5397575283535394</c:v>
                </c:pt>
                <c:pt idx="84">
                  <c:v>6.7214477159346568</c:v>
                </c:pt>
                <c:pt idx="85">
                  <c:v>6.4160222939278384</c:v>
                </c:pt>
                <c:pt idx="86">
                  <c:v>7.1617088174982912</c:v>
                </c:pt>
                <c:pt idx="87">
                  <c:v>7.6491008386970947</c:v>
                </c:pt>
                <c:pt idx="88">
                  <c:v>8.6106735549273807</c:v>
                </c:pt>
                <c:pt idx="89">
                  <c:v>9.1085085241110573</c:v>
                </c:pt>
                <c:pt idx="90">
                  <c:v>9.5363272055247545</c:v>
                </c:pt>
                <c:pt idx="91">
                  <c:v>9.6310438494373312</c:v>
                </c:pt>
                <c:pt idx="92">
                  <c:v>10.546839408295465</c:v>
                </c:pt>
                <c:pt idx="93">
                  <c:v>10.342191173636538</c:v>
                </c:pt>
                <c:pt idx="94">
                  <c:v>10.664008450974745</c:v>
                </c:pt>
                <c:pt idx="95">
                  <c:v>10.875213528231585</c:v>
                </c:pt>
                <c:pt idx="96">
                  <c:v>10.734163024890748</c:v>
                </c:pt>
                <c:pt idx="97">
                  <c:v>12.403123935666981</c:v>
                </c:pt>
                <c:pt idx="98">
                  <c:v>12.925178621924781</c:v>
                </c:pt>
                <c:pt idx="99">
                  <c:v>13.750001878992858</c:v>
                </c:pt>
                <c:pt idx="100">
                  <c:v>15.28859443768143</c:v>
                </c:pt>
                <c:pt idx="101">
                  <c:v>15.745352244098163</c:v>
                </c:pt>
                <c:pt idx="102">
                  <c:v>17.294365699404761</c:v>
                </c:pt>
                <c:pt idx="103">
                  <c:v>19.420497124837691</c:v>
                </c:pt>
                <c:pt idx="104">
                  <c:v>21.389153483208435</c:v>
                </c:pt>
                <c:pt idx="105">
                  <c:v>22.732280863627974</c:v>
                </c:pt>
                <c:pt idx="106">
                  <c:v>23.375830421188155</c:v>
                </c:pt>
                <c:pt idx="107">
                  <c:v>25.994572919527599</c:v>
                </c:pt>
                <c:pt idx="108">
                  <c:v>25.951207791025755</c:v>
                </c:pt>
                <c:pt idx="109">
                  <c:v>25.703259098316135</c:v>
                </c:pt>
                <c:pt idx="110">
                  <c:v>28.495109949531361</c:v>
                </c:pt>
                <c:pt idx="111">
                  <c:v>31.490288996589481</c:v>
                </c:pt>
                <c:pt idx="112">
                  <c:v>31.85902896995708</c:v>
                </c:pt>
                <c:pt idx="113">
                  <c:v>33.107118432769369</c:v>
                </c:pt>
                <c:pt idx="114">
                  <c:v>36.497549393107114</c:v>
                </c:pt>
                <c:pt idx="115">
                  <c:v>38.12585378727897</c:v>
                </c:pt>
                <c:pt idx="116">
                  <c:v>38.974643854748606</c:v>
                </c:pt>
                <c:pt idx="117">
                  <c:v>43.033807458803125</c:v>
                </c:pt>
                <c:pt idx="118">
                  <c:v>42.994633641149562</c:v>
                </c:pt>
                <c:pt idx="119">
                  <c:v>45.39146272250408</c:v>
                </c:pt>
                <c:pt idx="120">
                  <c:v>48.142021778273175</c:v>
                </c:pt>
                <c:pt idx="121">
                  <c:v>51.544714419875355</c:v>
                </c:pt>
                <c:pt idx="122">
                  <c:v>49.77497035405726</c:v>
                </c:pt>
                <c:pt idx="123">
                  <c:v>52.169514040692782</c:v>
                </c:pt>
                <c:pt idx="124">
                  <c:v>56.019109921365228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C8-4155-9A70-F1C60D1B6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455392"/>
        <c:axId val="640458344"/>
      </c:areaChart>
      <c:catAx>
        <c:axId val="6404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0458344"/>
        <c:crosses val="autoZero"/>
        <c:auto val="1"/>
        <c:lblAlgn val="ctr"/>
        <c:lblOffset val="100"/>
        <c:tickLblSkip val="4"/>
        <c:noMultiLvlLbl val="0"/>
      </c:catAx>
      <c:valAx>
        <c:axId val="64045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b="1"/>
                  <a:t>GJ/indbygger</a:t>
                </a:r>
              </a:p>
            </c:rich>
          </c:tx>
          <c:layout>
            <c:manualLayout>
              <c:xMode val="edge"/>
              <c:yMode val="edge"/>
              <c:x val="1.7752947785042879E-2"/>
              <c:y val="2.10124409742763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0455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Befolkning 1. januar (i 1000)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HISB3!$A$6:$A$129</c:f>
              <c:strCache>
                <c:ptCount val="124"/>
                <c:pt idx="0">
                  <c:v>1901</c:v>
                </c:pt>
                <c:pt idx="1">
                  <c:v>1902</c:v>
                </c:pt>
                <c:pt idx="2">
                  <c:v>1903</c:v>
                </c:pt>
                <c:pt idx="3">
                  <c:v>1904</c:v>
                </c:pt>
                <c:pt idx="4">
                  <c:v>1905</c:v>
                </c:pt>
                <c:pt idx="5">
                  <c:v>1906</c:v>
                </c:pt>
                <c:pt idx="6">
                  <c:v>1907</c:v>
                </c:pt>
                <c:pt idx="7">
                  <c:v>1908</c:v>
                </c:pt>
                <c:pt idx="8">
                  <c:v>1909</c:v>
                </c:pt>
                <c:pt idx="9">
                  <c:v>1910</c:v>
                </c:pt>
                <c:pt idx="10">
                  <c:v>1911</c:v>
                </c:pt>
                <c:pt idx="11">
                  <c:v>1912</c:v>
                </c:pt>
                <c:pt idx="12">
                  <c:v>1913</c:v>
                </c:pt>
                <c:pt idx="13">
                  <c:v>1914</c:v>
                </c:pt>
                <c:pt idx="14">
                  <c:v>1915</c:v>
                </c:pt>
                <c:pt idx="15">
                  <c:v>1916</c:v>
                </c:pt>
                <c:pt idx="16">
                  <c:v>1917</c:v>
                </c:pt>
                <c:pt idx="17">
                  <c:v>1918</c:v>
                </c:pt>
                <c:pt idx="18">
                  <c:v>1919</c:v>
                </c:pt>
                <c:pt idx="19">
                  <c:v>1920</c:v>
                </c:pt>
                <c:pt idx="20">
                  <c:v>1921</c:v>
                </c:pt>
                <c:pt idx="21">
                  <c:v>1922</c:v>
                </c:pt>
                <c:pt idx="22">
                  <c:v>1923</c:v>
                </c:pt>
                <c:pt idx="23">
                  <c:v>1924</c:v>
                </c:pt>
                <c:pt idx="24">
                  <c:v>1925</c:v>
                </c:pt>
                <c:pt idx="25">
                  <c:v>1926</c:v>
                </c:pt>
                <c:pt idx="26">
                  <c:v>1927</c:v>
                </c:pt>
                <c:pt idx="27">
                  <c:v>1928</c:v>
                </c:pt>
                <c:pt idx="28">
                  <c:v>1929</c:v>
                </c:pt>
                <c:pt idx="29">
                  <c:v>1930</c:v>
                </c:pt>
                <c:pt idx="30">
                  <c:v>1931</c:v>
                </c:pt>
                <c:pt idx="31">
                  <c:v>1932</c:v>
                </c:pt>
                <c:pt idx="32">
                  <c:v>1933</c:v>
                </c:pt>
                <c:pt idx="33">
                  <c:v>1934</c:v>
                </c:pt>
                <c:pt idx="34">
                  <c:v>1935</c:v>
                </c:pt>
                <c:pt idx="35">
                  <c:v>1936</c:v>
                </c:pt>
                <c:pt idx="36">
                  <c:v>1937</c:v>
                </c:pt>
                <c:pt idx="37">
                  <c:v>1938</c:v>
                </c:pt>
                <c:pt idx="38">
                  <c:v>1939</c:v>
                </c:pt>
                <c:pt idx="39">
                  <c:v>1940</c:v>
                </c:pt>
                <c:pt idx="40">
                  <c:v>1941</c:v>
                </c:pt>
                <c:pt idx="41">
                  <c:v>1942</c:v>
                </c:pt>
                <c:pt idx="42">
                  <c:v>1943</c:v>
                </c:pt>
                <c:pt idx="43">
                  <c:v>1944</c:v>
                </c:pt>
                <c:pt idx="44">
                  <c:v>1945</c:v>
                </c:pt>
                <c:pt idx="45">
                  <c:v>1946</c:v>
                </c:pt>
                <c:pt idx="46">
                  <c:v>1947</c:v>
                </c:pt>
                <c:pt idx="47">
                  <c:v>1948</c:v>
                </c:pt>
                <c:pt idx="48">
                  <c:v>1949</c:v>
                </c:pt>
                <c:pt idx="49">
                  <c:v>1950</c:v>
                </c:pt>
                <c:pt idx="50">
                  <c:v>1951</c:v>
                </c:pt>
                <c:pt idx="51">
                  <c:v>1952</c:v>
                </c:pt>
                <c:pt idx="52">
                  <c:v>1953</c:v>
                </c:pt>
                <c:pt idx="53">
                  <c:v>1954</c:v>
                </c:pt>
                <c:pt idx="54">
                  <c:v>1955</c:v>
                </c:pt>
                <c:pt idx="55">
                  <c:v>1956</c:v>
                </c:pt>
                <c:pt idx="56">
                  <c:v>1957</c:v>
                </c:pt>
                <c:pt idx="57">
                  <c:v>1958</c:v>
                </c:pt>
                <c:pt idx="58">
                  <c:v>1959</c:v>
                </c:pt>
                <c:pt idx="59">
                  <c:v>1960</c:v>
                </c:pt>
                <c:pt idx="60">
                  <c:v>1961</c:v>
                </c:pt>
                <c:pt idx="61">
                  <c:v>1962</c:v>
                </c:pt>
                <c:pt idx="62">
                  <c:v>1963</c:v>
                </c:pt>
                <c:pt idx="63">
                  <c:v>1964</c:v>
                </c:pt>
                <c:pt idx="64">
                  <c:v>1965</c:v>
                </c:pt>
                <c:pt idx="65">
                  <c:v>1966</c:v>
                </c:pt>
                <c:pt idx="66">
                  <c:v>1967</c:v>
                </c:pt>
                <c:pt idx="67">
                  <c:v>1968</c:v>
                </c:pt>
                <c:pt idx="68">
                  <c:v>1969</c:v>
                </c:pt>
                <c:pt idx="69">
                  <c:v>1970</c:v>
                </c:pt>
                <c:pt idx="70">
                  <c:v>1971</c:v>
                </c:pt>
                <c:pt idx="71">
                  <c:v>1972</c:v>
                </c:pt>
                <c:pt idx="72">
                  <c:v>1973</c:v>
                </c:pt>
                <c:pt idx="73">
                  <c:v>1974</c:v>
                </c:pt>
                <c:pt idx="74">
                  <c:v>1975</c:v>
                </c:pt>
                <c:pt idx="75">
                  <c:v>1976</c:v>
                </c:pt>
                <c:pt idx="76">
                  <c:v>1977</c:v>
                </c:pt>
                <c:pt idx="77">
                  <c:v>1978</c:v>
                </c:pt>
                <c:pt idx="78">
                  <c:v>1979</c:v>
                </c:pt>
                <c:pt idx="79">
                  <c:v>1980</c:v>
                </c:pt>
                <c:pt idx="80">
                  <c:v>1981</c:v>
                </c:pt>
                <c:pt idx="81">
                  <c:v>1982</c:v>
                </c:pt>
                <c:pt idx="82">
                  <c:v>1983</c:v>
                </c:pt>
                <c:pt idx="83">
                  <c:v>1984</c:v>
                </c:pt>
                <c:pt idx="84">
                  <c:v>1985</c:v>
                </c:pt>
                <c:pt idx="85">
                  <c:v>1986</c:v>
                </c:pt>
                <c:pt idx="86">
                  <c:v>1987</c:v>
                </c:pt>
                <c:pt idx="87">
                  <c:v>1988</c:v>
                </c:pt>
                <c:pt idx="88">
                  <c:v>1989</c:v>
                </c:pt>
                <c:pt idx="89">
                  <c:v>1990</c:v>
                </c:pt>
                <c:pt idx="90">
                  <c:v>1991</c:v>
                </c:pt>
                <c:pt idx="91">
                  <c:v>1992</c:v>
                </c:pt>
                <c:pt idx="92">
                  <c:v>1993</c:v>
                </c:pt>
                <c:pt idx="93">
                  <c:v>1994</c:v>
                </c:pt>
                <c:pt idx="94">
                  <c:v>1995</c:v>
                </c:pt>
                <c:pt idx="95">
                  <c:v>1996</c:v>
                </c:pt>
                <c:pt idx="96">
                  <c:v>1997</c:v>
                </c:pt>
                <c:pt idx="97">
                  <c:v>1998</c:v>
                </c:pt>
                <c:pt idx="98">
                  <c:v>1999</c:v>
                </c:pt>
                <c:pt idx="99">
                  <c:v>2000</c:v>
                </c:pt>
                <c:pt idx="100">
                  <c:v>2001</c:v>
                </c:pt>
                <c:pt idx="101">
                  <c:v>2002</c:v>
                </c:pt>
                <c:pt idx="102">
                  <c:v>2003</c:v>
                </c:pt>
                <c:pt idx="103">
                  <c:v>2004</c:v>
                </c:pt>
                <c:pt idx="104">
                  <c:v>2005</c:v>
                </c:pt>
                <c:pt idx="105">
                  <c:v>2006</c:v>
                </c:pt>
                <c:pt idx="106">
                  <c:v>2007</c:v>
                </c:pt>
                <c:pt idx="107">
                  <c:v>2008</c:v>
                </c:pt>
                <c:pt idx="108">
                  <c:v>2009</c:v>
                </c:pt>
                <c:pt idx="109">
                  <c:v>2010</c:v>
                </c:pt>
                <c:pt idx="110">
                  <c:v>2011</c:v>
                </c:pt>
                <c:pt idx="111">
                  <c:v>2012</c:v>
                </c:pt>
                <c:pt idx="112">
                  <c:v>2013</c:v>
                </c:pt>
                <c:pt idx="113">
                  <c:v>2014</c:v>
                </c:pt>
                <c:pt idx="114">
                  <c:v>2015</c:v>
                </c:pt>
                <c:pt idx="115">
                  <c:v>2016</c:v>
                </c:pt>
                <c:pt idx="116">
                  <c:v>2017</c:v>
                </c:pt>
                <c:pt idx="117">
                  <c:v>2018</c:v>
                </c:pt>
                <c:pt idx="118">
                  <c:v>2019</c:v>
                </c:pt>
                <c:pt idx="119">
                  <c:v>2020</c:v>
                </c:pt>
                <c:pt idx="120">
                  <c:v>2021</c:v>
                </c:pt>
                <c:pt idx="121">
                  <c:v>2022</c:v>
                </c:pt>
                <c:pt idx="122">
                  <c:v>2023</c:v>
                </c:pt>
                <c:pt idx="123">
                  <c:v>2024</c:v>
                </c:pt>
              </c:strCache>
            </c:strRef>
          </c:cat>
          <c:val>
            <c:numRef>
              <c:f>HISB3!$B$6:$B$129</c:f>
              <c:numCache>
                <c:formatCode>General</c:formatCode>
                <c:ptCount val="124"/>
                <c:pt idx="0">
                  <c:v>2447</c:v>
                </c:pt>
                <c:pt idx="1">
                  <c:v>2477</c:v>
                </c:pt>
                <c:pt idx="2">
                  <c:v>2506</c:v>
                </c:pt>
                <c:pt idx="3">
                  <c:v>2532</c:v>
                </c:pt>
                <c:pt idx="4">
                  <c:v>2560</c:v>
                </c:pt>
                <c:pt idx="5">
                  <c:v>2589</c:v>
                </c:pt>
                <c:pt idx="6">
                  <c:v>2621</c:v>
                </c:pt>
                <c:pt idx="7">
                  <c:v>2652</c:v>
                </c:pt>
                <c:pt idx="8">
                  <c:v>2687</c:v>
                </c:pt>
                <c:pt idx="9">
                  <c:v>2722</c:v>
                </c:pt>
                <c:pt idx="10">
                  <c:v>2757</c:v>
                </c:pt>
                <c:pt idx="11">
                  <c:v>2788</c:v>
                </c:pt>
                <c:pt idx="12">
                  <c:v>2820</c:v>
                </c:pt>
                <c:pt idx="13">
                  <c:v>2851</c:v>
                </c:pt>
                <c:pt idx="14">
                  <c:v>2886</c:v>
                </c:pt>
                <c:pt idx="15">
                  <c:v>2921</c:v>
                </c:pt>
                <c:pt idx="16">
                  <c:v>2958</c:v>
                </c:pt>
                <c:pt idx="17">
                  <c:v>2991</c:v>
                </c:pt>
                <c:pt idx="18">
                  <c:v>3027</c:v>
                </c:pt>
                <c:pt idx="19">
                  <c:v>3061</c:v>
                </c:pt>
                <c:pt idx="20">
                  <c:v>3265</c:v>
                </c:pt>
                <c:pt idx="21">
                  <c:v>3306</c:v>
                </c:pt>
                <c:pt idx="22">
                  <c:v>3340</c:v>
                </c:pt>
                <c:pt idx="23">
                  <c:v>3372</c:v>
                </c:pt>
                <c:pt idx="24">
                  <c:v>3406</c:v>
                </c:pt>
                <c:pt idx="25">
                  <c:v>3439</c:v>
                </c:pt>
                <c:pt idx="26">
                  <c:v>3467</c:v>
                </c:pt>
                <c:pt idx="27">
                  <c:v>3487</c:v>
                </c:pt>
                <c:pt idx="28">
                  <c:v>3510</c:v>
                </c:pt>
                <c:pt idx="29">
                  <c:v>3531</c:v>
                </c:pt>
                <c:pt idx="30">
                  <c:v>3557</c:v>
                </c:pt>
                <c:pt idx="31">
                  <c:v>3590</c:v>
                </c:pt>
                <c:pt idx="32">
                  <c:v>3620</c:v>
                </c:pt>
                <c:pt idx="33">
                  <c:v>3651</c:v>
                </c:pt>
                <c:pt idx="34">
                  <c:v>3683</c:v>
                </c:pt>
                <c:pt idx="35">
                  <c:v>3711</c:v>
                </c:pt>
                <c:pt idx="36">
                  <c:v>3738</c:v>
                </c:pt>
                <c:pt idx="37">
                  <c:v>3765</c:v>
                </c:pt>
                <c:pt idx="38">
                  <c:v>3794</c:v>
                </c:pt>
                <c:pt idx="39">
                  <c:v>3826</c:v>
                </c:pt>
                <c:pt idx="40">
                  <c:v>3849</c:v>
                </c:pt>
                <c:pt idx="41">
                  <c:v>3882</c:v>
                </c:pt>
                <c:pt idx="42">
                  <c:v>3926</c:v>
                </c:pt>
                <c:pt idx="43">
                  <c:v>3973</c:v>
                </c:pt>
                <c:pt idx="44">
                  <c:v>4023</c:v>
                </c:pt>
                <c:pt idx="45">
                  <c:v>4075</c:v>
                </c:pt>
                <c:pt idx="46">
                  <c:v>4123</c:v>
                </c:pt>
                <c:pt idx="47">
                  <c:v>4168</c:v>
                </c:pt>
                <c:pt idx="48">
                  <c:v>4211</c:v>
                </c:pt>
                <c:pt idx="49">
                  <c:v>4252</c:v>
                </c:pt>
                <c:pt idx="50">
                  <c:v>4285</c:v>
                </c:pt>
                <c:pt idx="51">
                  <c:v>4315</c:v>
                </c:pt>
                <c:pt idx="52">
                  <c:v>4349</c:v>
                </c:pt>
                <c:pt idx="53">
                  <c:v>4389</c:v>
                </c:pt>
                <c:pt idx="54">
                  <c:v>4424</c:v>
                </c:pt>
                <c:pt idx="55">
                  <c:v>4454</c:v>
                </c:pt>
                <c:pt idx="56">
                  <c:v>4479</c:v>
                </c:pt>
                <c:pt idx="57">
                  <c:v>4501</c:v>
                </c:pt>
                <c:pt idx="58">
                  <c:v>4532</c:v>
                </c:pt>
                <c:pt idx="59">
                  <c:v>4566</c:v>
                </c:pt>
                <c:pt idx="60">
                  <c:v>4601</c:v>
                </c:pt>
                <c:pt idx="61">
                  <c:v>4630</c:v>
                </c:pt>
                <c:pt idx="62">
                  <c:v>4666</c:v>
                </c:pt>
                <c:pt idx="63">
                  <c:v>4703</c:v>
                </c:pt>
                <c:pt idx="64">
                  <c:v>4741</c:v>
                </c:pt>
                <c:pt idx="65">
                  <c:v>4779</c:v>
                </c:pt>
                <c:pt idx="66">
                  <c:v>4820</c:v>
                </c:pt>
                <c:pt idx="67">
                  <c:v>4855</c:v>
                </c:pt>
                <c:pt idx="68">
                  <c:v>4879</c:v>
                </c:pt>
                <c:pt idx="69">
                  <c:v>4907</c:v>
                </c:pt>
                <c:pt idx="70">
                  <c:v>4951</c:v>
                </c:pt>
                <c:pt idx="71">
                  <c:v>4976</c:v>
                </c:pt>
                <c:pt idx="72">
                  <c:v>5008</c:v>
                </c:pt>
                <c:pt idx="73">
                  <c:v>5036</c:v>
                </c:pt>
                <c:pt idx="74">
                  <c:v>5054</c:v>
                </c:pt>
                <c:pt idx="75">
                  <c:v>5065</c:v>
                </c:pt>
                <c:pt idx="76">
                  <c:v>5080</c:v>
                </c:pt>
                <c:pt idx="77">
                  <c:v>5097</c:v>
                </c:pt>
                <c:pt idx="78">
                  <c:v>5112</c:v>
                </c:pt>
                <c:pt idx="79">
                  <c:v>5122</c:v>
                </c:pt>
                <c:pt idx="80">
                  <c:v>5124</c:v>
                </c:pt>
                <c:pt idx="81">
                  <c:v>5119</c:v>
                </c:pt>
                <c:pt idx="82">
                  <c:v>5116</c:v>
                </c:pt>
                <c:pt idx="83">
                  <c:v>5112</c:v>
                </c:pt>
                <c:pt idx="84">
                  <c:v>5111</c:v>
                </c:pt>
                <c:pt idx="85">
                  <c:v>5116</c:v>
                </c:pt>
                <c:pt idx="86">
                  <c:v>5125</c:v>
                </c:pt>
                <c:pt idx="87">
                  <c:v>5129</c:v>
                </c:pt>
                <c:pt idx="88">
                  <c:v>5130</c:v>
                </c:pt>
                <c:pt idx="89">
                  <c:v>5135</c:v>
                </c:pt>
                <c:pt idx="90">
                  <c:v>5146</c:v>
                </c:pt>
                <c:pt idx="91">
                  <c:v>5162</c:v>
                </c:pt>
                <c:pt idx="92">
                  <c:v>5181</c:v>
                </c:pt>
                <c:pt idx="93">
                  <c:v>5197</c:v>
                </c:pt>
                <c:pt idx="94">
                  <c:v>5216</c:v>
                </c:pt>
                <c:pt idx="95">
                  <c:v>5251</c:v>
                </c:pt>
                <c:pt idx="96">
                  <c:v>5275</c:v>
                </c:pt>
                <c:pt idx="97">
                  <c:v>5295</c:v>
                </c:pt>
                <c:pt idx="98">
                  <c:v>5314</c:v>
                </c:pt>
                <c:pt idx="99">
                  <c:v>5330</c:v>
                </c:pt>
                <c:pt idx="100">
                  <c:v>5349</c:v>
                </c:pt>
                <c:pt idx="101">
                  <c:v>5368</c:v>
                </c:pt>
                <c:pt idx="102">
                  <c:v>5384</c:v>
                </c:pt>
                <c:pt idx="103">
                  <c:v>5398</c:v>
                </c:pt>
                <c:pt idx="104">
                  <c:v>5411</c:v>
                </c:pt>
                <c:pt idx="105">
                  <c:v>5427</c:v>
                </c:pt>
                <c:pt idx="106">
                  <c:v>5447</c:v>
                </c:pt>
                <c:pt idx="107">
                  <c:v>5476</c:v>
                </c:pt>
                <c:pt idx="108">
                  <c:v>5511</c:v>
                </c:pt>
                <c:pt idx="109">
                  <c:v>5535</c:v>
                </c:pt>
                <c:pt idx="110">
                  <c:v>5561</c:v>
                </c:pt>
                <c:pt idx="111">
                  <c:v>5581</c:v>
                </c:pt>
                <c:pt idx="112">
                  <c:v>5603</c:v>
                </c:pt>
                <c:pt idx="113">
                  <c:v>5627</c:v>
                </c:pt>
                <c:pt idx="114">
                  <c:v>5660</c:v>
                </c:pt>
                <c:pt idx="115">
                  <c:v>5707</c:v>
                </c:pt>
                <c:pt idx="116">
                  <c:v>5749</c:v>
                </c:pt>
                <c:pt idx="117">
                  <c:v>5781</c:v>
                </c:pt>
                <c:pt idx="118">
                  <c:v>5806</c:v>
                </c:pt>
                <c:pt idx="119">
                  <c:v>5823</c:v>
                </c:pt>
                <c:pt idx="120">
                  <c:v>5840</c:v>
                </c:pt>
                <c:pt idx="121">
                  <c:v>5873</c:v>
                </c:pt>
                <c:pt idx="122">
                  <c:v>5933</c:v>
                </c:pt>
                <c:pt idx="123">
                  <c:v>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9-4B49-AA58-871AB650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3764720"/>
        <c:axId val="653768328"/>
      </c:lineChart>
      <c:catAx>
        <c:axId val="65376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53768328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653768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5376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theme="3" tint="0.39997558519241921"/>
  </sheetPr>
  <sheetViews>
    <sheetView tabSelected="1" zoomScale="11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theme="3" tint="0.39997558519241921"/>
  </sheetPr>
  <sheetViews>
    <sheetView zoomScale="11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theme="5" tint="0.39997558519241921"/>
  </sheetPr>
  <sheetViews>
    <sheetView zoomScale="11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493646</xdr:colOff>
      <xdr:row>0</xdr:row>
      <xdr:rowOff>175260</xdr:rowOff>
    </xdr:from>
    <xdr:to>
      <xdr:col>17</xdr:col>
      <xdr:colOff>186446</xdr:colOff>
      <xdr:row>28</xdr:row>
      <xdr:rowOff>128810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046" y="175260"/>
          <a:ext cx="3960000" cy="50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60961</xdr:colOff>
      <xdr:row>0</xdr:row>
      <xdr:rowOff>160020</xdr:rowOff>
    </xdr:from>
    <xdr:to>
      <xdr:col>10</xdr:col>
      <xdr:colOff>363361</xdr:colOff>
      <xdr:row>28</xdr:row>
      <xdr:rowOff>159000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1761" y="160020"/>
          <a:ext cx="3960000" cy="5119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4564" cy="608049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8"/>
  <sheetViews>
    <sheetView zoomScale="70" zoomScaleNormal="70" workbookViewId="0">
      <pane ySplit="5" topLeftCell="A6" activePane="bottomLeft" state="frozen"/>
      <selection pane="bottomLeft" activeCell="U21" sqref="U21"/>
    </sheetView>
  </sheetViews>
  <sheetFormatPr defaultRowHeight="15" x14ac:dyDescent="0.25"/>
  <cols>
    <col min="1" max="1" width="6.42578125" customWidth="1"/>
    <col min="2" max="2" width="8" customWidth="1"/>
    <col min="3" max="3" width="10.140625" customWidth="1"/>
    <col min="4" max="4" width="9.5703125" customWidth="1"/>
    <col min="5" max="5" width="7.85546875" customWidth="1"/>
    <col min="6" max="6" width="15.140625" customWidth="1"/>
    <col min="7" max="7" width="12.42578125" customWidth="1"/>
    <col min="8" max="8" width="8" customWidth="1"/>
    <col min="9" max="9" width="6.5703125" customWidth="1"/>
    <col min="10" max="10" width="7.5703125" customWidth="1"/>
    <col min="11" max="11" width="10.42578125" customWidth="1"/>
    <col min="12" max="12" width="11.5703125" customWidth="1"/>
    <col min="13" max="13" width="9.42578125" customWidth="1"/>
    <col min="14" max="14" width="9" customWidth="1"/>
    <col min="15" max="15" width="15.5703125" customWidth="1"/>
    <col min="16" max="16" width="14.5703125" customWidth="1"/>
    <col min="17" max="19" width="8.5703125" customWidth="1"/>
  </cols>
  <sheetData>
    <row r="1" spans="1:19" ht="21" x14ac:dyDescent="0.35">
      <c r="A1" s="26" t="s">
        <v>7</v>
      </c>
      <c r="B1" s="27"/>
      <c r="C1" s="27"/>
      <c r="D1" s="27"/>
      <c r="E1" s="27"/>
      <c r="F1" s="27"/>
      <c r="G1" s="27"/>
      <c r="H1" s="28"/>
      <c r="J1" s="10" t="s">
        <v>21</v>
      </c>
      <c r="K1" s="11"/>
      <c r="L1" s="11"/>
      <c r="M1" s="11"/>
      <c r="N1" s="11"/>
      <c r="O1" s="11"/>
      <c r="P1" s="11"/>
      <c r="Q1" s="12"/>
      <c r="R1" s="14"/>
      <c r="S1" s="14"/>
    </row>
    <row r="2" spans="1:19" x14ac:dyDescent="0.25">
      <c r="A2" s="29" t="s">
        <v>32</v>
      </c>
      <c r="B2" s="30"/>
      <c r="C2" s="30"/>
      <c r="D2" s="30"/>
      <c r="E2" s="30"/>
      <c r="F2" s="30"/>
      <c r="G2" s="30"/>
      <c r="H2" s="31"/>
      <c r="J2" s="13" t="s">
        <v>28</v>
      </c>
      <c r="K2" s="14"/>
      <c r="L2" s="14"/>
      <c r="M2" s="14"/>
      <c r="N2" s="14"/>
      <c r="O2" s="14"/>
      <c r="P2" s="14"/>
      <c r="Q2" s="15"/>
      <c r="R2" s="14"/>
      <c r="S2" s="14"/>
    </row>
    <row r="3" spans="1:19" x14ac:dyDescent="0.25">
      <c r="A3" s="29" t="s">
        <v>8</v>
      </c>
      <c r="B3" s="30"/>
      <c r="C3" s="30"/>
      <c r="D3" s="30"/>
      <c r="E3" s="30"/>
      <c r="F3" s="30"/>
      <c r="G3" s="30"/>
      <c r="H3" s="31"/>
      <c r="J3" s="13" t="s">
        <v>31</v>
      </c>
      <c r="K3" s="14"/>
      <c r="L3" s="14"/>
      <c r="M3" s="14"/>
      <c r="N3" s="14"/>
      <c r="O3" s="14"/>
      <c r="P3" s="14"/>
      <c r="Q3" s="15"/>
      <c r="R3" s="14"/>
      <c r="S3" s="14"/>
    </row>
    <row r="4" spans="1:19" x14ac:dyDescent="0.25">
      <c r="A4" s="29"/>
      <c r="B4" s="30"/>
      <c r="C4" s="30"/>
      <c r="D4" s="30"/>
      <c r="E4" s="30"/>
      <c r="F4" s="30"/>
      <c r="G4" s="30"/>
      <c r="H4" s="31"/>
      <c r="J4" s="13"/>
      <c r="K4" s="14"/>
      <c r="L4" s="14"/>
      <c r="M4" s="14"/>
      <c r="N4" s="14"/>
      <c r="O4" s="14"/>
      <c r="P4" s="14"/>
      <c r="Q4" s="15"/>
      <c r="R4" s="14"/>
      <c r="S4" s="14"/>
    </row>
    <row r="5" spans="1:19" ht="45" x14ac:dyDescent="0.25">
      <c r="A5" s="32" t="s">
        <v>3</v>
      </c>
      <c r="B5" s="33" t="s">
        <v>4</v>
      </c>
      <c r="C5" s="33" t="s">
        <v>2</v>
      </c>
      <c r="D5" s="33" t="s">
        <v>0</v>
      </c>
      <c r="E5" s="33" t="s">
        <v>1</v>
      </c>
      <c r="F5" s="33" t="s">
        <v>6</v>
      </c>
      <c r="G5" s="33" t="s">
        <v>20</v>
      </c>
      <c r="H5" s="34" t="s">
        <v>5</v>
      </c>
      <c r="J5" s="22" t="s">
        <v>3</v>
      </c>
      <c r="K5" s="21" t="s">
        <v>4</v>
      </c>
      <c r="L5" s="21" t="s">
        <v>2</v>
      </c>
      <c r="M5" s="21" t="s">
        <v>0</v>
      </c>
      <c r="N5" s="21" t="s">
        <v>1</v>
      </c>
      <c r="O5" s="21" t="s">
        <v>6</v>
      </c>
      <c r="P5" s="21" t="s">
        <v>20</v>
      </c>
      <c r="Q5" s="23" t="s">
        <v>5</v>
      </c>
      <c r="R5" s="21"/>
      <c r="S5" s="21"/>
    </row>
    <row r="6" spans="1:19" x14ac:dyDescent="0.25">
      <c r="A6" s="29">
        <v>1900</v>
      </c>
      <c r="B6" s="35">
        <v>1.828408</v>
      </c>
      <c r="C6" s="35">
        <v>0</v>
      </c>
      <c r="D6" s="35">
        <v>52.977808000000003</v>
      </c>
      <c r="E6" s="35">
        <v>1.723808</v>
      </c>
      <c r="F6" s="35">
        <v>0</v>
      </c>
      <c r="G6" s="35">
        <v>7.4809920000000005</v>
      </c>
      <c r="H6" s="36">
        <f>SUM(B6:G6)</f>
        <v>64.011016000000012</v>
      </c>
      <c r="I6" s="1"/>
      <c r="J6" s="13">
        <f>A6</f>
        <v>1900</v>
      </c>
      <c r="K6" s="17">
        <f>B6*1000/HISB3!$B6</f>
        <v>0.74720392317123008</v>
      </c>
      <c r="L6" s="17">
        <f>C6*1000/HISB3!$B6</f>
        <v>0</v>
      </c>
      <c r="M6" s="17">
        <f>D6*1000/HISB3!$B6</f>
        <v>21.650105435226809</v>
      </c>
      <c r="N6" s="17">
        <f>E6*1000/HISB3!$B6</f>
        <v>0.70445770331017576</v>
      </c>
      <c r="O6" s="17">
        <f>F6*1000/HISB3!$B6</f>
        <v>0</v>
      </c>
      <c r="P6" s="17">
        <f>G6*1000/HISB3!$B6</f>
        <v>3.0572096444626076</v>
      </c>
      <c r="Q6" s="18">
        <f>H6*1000/HISB3!$B6</f>
        <v>26.158976706170826</v>
      </c>
      <c r="R6" s="17"/>
      <c r="S6" s="17"/>
    </row>
    <row r="7" spans="1:19" x14ac:dyDescent="0.25">
      <c r="A7" s="29">
        <v>1901</v>
      </c>
      <c r="B7" s="35">
        <v>1.9581120000000001</v>
      </c>
      <c r="C7" s="35">
        <v>0</v>
      </c>
      <c r="D7" s="35">
        <v>55.161856000000007</v>
      </c>
      <c r="E7" s="35">
        <v>1.723808</v>
      </c>
      <c r="F7" s="35">
        <v>0</v>
      </c>
      <c r="G7" s="35">
        <v>7.6441680000000005</v>
      </c>
      <c r="H7" s="36">
        <f t="shared" ref="H7:H70" si="0">SUM(B7:G7)</f>
        <v>66.487943999999999</v>
      </c>
      <c r="J7" s="13">
        <f t="shared" ref="J7:J70" si="1">A7</f>
        <v>1901</v>
      </c>
      <c r="K7" s="17">
        <f>B7*1000/((HISB3!$B6 + HISB3!$B7)/2)</f>
        <v>0.79533387489845653</v>
      </c>
      <c r="L7" s="17">
        <f>C7*1000/((HISB3!$B6 + HISB3!$B7)/2)</f>
        <v>0</v>
      </c>
      <c r="M7" s="17">
        <f>D7*1000/((HISB3!$B6 + HISB3!$B7)/2)</f>
        <v>22.405303005686438</v>
      </c>
      <c r="N7" s="17">
        <f>E7*1000/((HISB3!$B6 + HISB3!$B7)/2)</f>
        <v>0.70016571892770108</v>
      </c>
      <c r="O7" s="17">
        <f>F7*1000/((HISB3!$B6 + HISB3!$B7)/2)</f>
        <v>0</v>
      </c>
      <c r="P7" s="17">
        <f>G7*1000/((HISB3!$B6 + HISB3!$B7)/2)</f>
        <v>3.1048610885458978</v>
      </c>
      <c r="Q7" s="18">
        <f>H7*1000/((HISB3!$B6 + HISB3!$B7)/2)</f>
        <v>27.00566368805849</v>
      </c>
      <c r="R7" s="17"/>
      <c r="S7" s="17"/>
    </row>
    <row r="8" spans="1:19" x14ac:dyDescent="0.25">
      <c r="A8" s="29">
        <v>1902</v>
      </c>
      <c r="B8" s="35">
        <v>1.9999520000000002</v>
      </c>
      <c r="C8" s="35">
        <v>0</v>
      </c>
      <c r="D8" s="35">
        <v>56.663912000000003</v>
      </c>
      <c r="E8" s="35">
        <v>1.723808</v>
      </c>
      <c r="F8" s="35">
        <v>0</v>
      </c>
      <c r="G8" s="35">
        <v>7.3931280000000008</v>
      </c>
      <c r="H8" s="36">
        <f t="shared" si="0"/>
        <v>67.780799999999999</v>
      </c>
      <c r="J8" s="13">
        <f t="shared" si="1"/>
        <v>1902</v>
      </c>
      <c r="K8" s="17">
        <f>B8*1000/((HISB3!$B7 + HISB3!$B8)/2)</f>
        <v>0.80271001404776243</v>
      </c>
      <c r="L8" s="17">
        <f>C8*1000/((HISB3!$B7 + HISB3!$B8)/2)</f>
        <v>0</v>
      </c>
      <c r="M8" s="17">
        <f>D8*1000/((HISB3!$B7 + HISB3!$B8)/2)</f>
        <v>22.742890628135662</v>
      </c>
      <c r="N8" s="17">
        <f>E8*1000/((HISB3!$B7 + HISB3!$B8)/2)</f>
        <v>0.69187557696166968</v>
      </c>
      <c r="O8" s="17">
        <f>F8*1000/((HISB3!$B7 + HISB3!$B8)/2)</f>
        <v>0</v>
      </c>
      <c r="P8" s="17">
        <f>G8*1000/((HISB3!$B7 + HISB3!$B8)/2)</f>
        <v>2.9673401565322099</v>
      </c>
      <c r="Q8" s="18">
        <f>H8*1000/((HISB3!$B7 + HISB3!$B8)/2)</f>
        <v>27.204816375677304</v>
      </c>
      <c r="R8" s="17"/>
      <c r="S8" s="17"/>
    </row>
    <row r="9" spans="1:19" x14ac:dyDescent="0.25">
      <c r="A9" s="29">
        <v>1903</v>
      </c>
      <c r="B9" s="35">
        <v>2.0878160000000001</v>
      </c>
      <c r="C9" s="35">
        <v>0</v>
      </c>
      <c r="D9" s="35">
        <v>59.027872000000002</v>
      </c>
      <c r="E9" s="35">
        <v>1.723808</v>
      </c>
      <c r="F9" s="35">
        <v>0</v>
      </c>
      <c r="G9" s="35">
        <v>7.2425040000000003</v>
      </c>
      <c r="H9" s="36">
        <f t="shared" si="0"/>
        <v>70.082000000000008</v>
      </c>
      <c r="J9" s="13">
        <f t="shared" si="1"/>
        <v>1903</v>
      </c>
      <c r="K9" s="17">
        <f>B9*1000/((HISB3!$B8 + HISB3!$B9)/2)</f>
        <v>0.82882731242556584</v>
      </c>
      <c r="L9" s="17">
        <f>C9*1000/((HISB3!$B8 + HISB3!$B9)/2)</f>
        <v>0</v>
      </c>
      <c r="M9" s="17">
        <f>D9*1000/((HISB3!$B8 + HISB3!$B9)/2)</f>
        <v>23.433057562524812</v>
      </c>
      <c r="N9" s="17">
        <f>E9*1000/((HISB3!$B8 + HISB3!$B9)/2)</f>
        <v>0.68432235013894405</v>
      </c>
      <c r="O9" s="17">
        <f>F9*1000/((HISB3!$B8 + HISB3!$B9)/2)</f>
        <v>0</v>
      </c>
      <c r="P9" s="17">
        <f>G9*1000/((HISB3!$B8 + HISB3!$B9)/2)</f>
        <v>2.8751504565303692</v>
      </c>
      <c r="Q9" s="18">
        <f>H9*1000/((HISB3!$B8 + HISB3!$B9)/2)</f>
        <v>27.821357681619695</v>
      </c>
      <c r="R9" s="17"/>
      <c r="S9" s="17"/>
    </row>
    <row r="10" spans="1:19" x14ac:dyDescent="0.25">
      <c r="A10" s="29">
        <v>1904</v>
      </c>
      <c r="B10" s="35">
        <v>2.3053840000000001</v>
      </c>
      <c r="C10" s="35">
        <v>0</v>
      </c>
      <c r="D10" s="35">
        <v>63.688848</v>
      </c>
      <c r="E10" s="35">
        <v>1.723808</v>
      </c>
      <c r="F10" s="35">
        <v>0</v>
      </c>
      <c r="G10" s="35">
        <v>7.2550560000000006</v>
      </c>
      <c r="H10" s="36">
        <f t="shared" si="0"/>
        <v>74.973095999999998</v>
      </c>
      <c r="J10" s="13">
        <f t="shared" si="1"/>
        <v>1904</v>
      </c>
      <c r="K10" s="17">
        <f>B10*1000/((HISB3!$B9 + HISB3!$B10)/2)</f>
        <v>0.90549253731343282</v>
      </c>
      <c r="L10" s="17">
        <f>C10*1000/((HISB3!$B9 + HISB3!$B10)/2)</f>
        <v>0</v>
      </c>
      <c r="M10" s="17">
        <f>D10*1000/((HISB3!$B9 + HISB3!$B10)/2)</f>
        <v>25.015258444619011</v>
      </c>
      <c r="N10" s="17">
        <f>E10*1000/((HISB3!$B9 + HISB3!$B10)/2)</f>
        <v>0.67706520031421835</v>
      </c>
      <c r="O10" s="17">
        <f>F10*1000/((HISB3!$B9 + HISB3!$B10)/2)</f>
        <v>0</v>
      </c>
      <c r="P10" s="17">
        <f>G10*1000/((HISB3!$B9 + HISB3!$B10)/2)</f>
        <v>2.8495899450117834</v>
      </c>
      <c r="Q10" s="18">
        <f>H10*1000/((HISB3!$B9 + HISB3!$B10)/2)</f>
        <v>29.447406127258446</v>
      </c>
      <c r="R10" s="17"/>
      <c r="S10" s="17"/>
    </row>
    <row r="11" spans="1:19" x14ac:dyDescent="0.25">
      <c r="A11" s="29">
        <v>1905</v>
      </c>
      <c r="B11" s="35">
        <v>2.3053840000000001</v>
      </c>
      <c r="C11" s="35">
        <v>0</v>
      </c>
      <c r="D11" s="35">
        <v>61.935752000000001</v>
      </c>
      <c r="E11" s="35">
        <v>1.723808</v>
      </c>
      <c r="F11" s="35">
        <v>0</v>
      </c>
      <c r="G11" s="35">
        <v>7.0542240000000005</v>
      </c>
      <c r="H11" s="36">
        <f t="shared" si="0"/>
        <v>73.019168000000008</v>
      </c>
      <c r="J11" s="13">
        <f t="shared" si="1"/>
        <v>1905</v>
      </c>
      <c r="K11" s="17">
        <f>B11*1000/((HISB3!$B10 + HISB3!$B11)/2)</f>
        <v>0.89546863468634685</v>
      </c>
      <c r="L11" s="17">
        <f>C11*1000/((HISB3!$B10 + HISB3!$B11)/2)</f>
        <v>0</v>
      </c>
      <c r="M11" s="17">
        <f>D11*1000/((HISB3!$B10 + HISB3!$B11)/2)</f>
        <v>24.057390561274033</v>
      </c>
      <c r="N11" s="17">
        <f>E11*1000/((HISB3!$B10 + HISB3!$B11)/2)</f>
        <v>0.66957001359487278</v>
      </c>
      <c r="O11" s="17">
        <f>F11*1000/((HISB3!$B10 + HISB3!$B11)/2)</f>
        <v>0</v>
      </c>
      <c r="P11" s="17">
        <f>G11*1000/((HISB3!$B10 + HISB3!$B11)/2)</f>
        <v>2.7400365119440671</v>
      </c>
      <c r="Q11" s="18">
        <f>H11*1000/((HISB3!$B10 + HISB3!$B11)/2)</f>
        <v>28.362465721499323</v>
      </c>
      <c r="R11" s="17"/>
      <c r="S11" s="17"/>
    </row>
    <row r="12" spans="1:19" x14ac:dyDescent="0.25">
      <c r="A12" s="29">
        <v>1906</v>
      </c>
      <c r="B12" s="35">
        <v>2.263544</v>
      </c>
      <c r="C12" s="35">
        <v>0</v>
      </c>
      <c r="D12" s="35">
        <v>67.437712000000005</v>
      </c>
      <c r="E12" s="35">
        <v>1.723808</v>
      </c>
      <c r="F12" s="35">
        <v>0</v>
      </c>
      <c r="G12" s="35">
        <v>7.0793280000000003</v>
      </c>
      <c r="H12" s="36">
        <f t="shared" si="0"/>
        <v>78.50439200000001</v>
      </c>
      <c r="J12" s="13">
        <f t="shared" si="1"/>
        <v>1906</v>
      </c>
      <c r="K12" s="17">
        <f>B12*1000/((HISB3!$B11 + HISB3!$B12)/2)</f>
        <v>0.8689228406909788</v>
      </c>
      <c r="L12" s="17">
        <f>C12*1000/((HISB3!$B11 + HISB3!$B12)/2)</f>
        <v>0</v>
      </c>
      <c r="M12" s="17">
        <f>D12*1000/((HISB3!$B11 + HISB3!$B12)/2)</f>
        <v>25.887797312859885</v>
      </c>
      <c r="N12" s="17">
        <f>E12*1000/((HISB3!$B11 + HISB3!$B12)/2)</f>
        <v>0.66173051823416507</v>
      </c>
      <c r="O12" s="17">
        <f>F12*1000/((HISB3!$B11 + HISB3!$B12)/2)</f>
        <v>0</v>
      </c>
      <c r="P12" s="17">
        <f>G12*1000/((HISB3!$B11 + HISB3!$B12)/2)</f>
        <v>2.7175923224568139</v>
      </c>
      <c r="Q12" s="18">
        <f>H12*1000/((HISB3!$B11 + HISB3!$B12)/2)</f>
        <v>30.136042994241844</v>
      </c>
      <c r="R12" s="17"/>
      <c r="S12" s="17"/>
    </row>
    <row r="13" spans="1:19" x14ac:dyDescent="0.25">
      <c r="A13" s="29">
        <v>1907</v>
      </c>
      <c r="B13" s="35">
        <v>2.5229520000000001</v>
      </c>
      <c r="C13" s="35">
        <v>0</v>
      </c>
      <c r="D13" s="35">
        <v>73.789024000000012</v>
      </c>
      <c r="E13" s="35">
        <v>1.723808</v>
      </c>
      <c r="F13" s="35">
        <v>0</v>
      </c>
      <c r="G13" s="35">
        <v>7.0291200000000007</v>
      </c>
      <c r="H13" s="36">
        <f t="shared" si="0"/>
        <v>85.064904000000027</v>
      </c>
      <c r="J13" s="13">
        <f t="shared" si="1"/>
        <v>1907</v>
      </c>
      <c r="K13" s="17">
        <f>B13*1000/((HISB3!$B12 + HISB3!$B13)/2)</f>
        <v>0.95693229660534807</v>
      </c>
      <c r="L13" s="17">
        <f>C13*1000/((HISB3!$B12 + HISB3!$B13)/2)</f>
        <v>0</v>
      </c>
      <c r="M13" s="17">
        <f>D13*1000/((HISB3!$B12 + HISB3!$B13)/2)</f>
        <v>27.987492509008156</v>
      </c>
      <c r="N13" s="17">
        <f>E13*1000/((HISB3!$B12 + HISB3!$B13)/2)</f>
        <v>0.65382438839370383</v>
      </c>
      <c r="O13" s="17">
        <f>F13*1000/((HISB3!$B12 + HISB3!$B13)/2)</f>
        <v>0</v>
      </c>
      <c r="P13" s="17">
        <f>G13*1000/((HISB3!$B12 + HISB3!$B13)/2)</f>
        <v>2.6660800303432586</v>
      </c>
      <c r="Q13" s="18">
        <f>H13*1000/((HISB3!$B12 + HISB3!$B13)/2)</f>
        <v>32.264329224350476</v>
      </c>
      <c r="R13" s="17"/>
      <c r="S13" s="17"/>
    </row>
    <row r="14" spans="1:19" x14ac:dyDescent="0.25">
      <c r="A14" s="29">
        <v>1908</v>
      </c>
      <c r="B14" s="35">
        <v>2.6526560000000003</v>
      </c>
      <c r="C14" s="35">
        <v>0</v>
      </c>
      <c r="D14" s="35">
        <v>74.609088</v>
      </c>
      <c r="E14" s="35">
        <v>1.723808</v>
      </c>
      <c r="F14" s="35">
        <v>0</v>
      </c>
      <c r="G14" s="35">
        <v>7.0918800000000006</v>
      </c>
      <c r="H14" s="36">
        <f t="shared" si="0"/>
        <v>86.077432000000002</v>
      </c>
      <c r="J14" s="13">
        <f t="shared" si="1"/>
        <v>1908</v>
      </c>
      <c r="K14" s="17">
        <f>B14*1000/((HISB3!$B13 + HISB3!$B14)/2)</f>
        <v>0.99369020415808218</v>
      </c>
      <c r="L14" s="17">
        <f>C14*1000/((HISB3!$B13 + HISB3!$B14)/2)</f>
        <v>0</v>
      </c>
      <c r="M14" s="17">
        <f>D14*1000/((HISB3!$B13 + HISB3!$B14)/2)</f>
        <v>27.948712492976213</v>
      </c>
      <c r="N14" s="17">
        <f>E14*1000/((HISB3!$B13 + HISB3!$B14)/2)</f>
        <v>0.64574189923206593</v>
      </c>
      <c r="O14" s="17">
        <f>F14*1000/((HISB3!$B13 + HISB3!$B14)/2)</f>
        <v>0</v>
      </c>
      <c r="P14" s="17">
        <f>G14*1000/((HISB3!$B13 + HISB3!$B14)/2)</f>
        <v>2.6566323281513395</v>
      </c>
      <c r="Q14" s="18">
        <f>H14*1000/((HISB3!$B13 + HISB3!$B14)/2)</f>
        <v>32.244776924517701</v>
      </c>
      <c r="R14" s="17"/>
      <c r="S14" s="17"/>
    </row>
    <row r="15" spans="1:19" x14ac:dyDescent="0.25">
      <c r="A15" s="29">
        <v>1909</v>
      </c>
      <c r="B15" s="35">
        <v>3.3095440000000003</v>
      </c>
      <c r="C15" s="35">
        <v>0</v>
      </c>
      <c r="D15" s="35">
        <v>82.483376000000021</v>
      </c>
      <c r="E15" s="35">
        <v>1.723808</v>
      </c>
      <c r="F15" s="35">
        <v>0</v>
      </c>
      <c r="G15" s="35">
        <v>6.9789120000000002</v>
      </c>
      <c r="H15" s="36">
        <f t="shared" si="0"/>
        <v>94.495640000000023</v>
      </c>
      <c r="J15" s="13">
        <f t="shared" si="1"/>
        <v>1909</v>
      </c>
      <c r="K15" s="17">
        <f>B15*1000/((HISB3!$B14 + HISB3!$B15)/2)</f>
        <v>1.2237175078572751</v>
      </c>
      <c r="L15" s="17">
        <f>C15*1000/((HISB3!$B14 + HISB3!$B15)/2)</f>
        <v>0</v>
      </c>
      <c r="M15" s="17">
        <f>D15*1000/((HISB3!$B14 + HISB3!$B15)/2)</f>
        <v>30.498567572564252</v>
      </c>
      <c r="N15" s="17">
        <f>E15*1000/((HISB3!$B14 + HISB3!$B15)/2)</f>
        <v>0.63738509890922534</v>
      </c>
      <c r="O15" s="17">
        <f>F15*1000/((HISB3!$B14 + HISB3!$B15)/2)</f>
        <v>0</v>
      </c>
      <c r="P15" s="17">
        <f>G15*1000/((HISB3!$B14 + HISB3!$B15)/2)</f>
        <v>2.5804814198557962</v>
      </c>
      <c r="Q15" s="18">
        <f>H15*1000/((HISB3!$B14 + HISB3!$B15)/2)</f>
        <v>34.940151599186549</v>
      </c>
      <c r="R15" s="17"/>
      <c r="S15" s="17"/>
    </row>
    <row r="16" spans="1:19" x14ac:dyDescent="0.25">
      <c r="A16" s="29">
        <v>1910</v>
      </c>
      <c r="B16" s="35">
        <v>3.343016</v>
      </c>
      <c r="C16" s="35">
        <v>0</v>
      </c>
      <c r="D16" s="35">
        <v>75.487728000000004</v>
      </c>
      <c r="E16" s="35">
        <v>1.6819680000000001</v>
      </c>
      <c r="F16" s="35">
        <v>0</v>
      </c>
      <c r="G16" s="35">
        <v>6.8324720000000001</v>
      </c>
      <c r="H16" s="36">
        <f t="shared" si="0"/>
        <v>87.345184000000003</v>
      </c>
      <c r="J16" s="13">
        <f t="shared" si="1"/>
        <v>1910</v>
      </c>
      <c r="K16" s="17">
        <f>B16*1000/((HISB3!$B15 + HISB3!$B16)/2)</f>
        <v>1.2203015148749772</v>
      </c>
      <c r="L16" s="17">
        <f>C16*1000/((HISB3!$B15 + HISB3!$B16)/2)</f>
        <v>0</v>
      </c>
      <c r="M16" s="17">
        <f>D16*1000/((HISB3!$B15 + HISB3!$B16)/2)</f>
        <v>27.555294031757622</v>
      </c>
      <c r="N16" s="17">
        <f>E16*1000/((HISB3!$B15 + HISB3!$B16)/2)</f>
        <v>0.6139689724402263</v>
      </c>
      <c r="O16" s="17">
        <f>F16*1000/((HISB3!$B15 + HISB3!$B16)/2)</f>
        <v>0</v>
      </c>
      <c r="P16" s="17">
        <f>G16*1000/((HISB3!$B15 + HISB3!$B16)/2)</f>
        <v>2.4940580397882823</v>
      </c>
      <c r="Q16" s="18">
        <f>H16*1000/((HISB3!$B15 + HISB3!$B16)/2)</f>
        <v>31.883622558861109</v>
      </c>
      <c r="R16" s="17"/>
      <c r="S16" s="17"/>
    </row>
    <row r="17" spans="1:19" x14ac:dyDescent="0.25">
      <c r="A17" s="29">
        <v>1911</v>
      </c>
      <c r="B17" s="35">
        <v>3.6024240000000001</v>
      </c>
      <c r="C17" s="35">
        <v>0</v>
      </c>
      <c r="D17" s="35">
        <v>80.161256000000009</v>
      </c>
      <c r="E17" s="35">
        <v>1.7154400000000001</v>
      </c>
      <c r="F17" s="35">
        <v>0</v>
      </c>
      <c r="G17" s="35">
        <v>6.8450240000000004</v>
      </c>
      <c r="H17" s="36">
        <f t="shared" si="0"/>
        <v>92.324144000000004</v>
      </c>
      <c r="J17" s="13">
        <f t="shared" si="1"/>
        <v>1911</v>
      </c>
      <c r="K17" s="17">
        <f>B17*1000/((HISB3!$B16 + HISB3!$B17)/2)</f>
        <v>1.2993413886384131</v>
      </c>
      <c r="L17" s="17">
        <f>C17*1000/((HISB3!$B16 + HISB3!$B17)/2)</f>
        <v>0</v>
      </c>
      <c r="M17" s="17">
        <f>D17*1000/((HISB3!$B16 + HISB3!$B17)/2)</f>
        <v>28.912986834986476</v>
      </c>
      <c r="N17" s="17">
        <f>E17*1000/((HISB3!$B16 + HISB3!$B17)/2)</f>
        <v>0.61873399458972045</v>
      </c>
      <c r="O17" s="17">
        <f>F17*1000/((HISB3!$B16 + HISB3!$B17)/2)</f>
        <v>0</v>
      </c>
      <c r="P17" s="17">
        <f>G17*1000/((HISB3!$B16 + HISB3!$B17)/2)</f>
        <v>2.4688995491433725</v>
      </c>
      <c r="Q17" s="18">
        <f>H17*1000/((HISB3!$B16 + HISB3!$B17)/2)</f>
        <v>33.299961767357978</v>
      </c>
      <c r="R17" s="17"/>
      <c r="S17" s="17"/>
    </row>
    <row r="18" spans="1:19" x14ac:dyDescent="0.25">
      <c r="A18" s="29">
        <v>1912</v>
      </c>
      <c r="B18" s="35">
        <v>3.9455120000000004</v>
      </c>
      <c r="C18" s="35">
        <v>0</v>
      </c>
      <c r="D18" s="35">
        <v>92.106576000000004</v>
      </c>
      <c r="E18" s="35">
        <v>1.8744320000000001</v>
      </c>
      <c r="F18" s="35">
        <v>0</v>
      </c>
      <c r="G18" s="35">
        <v>7.0416720000000002</v>
      </c>
      <c r="H18" s="36">
        <f t="shared" si="0"/>
        <v>104.968192</v>
      </c>
      <c r="J18" s="13">
        <f t="shared" si="1"/>
        <v>1912</v>
      </c>
      <c r="K18" s="17">
        <f>B18*1000/((HISB3!$B17 + HISB3!$B18)/2)</f>
        <v>1.4071012838801713</v>
      </c>
      <c r="L18" s="17">
        <f>C18*1000/((HISB3!$B17 + HISB3!$B18)/2)</f>
        <v>0</v>
      </c>
      <c r="M18" s="17">
        <f>D18*1000/((HISB3!$B17 + HISB3!$B18)/2)</f>
        <v>32.848279600570613</v>
      </c>
      <c r="N18" s="17">
        <f>E18*1000/((HISB3!$B17 + HISB3!$B18)/2)</f>
        <v>0.66848502139800281</v>
      </c>
      <c r="O18" s="17">
        <f>F18*1000/((HISB3!$B17 + HISB3!$B18)/2)</f>
        <v>0</v>
      </c>
      <c r="P18" s="17">
        <f>G18*1000/((HISB3!$B17 + HISB3!$B18)/2)</f>
        <v>2.5112952924393723</v>
      </c>
      <c r="Q18" s="18">
        <f>H18*1000/((HISB3!$B17 + HISB3!$B18)/2)</f>
        <v>37.435161198288156</v>
      </c>
      <c r="R18" s="17"/>
      <c r="S18" s="17"/>
    </row>
    <row r="19" spans="1:19" x14ac:dyDescent="0.25">
      <c r="A19" s="29">
        <v>1913</v>
      </c>
      <c r="B19" s="35">
        <v>4.4559600000000001</v>
      </c>
      <c r="C19" s="35">
        <v>0</v>
      </c>
      <c r="D19" s="35">
        <v>93.855488000000008</v>
      </c>
      <c r="E19" s="35">
        <v>1.9748480000000002</v>
      </c>
      <c r="F19" s="35">
        <v>0</v>
      </c>
      <c r="G19" s="35">
        <v>7.1755599999999999</v>
      </c>
      <c r="H19" s="36">
        <f t="shared" si="0"/>
        <v>107.46185600000001</v>
      </c>
      <c r="J19" s="13">
        <f t="shared" si="1"/>
        <v>1913</v>
      </c>
      <c r="K19" s="17">
        <f>B19*1000/((HISB3!$B18 + HISB3!$B19)/2)</f>
        <v>1.571490037030506</v>
      </c>
      <c r="L19" s="17">
        <f>C19*1000/((HISB3!$B18 + HISB3!$B19)/2)</f>
        <v>0</v>
      </c>
      <c r="M19" s="17">
        <f>D19*1000/((HISB3!$B18 + HISB3!$B19)/2)</f>
        <v>33.100154470111093</v>
      </c>
      <c r="N19" s="17">
        <f>E19*1000/((HISB3!$B18 + HISB3!$B19)/2)</f>
        <v>0.6964725797919239</v>
      </c>
      <c r="O19" s="17">
        <f>F19*1000/((HISB3!$B18 + HISB3!$B19)/2)</f>
        <v>0</v>
      </c>
      <c r="P19" s="17">
        <f>G19*1000/((HISB3!$B18 + HISB3!$B19)/2)</f>
        <v>2.5306154117439603</v>
      </c>
      <c r="Q19" s="18">
        <f>H19*1000/((HISB3!$B18 + HISB3!$B19)/2)</f>
        <v>37.898732498677489</v>
      </c>
      <c r="R19" s="17"/>
      <c r="S19" s="17"/>
    </row>
    <row r="20" spans="1:19" x14ac:dyDescent="0.25">
      <c r="A20" s="29">
        <v>1914</v>
      </c>
      <c r="B20" s="35">
        <v>4.6275040000000001</v>
      </c>
      <c r="C20" s="35">
        <v>0</v>
      </c>
      <c r="D20" s="35">
        <v>95.160896000000008</v>
      </c>
      <c r="E20" s="35">
        <v>2.209152</v>
      </c>
      <c r="F20" s="35">
        <v>0</v>
      </c>
      <c r="G20" s="35">
        <v>7.5772240000000002</v>
      </c>
      <c r="H20" s="36">
        <f t="shared" si="0"/>
        <v>109.57477600000001</v>
      </c>
      <c r="J20" s="13">
        <f t="shared" si="1"/>
        <v>1914</v>
      </c>
      <c r="K20" s="17">
        <f>B20*1000/((HISB3!$B19 + HISB3!$B20)/2)</f>
        <v>1.6132138748474811</v>
      </c>
      <c r="L20" s="17">
        <f>C20*1000/((HISB3!$B19 + HISB3!$B20)/2)</f>
        <v>0</v>
      </c>
      <c r="M20" s="17">
        <f>D20*1000/((HISB3!$B19 + HISB3!$B20)/2)</f>
        <v>33.174445180407879</v>
      </c>
      <c r="N20" s="17">
        <f>E20*1000/((HISB3!$B19 + HISB3!$B20)/2)</f>
        <v>0.7701418860031376</v>
      </c>
      <c r="O20" s="17">
        <f>F20*1000/((HISB3!$B19 + HISB3!$B20)/2)</f>
        <v>0</v>
      </c>
      <c r="P20" s="17">
        <f>G20*1000/((HISB3!$B19 + HISB3!$B20)/2)</f>
        <v>2.6415283249084887</v>
      </c>
      <c r="Q20" s="18">
        <f>H20*1000/((HISB3!$B19 + HISB3!$B20)/2)</f>
        <v>38.199329266166991</v>
      </c>
      <c r="R20" s="17"/>
      <c r="S20" s="17"/>
    </row>
    <row r="21" spans="1:19" x14ac:dyDescent="0.25">
      <c r="A21" s="29">
        <v>1915</v>
      </c>
      <c r="B21" s="35">
        <v>4.5731120000000001</v>
      </c>
      <c r="C21" s="35">
        <v>0</v>
      </c>
      <c r="D21" s="35">
        <v>102.84272000000001</v>
      </c>
      <c r="E21" s="35">
        <v>2.5104000000000002</v>
      </c>
      <c r="F21" s="35">
        <v>0</v>
      </c>
      <c r="G21" s="35">
        <v>7.5646720000000007</v>
      </c>
      <c r="H21" s="36">
        <f t="shared" si="0"/>
        <v>117.49090400000001</v>
      </c>
      <c r="J21" s="13">
        <f t="shared" si="1"/>
        <v>1915</v>
      </c>
      <c r="K21" s="17">
        <f>B21*1000/((HISB3!$B20 + HISB3!$B21)/2)</f>
        <v>1.5750342689857069</v>
      </c>
      <c r="L21" s="17">
        <f>C21*1000/((HISB3!$B20 + HISB3!$B21)/2)</f>
        <v>0</v>
      </c>
      <c r="M21" s="17">
        <f>D21*1000/((HISB3!$B20 + HISB3!$B21)/2)</f>
        <v>35.420258308937491</v>
      </c>
      <c r="N21" s="17">
        <f>E21*1000/((HISB3!$B20 + HISB3!$B21)/2)</f>
        <v>0.86461167556397456</v>
      </c>
      <c r="O21" s="17">
        <f>F21*1000/((HISB3!$B20 + HISB3!$B21)/2)</f>
        <v>0</v>
      </c>
      <c r="P21" s="17">
        <f>G21*1000/((HISB3!$B20 + HISB3!$B21)/2)</f>
        <v>2.6053631823661099</v>
      </c>
      <c r="Q21" s="18">
        <f>H21*1000/((HISB3!$B20 + HISB3!$B21)/2)</f>
        <v>40.465267435853285</v>
      </c>
      <c r="R21" s="17"/>
      <c r="S21" s="17"/>
    </row>
    <row r="22" spans="1:19" x14ac:dyDescent="0.25">
      <c r="A22" s="29">
        <v>1916</v>
      </c>
      <c r="B22" s="35">
        <v>4.7823120000000001</v>
      </c>
      <c r="C22" s="35">
        <v>0</v>
      </c>
      <c r="D22" s="35">
        <v>98.102248000000017</v>
      </c>
      <c r="E22" s="35">
        <v>2.7279680000000002</v>
      </c>
      <c r="F22" s="35">
        <v>0</v>
      </c>
      <c r="G22" s="35">
        <v>7.3261840000000005</v>
      </c>
      <c r="H22" s="36">
        <f t="shared" si="0"/>
        <v>112.93871200000002</v>
      </c>
      <c r="J22" s="13">
        <f t="shared" si="1"/>
        <v>1916</v>
      </c>
      <c r="K22" s="17">
        <f>B22*1000/((HISB3!$B21 + HISB3!$B22)/2)</f>
        <v>1.6269134206497704</v>
      </c>
      <c r="L22" s="17">
        <f>C22*1000/((HISB3!$B21 + HISB3!$B22)/2)</f>
        <v>0</v>
      </c>
      <c r="M22" s="17">
        <f>D22*1000/((HISB3!$B21 + HISB3!$B22)/2)</f>
        <v>33.373787378805929</v>
      </c>
      <c r="N22" s="17">
        <f>E22*1000/((HISB3!$B21 + HISB3!$B22)/2)</f>
        <v>0.9280381017179794</v>
      </c>
      <c r="O22" s="17">
        <f>F22*1000/((HISB3!$B21 + HISB3!$B22)/2)</f>
        <v>0</v>
      </c>
      <c r="P22" s="17">
        <f>G22*1000/((HISB3!$B21 + HISB3!$B22)/2)</f>
        <v>2.4923231842150027</v>
      </c>
      <c r="Q22" s="18">
        <f>H22*1000/((HISB3!$B21 + HISB3!$B22)/2)</f>
        <v>38.421062085388684</v>
      </c>
      <c r="R22" s="17"/>
      <c r="S22" s="17"/>
    </row>
    <row r="23" spans="1:19" x14ac:dyDescent="0.25">
      <c r="A23" s="29">
        <v>1917</v>
      </c>
      <c r="B23" s="35">
        <v>2.4099840000000001</v>
      </c>
      <c r="C23" s="35">
        <v>0</v>
      </c>
      <c r="D23" s="35">
        <v>57.090680000000006</v>
      </c>
      <c r="E23" s="35">
        <v>7.1462720000000006</v>
      </c>
      <c r="F23" s="35">
        <v>0</v>
      </c>
      <c r="G23" s="35">
        <v>14.070792000000001</v>
      </c>
      <c r="H23" s="36">
        <f t="shared" si="0"/>
        <v>80.717728000000008</v>
      </c>
      <c r="J23" s="13">
        <f t="shared" si="1"/>
        <v>1917</v>
      </c>
      <c r="K23" s="17">
        <f>B23*1000/((HISB3!$B22 + HISB3!$B23)/2)</f>
        <v>0.81021482602118</v>
      </c>
      <c r="L23" s="17">
        <f>C23*1000/((HISB3!$B22 + HISB3!$B23)/2)</f>
        <v>0</v>
      </c>
      <c r="M23" s="17">
        <f>D23*1000/((HISB3!$B22 + HISB3!$B23)/2)</f>
        <v>19.193370314338548</v>
      </c>
      <c r="N23" s="17">
        <f>E23*1000/((HISB3!$B22 + HISB3!$B23)/2)</f>
        <v>2.4025120188266937</v>
      </c>
      <c r="O23" s="17">
        <f>F23*1000/((HISB3!$B22 + HISB3!$B23)/2)</f>
        <v>0</v>
      </c>
      <c r="P23" s="17">
        <f>G23*1000/((HISB3!$B22 + HISB3!$B23)/2)</f>
        <v>4.7304730206757446</v>
      </c>
      <c r="Q23" s="18">
        <f>H23*1000/((HISB3!$B22 + HISB3!$B23)/2)</f>
        <v>27.136570179862161</v>
      </c>
      <c r="R23" s="17"/>
      <c r="S23" s="17"/>
    </row>
    <row r="24" spans="1:19" x14ac:dyDescent="0.25">
      <c r="A24" s="29">
        <v>1918</v>
      </c>
      <c r="B24" s="35">
        <v>0.64433600000000002</v>
      </c>
      <c r="C24" s="35">
        <v>0</v>
      </c>
      <c r="D24" s="35">
        <v>60.107344000000005</v>
      </c>
      <c r="E24" s="35">
        <v>17.23808</v>
      </c>
      <c r="F24" s="35">
        <v>0</v>
      </c>
      <c r="G24" s="35">
        <v>8.4433120000000006</v>
      </c>
      <c r="H24" s="36">
        <f t="shared" si="0"/>
        <v>86.43307200000001</v>
      </c>
      <c r="J24" s="13">
        <f t="shared" si="1"/>
        <v>1918</v>
      </c>
      <c r="K24" s="17">
        <f>B24*1000/((HISB3!$B23 + HISB3!$B24)/2)</f>
        <v>0.21413625789298771</v>
      </c>
      <c r="L24" s="17">
        <f>C24*1000/((HISB3!$B23 + HISB3!$B24)/2)</f>
        <v>0</v>
      </c>
      <c r="M24" s="17">
        <f>D24*1000/((HISB3!$B23 + HISB3!$B24)/2)</f>
        <v>19.975853772017285</v>
      </c>
      <c r="N24" s="17">
        <f>E24*1000/((HISB3!$B23 + HISB3!$B24)/2)</f>
        <v>5.7288401462279834</v>
      </c>
      <c r="O24" s="17">
        <f>F24*1000/((HISB3!$B23 + HISB3!$B24)/2)</f>
        <v>0</v>
      </c>
      <c r="P24" s="17">
        <f>G24*1000/((HISB3!$B23 + HISB3!$B24)/2)</f>
        <v>2.806019275506813</v>
      </c>
      <c r="Q24" s="18">
        <f>H24*1000/((HISB3!$B23 + HISB3!$B24)/2)</f>
        <v>28.724849451645071</v>
      </c>
      <c r="R24" s="17"/>
      <c r="S24" s="17"/>
    </row>
    <row r="25" spans="1:19" x14ac:dyDescent="0.25">
      <c r="A25" s="29">
        <v>1919</v>
      </c>
      <c r="B25" s="35">
        <v>4.7404719999999996</v>
      </c>
      <c r="C25" s="35">
        <v>0</v>
      </c>
      <c r="D25" s="35">
        <v>62.408543999999999</v>
      </c>
      <c r="E25" s="35">
        <v>19.93676</v>
      </c>
      <c r="F25" s="35">
        <v>0</v>
      </c>
      <c r="G25" s="35">
        <v>5.978936</v>
      </c>
      <c r="H25" s="36">
        <f t="shared" si="0"/>
        <v>93.064712000000014</v>
      </c>
      <c r="J25" s="13">
        <f t="shared" si="1"/>
        <v>1919</v>
      </c>
      <c r="K25" s="17">
        <f>B25*1000/((HISB3!$B24 + HISB3!$B25)/2)</f>
        <v>1.5573166885676741</v>
      </c>
      <c r="L25" s="17">
        <f>C25*1000/((HISB3!$B24 + HISB3!$B25)/2)</f>
        <v>0</v>
      </c>
      <c r="M25" s="17">
        <f>D25*1000/((HISB3!$B24 + HISB3!$B25)/2)</f>
        <v>20.502149802890933</v>
      </c>
      <c r="N25" s="17">
        <f>E25*1000/((HISB3!$B24 + HISB3!$B25)/2)</f>
        <v>6.5495269382391585</v>
      </c>
      <c r="O25" s="17">
        <f>F25*1000/((HISB3!$B24 + HISB3!$B25)/2)</f>
        <v>0</v>
      </c>
      <c r="P25" s="17">
        <f>G25*1000/((HISB3!$B24 + HISB3!$B25)/2)</f>
        <v>1.9641708278580814</v>
      </c>
      <c r="Q25" s="18">
        <f>H25*1000/((HISB3!$B24 + HISB3!$B25)/2)</f>
        <v>30.573164257555852</v>
      </c>
      <c r="R25" s="17"/>
      <c r="S25" s="17"/>
    </row>
    <row r="26" spans="1:19" x14ac:dyDescent="0.25">
      <c r="A26" s="29">
        <v>1920</v>
      </c>
      <c r="B26" s="35">
        <v>6.0520685530546618</v>
      </c>
      <c r="C26" s="35">
        <v>0</v>
      </c>
      <c r="D26" s="35">
        <v>72.45828329260452</v>
      </c>
      <c r="E26" s="35">
        <v>17.844760000000001</v>
      </c>
      <c r="F26" s="35">
        <v>0</v>
      </c>
      <c r="G26" s="35">
        <v>6.5061200000000001</v>
      </c>
      <c r="H26" s="36">
        <f t="shared" si="0"/>
        <v>102.86123184565919</v>
      </c>
      <c r="J26" s="13">
        <f t="shared" si="1"/>
        <v>1920</v>
      </c>
      <c r="K26" s="17">
        <f>B26*1000/((HISB3!$B25 + HISB3!$B26)/2)</f>
        <v>1.9133950531314137</v>
      </c>
      <c r="L26" s="17">
        <f>C26*1000/((HISB3!$B25 + HISB3!$B26)/2)</f>
        <v>0</v>
      </c>
      <c r="M26" s="17">
        <f>D26*1000/((HISB3!$B25 + HISB3!$B26)/2)</f>
        <v>22.908088299906584</v>
      </c>
      <c r="N26" s="17">
        <f>E26*1000/((HISB3!$B25 + HISB3!$B26)/2)</f>
        <v>5.6417198861840028</v>
      </c>
      <c r="O26" s="17">
        <f>F26*1000/((HISB3!$B25 + HISB3!$B26)/2)</f>
        <v>0</v>
      </c>
      <c r="P26" s="17">
        <f>G26*1000/((HISB3!$B25 + HISB3!$B26)/2)</f>
        <v>2.0569459374012014</v>
      </c>
      <c r="Q26" s="18">
        <f>H26*1000/((HISB3!$B25 + HISB3!$B26)/2)</f>
        <v>32.5201491766232</v>
      </c>
      <c r="R26" s="17"/>
      <c r="S26" s="17"/>
    </row>
    <row r="27" spans="1:19" x14ac:dyDescent="0.25">
      <c r="A27" s="29">
        <v>1921</v>
      </c>
      <c r="B27" s="35">
        <v>5.0688285530546624</v>
      </c>
      <c r="C27" s="35">
        <v>0</v>
      </c>
      <c r="D27" s="35">
        <v>69.09853129260452</v>
      </c>
      <c r="E27" s="35">
        <v>16.526800000000001</v>
      </c>
      <c r="F27" s="35">
        <v>0</v>
      </c>
      <c r="G27" s="35">
        <v>6.3136560000000008</v>
      </c>
      <c r="H27" s="36">
        <f t="shared" si="0"/>
        <v>97.007815845659181</v>
      </c>
      <c r="J27" s="13">
        <f t="shared" si="1"/>
        <v>1921</v>
      </c>
      <c r="K27" s="17">
        <f>B27*1000/((HISB3!$B26 + HISB3!$B27)/2)</f>
        <v>1.5427875675101697</v>
      </c>
      <c r="L27" s="17">
        <f>C27*1000/((HISB3!$B26 + HISB3!$B27)/2)</f>
        <v>0</v>
      </c>
      <c r="M27" s="17">
        <f>D27*1000/((HISB3!$B26 + HISB3!$B27)/2)</f>
        <v>21.031359395101056</v>
      </c>
      <c r="N27" s="17">
        <f>E27*1000/((HISB3!$B26 + HISB3!$B27)/2)</f>
        <v>5.0302237102419731</v>
      </c>
      <c r="O27" s="17">
        <f>F27*1000/((HISB3!$B26 + HISB3!$B27)/2)</f>
        <v>0</v>
      </c>
      <c r="P27" s="17">
        <f>G27*1000/((HISB3!$B26 + HISB3!$B27)/2)</f>
        <v>1.921672804748136</v>
      </c>
      <c r="Q27" s="18">
        <f>H27*1000/((HISB3!$B26 + HISB3!$B27)/2)</f>
        <v>29.526043477601334</v>
      </c>
      <c r="R27" s="17"/>
      <c r="S27" s="17"/>
    </row>
    <row r="28" spans="1:19" x14ac:dyDescent="0.25">
      <c r="A28" s="29">
        <v>1922</v>
      </c>
      <c r="B28" s="35">
        <v>8.339747909967846</v>
      </c>
      <c r="C28" s="35">
        <v>0</v>
      </c>
      <c r="D28" s="35">
        <v>98.629566533762073</v>
      </c>
      <c r="E28" s="35">
        <v>7.0082000000000004</v>
      </c>
      <c r="F28" s="35">
        <v>0</v>
      </c>
      <c r="G28" s="35">
        <v>6.4266240000000003</v>
      </c>
      <c r="H28" s="36">
        <f t="shared" si="0"/>
        <v>120.40413844372992</v>
      </c>
      <c r="J28" s="13">
        <f t="shared" si="1"/>
        <v>1922</v>
      </c>
      <c r="K28" s="17">
        <f>B28*1000/((HISB3!$B27 + HISB3!$B28)/2)</f>
        <v>2.5097044568064537</v>
      </c>
      <c r="L28" s="17">
        <f>C28*1000/((HISB3!$B27 + HISB3!$B28)/2)</f>
        <v>0</v>
      </c>
      <c r="M28" s="17">
        <f>D28*1000/((HISB3!$B27 + HISB3!$B28)/2)</f>
        <v>29.680880690268456</v>
      </c>
      <c r="N28" s="17">
        <f>E28*1000/((HISB3!$B27 + HISB3!$B28)/2)</f>
        <v>2.1089978934697564</v>
      </c>
      <c r="O28" s="17">
        <f>F28*1000/((HISB3!$B27 + HISB3!$B28)/2)</f>
        <v>0</v>
      </c>
      <c r="P28" s="17">
        <f>G28*1000/((HISB3!$B27 + HISB3!$B28)/2)</f>
        <v>1.9339825458922661</v>
      </c>
      <c r="Q28" s="18">
        <f>H28*1000/((HISB3!$B27 + HISB3!$B28)/2)</f>
        <v>36.233565586436931</v>
      </c>
      <c r="R28" s="17"/>
      <c r="S28" s="17"/>
    </row>
    <row r="29" spans="1:19" x14ac:dyDescent="0.25">
      <c r="A29" s="29">
        <v>1923</v>
      </c>
      <c r="B29" s="35">
        <v>9.8743072668810292</v>
      </c>
      <c r="C29" s="35">
        <v>0</v>
      </c>
      <c r="D29" s="35">
        <v>107.08997777491962</v>
      </c>
      <c r="E29" s="35">
        <v>4.30952</v>
      </c>
      <c r="F29" s="35">
        <v>0</v>
      </c>
      <c r="G29" s="35">
        <v>6.614904000000001</v>
      </c>
      <c r="H29" s="36">
        <f t="shared" si="0"/>
        <v>127.88870904180065</v>
      </c>
      <c r="J29" s="13">
        <f t="shared" si="1"/>
        <v>1923</v>
      </c>
      <c r="K29" s="17">
        <f>B29*1000/((HISB3!$B28 + HISB3!$B29)/2)</f>
        <v>2.9422846444818322</v>
      </c>
      <c r="L29" s="17">
        <f>C29*1000/((HISB3!$B28 + HISB3!$B29)/2)</f>
        <v>0</v>
      </c>
      <c r="M29" s="17">
        <f>D29*1000/((HISB3!$B28 + HISB3!$B29)/2)</f>
        <v>31.910005296459961</v>
      </c>
      <c r="N29" s="17">
        <f>E29*1000/((HISB3!$B28 + HISB3!$B29)/2)</f>
        <v>1.284123957091776</v>
      </c>
      <c r="O29" s="17">
        <f>F29*1000/((HISB3!$B28 + HISB3!$B29)/2)</f>
        <v>0</v>
      </c>
      <c r="P29" s="17">
        <f>G29*1000/((HISB3!$B28 + HISB3!$B29)/2)</f>
        <v>1.9710679380214544</v>
      </c>
      <c r="Q29" s="18">
        <f>H29*1000/((HISB3!$B28 + HISB3!$B29)/2)</f>
        <v>38.107481836055022</v>
      </c>
      <c r="R29" s="17"/>
      <c r="S29" s="17"/>
    </row>
    <row r="30" spans="1:19" x14ac:dyDescent="0.25">
      <c r="A30" s="29">
        <v>1924</v>
      </c>
      <c r="B30" s="35">
        <v>11.438638945337621</v>
      </c>
      <c r="C30" s="35">
        <v>0</v>
      </c>
      <c r="D30" s="35">
        <v>125.45582739549839</v>
      </c>
      <c r="E30" s="35">
        <v>4.1756320000000002</v>
      </c>
      <c r="F30" s="35">
        <v>0</v>
      </c>
      <c r="G30" s="35">
        <v>6.6944000000000008</v>
      </c>
      <c r="H30" s="36">
        <f t="shared" si="0"/>
        <v>147.76449834083601</v>
      </c>
      <c r="J30" s="13">
        <f t="shared" si="1"/>
        <v>1924</v>
      </c>
      <c r="K30" s="17">
        <f>B30*1000/((HISB3!$B29 + HISB3!$B30)/2)</f>
        <v>3.3752254191022786</v>
      </c>
      <c r="L30" s="17">
        <f>C30*1000/((HISB3!$B29 + HISB3!$B30)/2)</f>
        <v>0</v>
      </c>
      <c r="M30" s="17">
        <f>D30*1000/((HISB3!$B29 + HISB3!$B30)/2)</f>
        <v>37.018538623634818</v>
      </c>
      <c r="N30" s="17">
        <f>E30*1000/((HISB3!$B29 + HISB3!$B30)/2)</f>
        <v>1.2321133077604014</v>
      </c>
      <c r="O30" s="17">
        <f>F30*1000/((HISB3!$B29 + HISB3!$B30)/2)</f>
        <v>0</v>
      </c>
      <c r="P30" s="17">
        <f>G30*1000/((HISB3!$B29 + HISB3!$B30)/2)</f>
        <v>1.9753319563293008</v>
      </c>
      <c r="Q30" s="18">
        <f>H30*1000/((HISB3!$B29 + HISB3!$B30)/2)</f>
        <v>43.601209306826803</v>
      </c>
      <c r="R30" s="17"/>
      <c r="S30" s="17"/>
    </row>
    <row r="31" spans="1:19" x14ac:dyDescent="0.25">
      <c r="A31" s="29">
        <v>1925</v>
      </c>
      <c r="B31" s="35">
        <v>11.313603266881028</v>
      </c>
      <c r="C31" s="35">
        <v>0</v>
      </c>
      <c r="D31" s="35">
        <v>107.55440177491961</v>
      </c>
      <c r="E31" s="35">
        <v>3.9957200000000004</v>
      </c>
      <c r="F31" s="35">
        <v>0</v>
      </c>
      <c r="G31" s="35">
        <v>6.8743120000000006</v>
      </c>
      <c r="H31" s="36">
        <f t="shared" si="0"/>
        <v>129.73803704180065</v>
      </c>
      <c r="J31" s="13">
        <f t="shared" si="1"/>
        <v>1925</v>
      </c>
      <c r="K31" s="17">
        <f>B31*1000/((HISB3!$B30 + HISB3!$B31)/2)</f>
        <v>3.3056547164005923</v>
      </c>
      <c r="L31" s="17">
        <f>C31*1000/((HISB3!$B30 + HISB3!$B31)/2)</f>
        <v>0</v>
      </c>
      <c r="M31" s="17">
        <f>D31*1000/((HISB3!$B30 + HISB3!$B31)/2)</f>
        <v>31.425683498880819</v>
      </c>
      <c r="N31" s="17">
        <f>E31*1000/((HISB3!$B30 + HISB3!$B31)/2)</f>
        <v>1.1674857560262966</v>
      </c>
      <c r="O31" s="17">
        <f>F31*1000/((HISB3!$B30 + HISB3!$B31)/2)</f>
        <v>0</v>
      </c>
      <c r="P31" s="17">
        <f>G31*1000/((HISB3!$B30 + HISB3!$B31)/2)</f>
        <v>2.0085644996347702</v>
      </c>
      <c r="Q31" s="18">
        <f>H31*1000/((HISB3!$B30 + HISB3!$B31)/2)</f>
        <v>37.907388470942486</v>
      </c>
      <c r="R31" s="17"/>
      <c r="S31" s="17"/>
    </row>
    <row r="32" spans="1:19" x14ac:dyDescent="0.25">
      <c r="A32" s="29">
        <v>1926</v>
      </c>
      <c r="B32" s="35">
        <v>14.034965659163989</v>
      </c>
      <c r="C32" s="35">
        <v>0</v>
      </c>
      <c r="D32" s="35">
        <v>104.63696987781351</v>
      </c>
      <c r="E32" s="35">
        <v>4.2676800000000004</v>
      </c>
      <c r="F32" s="35">
        <v>0</v>
      </c>
      <c r="G32" s="35">
        <v>6.8743120000000006</v>
      </c>
      <c r="H32" s="36">
        <f t="shared" si="0"/>
        <v>129.8139275369775</v>
      </c>
      <c r="J32" s="13">
        <f t="shared" si="1"/>
        <v>1926</v>
      </c>
      <c r="K32" s="17">
        <f>B32*1000/((HISB3!$B31 + HISB3!$B32)/2)</f>
        <v>4.064571578095566</v>
      </c>
      <c r="L32" s="17">
        <f>C32*1000/((HISB3!$B31 + HISB3!$B32)/2)</f>
        <v>0</v>
      </c>
      <c r="M32" s="17">
        <f>D32*1000/((HISB3!$B31 + HISB3!$B32)/2)</f>
        <v>30.303205872520564</v>
      </c>
      <c r="N32" s="17">
        <f>E32*1000/((HISB3!$B31 + HISB3!$B32)/2)</f>
        <v>1.2359339704604693</v>
      </c>
      <c r="O32" s="17">
        <f>F32*1000/((HISB3!$B31 + HISB3!$B32)/2)</f>
        <v>0</v>
      </c>
      <c r="P32" s="17">
        <f>G32*1000/((HISB3!$B31 + HISB3!$B32)/2)</f>
        <v>1.9908230524181874</v>
      </c>
      <c r="Q32" s="18">
        <f>H32*1000/((HISB3!$B31 + HISB3!$B32)/2)</f>
        <v>37.594534473494789</v>
      </c>
      <c r="R32" s="17"/>
      <c r="S32" s="17"/>
    </row>
    <row r="33" spans="1:19" x14ac:dyDescent="0.25">
      <c r="A33" s="29">
        <v>1927</v>
      </c>
      <c r="B33" s="35">
        <v>14.528260604501609</v>
      </c>
      <c r="C33" s="35">
        <v>0</v>
      </c>
      <c r="D33" s="35">
        <v>133.9988692733119</v>
      </c>
      <c r="E33" s="35">
        <v>3.8158080000000001</v>
      </c>
      <c r="F33" s="35">
        <v>0</v>
      </c>
      <c r="G33" s="35">
        <v>6.8743120000000006</v>
      </c>
      <c r="H33" s="36">
        <f t="shared" si="0"/>
        <v>159.21724987781352</v>
      </c>
      <c r="J33" s="13">
        <f t="shared" si="1"/>
        <v>1927</v>
      </c>
      <c r="K33" s="17">
        <f>B33*1000/((HISB3!$B32 + HISB3!$B33)/2)</f>
        <v>4.1783895900205952</v>
      </c>
      <c r="L33" s="17">
        <f>C33*1000/((HISB3!$B32 + HISB3!$B33)/2)</f>
        <v>0</v>
      </c>
      <c r="M33" s="17">
        <f>D33*1000/((HISB3!$B32 + HISB3!$B33)/2)</f>
        <v>38.538645174953089</v>
      </c>
      <c r="N33" s="17">
        <f>E33*1000/((HISB3!$B32 + HISB3!$B33)/2)</f>
        <v>1.0974426229508196</v>
      </c>
      <c r="O33" s="17">
        <f>F33*1000/((HISB3!$B32 + HISB3!$B33)/2)</f>
        <v>0</v>
      </c>
      <c r="P33" s="17">
        <f>G33*1000/((HISB3!$B32 + HISB3!$B33)/2)</f>
        <v>1.977081392004602</v>
      </c>
      <c r="Q33" s="18">
        <f>H33*1000/((HISB3!$B32 + HISB3!$B33)/2)</f>
        <v>45.791558779929105</v>
      </c>
      <c r="R33" s="17"/>
      <c r="S33" s="17"/>
    </row>
    <row r="34" spans="1:19" x14ac:dyDescent="0.25">
      <c r="A34" s="29">
        <v>1928</v>
      </c>
      <c r="B34" s="35">
        <v>15.448431176848874</v>
      </c>
      <c r="C34" s="35">
        <v>0</v>
      </c>
      <c r="D34" s="35">
        <v>122.84705630868167</v>
      </c>
      <c r="E34" s="35">
        <v>3.4810880000000002</v>
      </c>
      <c r="F34" s="35">
        <v>0</v>
      </c>
      <c r="G34" s="35">
        <v>6.8617600000000003</v>
      </c>
      <c r="H34" s="36">
        <f t="shared" si="0"/>
        <v>148.63833548553055</v>
      </c>
      <c r="J34" s="13">
        <f t="shared" si="1"/>
        <v>1928</v>
      </c>
      <c r="K34" s="17">
        <f>B34*1000/((HISB3!$B33 + HISB3!$B34)/2)</f>
        <v>4.4157299347860155</v>
      </c>
      <c r="L34" s="17">
        <f>C34*1000/((HISB3!$B33 + HISB3!$B34)/2)</f>
        <v>0</v>
      </c>
      <c r="M34" s="17">
        <f>D34*1000/((HISB3!$B33 + HISB3!$B34)/2)</f>
        <v>35.114207891576868</v>
      </c>
      <c r="N34" s="17">
        <f>E34*1000/((HISB3!$B33 + HISB3!$B34)/2)</f>
        <v>0.99502300986136927</v>
      </c>
      <c r="O34" s="17">
        <f>F34*1000/((HISB3!$B33 + HISB3!$B34)/2)</f>
        <v>0</v>
      </c>
      <c r="P34" s="17">
        <f>G34*1000/((HISB3!$B33 + HISB3!$B34)/2)</f>
        <v>1.9613434328998143</v>
      </c>
      <c r="Q34" s="18">
        <f>H34*1000/((HISB3!$B33 + HISB3!$B34)/2)</f>
        <v>42.486304269124069</v>
      </c>
      <c r="R34" s="17"/>
      <c r="S34" s="17"/>
    </row>
    <row r="35" spans="1:19" x14ac:dyDescent="0.25">
      <c r="A35" s="29">
        <v>1929</v>
      </c>
      <c r="B35" s="35">
        <v>16.168079176848874</v>
      </c>
      <c r="C35" s="35">
        <v>0</v>
      </c>
      <c r="D35" s="35">
        <v>148.15607230868167</v>
      </c>
      <c r="E35" s="35">
        <v>3.4518</v>
      </c>
      <c r="F35" s="35">
        <v>0</v>
      </c>
      <c r="G35" s="35">
        <v>6.8617600000000003</v>
      </c>
      <c r="H35" s="36">
        <f t="shared" si="0"/>
        <v>174.63771148553053</v>
      </c>
      <c r="J35" s="13">
        <f t="shared" si="1"/>
        <v>1929</v>
      </c>
      <c r="K35" s="17">
        <f>B35*1000/((HISB3!$B34 + HISB3!$B35)/2)</f>
        <v>4.5925519604740446</v>
      </c>
      <c r="L35" s="17">
        <f>C35*1000/((HISB3!$B34 + HISB3!$B35)/2)</f>
        <v>0</v>
      </c>
      <c r="M35" s="17">
        <f>D35*1000/((HISB3!$B34 + HISB3!$B35)/2)</f>
        <v>42.083815454816552</v>
      </c>
      <c r="N35" s="17">
        <f>E35*1000/((HISB3!$B34 + HISB3!$B35)/2)</f>
        <v>0.98048572645930976</v>
      </c>
      <c r="O35" s="17">
        <f>F35*1000/((HISB3!$B34 + HISB3!$B35)/2)</f>
        <v>0</v>
      </c>
      <c r="P35" s="17">
        <f>G35*1000/((HISB3!$B34 + HISB3!$B35)/2)</f>
        <v>1.9490867774463856</v>
      </c>
      <c r="Q35" s="18">
        <f>H35*1000/((HISB3!$B34 + HISB3!$B35)/2)</f>
        <v>49.605939919196288</v>
      </c>
      <c r="R35" s="17"/>
      <c r="S35" s="17"/>
    </row>
    <row r="36" spans="1:19" x14ac:dyDescent="0.25">
      <c r="A36" s="29">
        <v>1930</v>
      </c>
      <c r="B36" s="35">
        <v>19.717873569131836</v>
      </c>
      <c r="C36" s="35">
        <v>0</v>
      </c>
      <c r="D36" s="35">
        <v>137.51079241157555</v>
      </c>
      <c r="E36" s="35">
        <v>3.606608</v>
      </c>
      <c r="F36" s="35">
        <v>0</v>
      </c>
      <c r="G36" s="35">
        <v>7.1420880000000002</v>
      </c>
      <c r="H36" s="36">
        <f t="shared" si="0"/>
        <v>167.97736198070737</v>
      </c>
      <c r="J36" s="13">
        <f t="shared" si="1"/>
        <v>1930</v>
      </c>
      <c r="K36" s="17">
        <f>B36*1000/((HISB3!$B35 + HISB3!$B36)/2)</f>
        <v>5.5637340770688022</v>
      </c>
      <c r="L36" s="17">
        <f>C36*1000/((HISB3!$B35 + HISB3!$B36)/2)</f>
        <v>0</v>
      </c>
      <c r="M36" s="17">
        <f>D36*1000/((HISB3!$B35 + HISB3!$B36)/2)</f>
        <v>38.801013660151121</v>
      </c>
      <c r="N36" s="17">
        <f>E36*1000/((HISB3!$B35 + HISB3!$B36)/2)</f>
        <v>1.017665914221219</v>
      </c>
      <c r="O36" s="17">
        <f>F36*1000/((HISB3!$B35 + HISB3!$B36)/2)</f>
        <v>0</v>
      </c>
      <c r="P36" s="17">
        <f>G36*1000/((HISB3!$B35 + HISB3!$B36)/2)</f>
        <v>2.0152618510158016</v>
      </c>
      <c r="Q36" s="18">
        <f>H36*1000/((HISB3!$B35 + HISB3!$B36)/2)</f>
        <v>47.397675502456934</v>
      </c>
      <c r="R36" s="17"/>
      <c r="S36" s="17"/>
    </row>
    <row r="37" spans="1:19" x14ac:dyDescent="0.25">
      <c r="A37" s="29">
        <v>1931</v>
      </c>
      <c r="B37" s="35">
        <v>21.149685146067419</v>
      </c>
      <c r="C37" s="35">
        <v>0</v>
      </c>
      <c r="D37" s="35">
        <v>143.9926068089888</v>
      </c>
      <c r="E37" s="35">
        <v>3.6400800000000002</v>
      </c>
      <c r="F37" s="35">
        <v>0</v>
      </c>
      <c r="G37" s="35">
        <v>7.4642560000000007</v>
      </c>
      <c r="H37" s="36">
        <f t="shared" si="0"/>
        <v>176.24662795505623</v>
      </c>
      <c r="J37" s="13">
        <f t="shared" si="1"/>
        <v>1931</v>
      </c>
      <c r="K37" s="17">
        <f>B37*1000/((HISB3!$B36 + HISB3!$B37)/2)</f>
        <v>5.9184791230075326</v>
      </c>
      <c r="L37" s="17">
        <f>C37*1000/((HISB3!$B36 + HISB3!$B37)/2)</f>
        <v>0</v>
      </c>
      <c r="M37" s="17">
        <f>D37*1000/((HISB3!$B36 + HISB3!$B37)/2)</f>
        <v>40.294559062260745</v>
      </c>
      <c r="N37" s="17">
        <f>E37*1000/((HISB3!$B36 + HISB3!$B37)/2)</f>
        <v>1.0186315936756682</v>
      </c>
      <c r="O37" s="17">
        <f>F37*1000/((HISB3!$B36 + HISB3!$B37)/2)</f>
        <v>0</v>
      </c>
      <c r="P37" s="17">
        <f>G37*1000/((HISB3!$B36 + HISB3!$B37)/2)</f>
        <v>2.0887801874912553</v>
      </c>
      <c r="Q37" s="18">
        <f>H37*1000/((HISB3!$B36 + HISB3!$B37)/2)</f>
        <v>49.320449966435213</v>
      </c>
      <c r="R37" s="17"/>
      <c r="S37" s="17"/>
    </row>
    <row r="38" spans="1:19" x14ac:dyDescent="0.25">
      <c r="A38" s="29">
        <v>1932</v>
      </c>
      <c r="B38" s="35">
        <v>21.800259612903226</v>
      </c>
      <c r="C38" s="35">
        <v>0</v>
      </c>
      <c r="D38" s="35">
        <v>135.6851517204301</v>
      </c>
      <c r="E38" s="35">
        <v>3.4225120000000002</v>
      </c>
      <c r="F38" s="35">
        <v>0</v>
      </c>
      <c r="G38" s="35">
        <v>7.8450000000000006</v>
      </c>
      <c r="H38" s="36">
        <f t="shared" si="0"/>
        <v>168.75292333333334</v>
      </c>
      <c r="J38" s="13">
        <f t="shared" si="1"/>
        <v>1932</v>
      </c>
      <c r="K38" s="17">
        <f>B38*1000/((HISB3!$B37 + HISB3!$B38)/2)</f>
        <v>6.0472287414433357</v>
      </c>
      <c r="L38" s="17">
        <f>C38*1000/((HISB3!$B37 + HISB3!$B38)/2)</f>
        <v>0</v>
      </c>
      <c r="M38" s="17">
        <f>D38*1000/((HISB3!$B37 + HISB3!$B38)/2)</f>
        <v>37.638044860036089</v>
      </c>
      <c r="N38" s="17">
        <f>E38*1000/((HISB3!$B37 + HISB3!$B38)/2)</f>
        <v>0.9493791955617199</v>
      </c>
      <c r="O38" s="17">
        <f>F38*1000/((HISB3!$B37 + HISB3!$B38)/2)</f>
        <v>0</v>
      </c>
      <c r="P38" s="17">
        <f>G38*1000/((HISB3!$B37 + HISB3!$B38)/2)</f>
        <v>2.1761442441054095</v>
      </c>
      <c r="Q38" s="18">
        <f>H38*1000/((HISB3!$B37 + HISB3!$B38)/2)</f>
        <v>46.810797041146557</v>
      </c>
      <c r="R38" s="17"/>
      <c r="S38" s="17"/>
    </row>
    <row r="39" spans="1:19" x14ac:dyDescent="0.25">
      <c r="A39" s="29">
        <v>1933</v>
      </c>
      <c r="B39" s="35">
        <v>21.688473785714283</v>
      </c>
      <c r="C39" s="35">
        <v>0</v>
      </c>
      <c r="D39" s="35">
        <v>135.01032064285715</v>
      </c>
      <c r="E39" s="35">
        <v>3.4099600000000003</v>
      </c>
      <c r="F39" s="35">
        <v>0</v>
      </c>
      <c r="G39" s="35">
        <v>8.4307599999999994</v>
      </c>
      <c r="H39" s="36">
        <f t="shared" si="0"/>
        <v>168.53951442857144</v>
      </c>
      <c r="J39" s="13">
        <f t="shared" si="1"/>
        <v>1933</v>
      </c>
      <c r="K39" s="17">
        <f>B39*1000/((HISB3!$B38 + HISB3!$B39)/2)</f>
        <v>5.9657471560209832</v>
      </c>
      <c r="L39" s="17">
        <f>C39*1000/((HISB3!$B38 + HISB3!$B39)/2)</f>
        <v>0</v>
      </c>
      <c r="M39" s="17">
        <f>D39*1000/((HISB3!$B38 + HISB3!$B39)/2)</f>
        <v>37.136658133092325</v>
      </c>
      <c r="N39" s="17">
        <f>E39*1000/((HISB3!$B38 + HISB3!$B39)/2)</f>
        <v>0.93796176591940594</v>
      </c>
      <c r="O39" s="17">
        <f>F39*1000/((HISB3!$B38 + HISB3!$B39)/2)</f>
        <v>0</v>
      </c>
      <c r="P39" s="17">
        <f>G39*1000/((HISB3!$B38 + HISB3!$B39)/2)</f>
        <v>2.3190097648191448</v>
      </c>
      <c r="Q39" s="18">
        <f>H39*1000/((HISB3!$B38 + HISB3!$B39)/2)</f>
        <v>46.35937681985186</v>
      </c>
      <c r="R39" s="17"/>
      <c r="S39" s="17"/>
    </row>
    <row r="40" spans="1:19" x14ac:dyDescent="0.25">
      <c r="A40" s="29">
        <v>1934</v>
      </c>
      <c r="B40" s="35">
        <v>23.387109768924304</v>
      </c>
      <c r="C40" s="35">
        <v>0</v>
      </c>
      <c r="D40" s="35">
        <v>141.94947615936255</v>
      </c>
      <c r="E40" s="35">
        <v>3.7990720000000002</v>
      </c>
      <c r="F40" s="35">
        <v>0</v>
      </c>
      <c r="G40" s="35">
        <v>9.4098159999999993</v>
      </c>
      <c r="H40" s="36">
        <f t="shared" si="0"/>
        <v>178.54547392828687</v>
      </c>
      <c r="J40" s="13">
        <f t="shared" si="1"/>
        <v>1934</v>
      </c>
      <c r="K40" s="17">
        <f>B40*1000/((HISB3!$B39 + HISB3!$B40)/2)</f>
        <v>6.3777228712637859</v>
      </c>
      <c r="L40" s="17">
        <f>C40*1000/((HISB3!$B39 + HISB3!$B40)/2)</f>
        <v>0</v>
      </c>
      <c r="M40" s="17">
        <f>D40*1000/((HISB3!$B39 + HISB3!$B40)/2)</f>
        <v>38.709974409425293</v>
      </c>
      <c r="N40" s="17">
        <f>E40*1000/((HISB3!$B39 + HISB3!$B40)/2)</f>
        <v>1.0360163621488956</v>
      </c>
      <c r="O40" s="17">
        <f>F40*1000/((HISB3!$B39 + HISB3!$B40)/2)</f>
        <v>0</v>
      </c>
      <c r="P40" s="17">
        <f>G40*1000/((HISB3!$B39 + HISB3!$B40)/2)</f>
        <v>2.566080174529588</v>
      </c>
      <c r="Q40" s="18">
        <f>H40*1000/((HISB3!$B39 + HISB3!$B40)/2)</f>
        <v>48.689793817367566</v>
      </c>
      <c r="R40" s="17"/>
      <c r="S40" s="17"/>
    </row>
    <row r="41" spans="1:19" x14ac:dyDescent="0.25">
      <c r="A41" s="29">
        <v>1935</v>
      </c>
      <c r="B41" s="35">
        <v>22.002607869653769</v>
      </c>
      <c r="C41" s="35">
        <v>0</v>
      </c>
      <c r="D41" s="35">
        <v>150.35611322199594</v>
      </c>
      <c r="E41" s="35">
        <v>3.8074400000000002</v>
      </c>
      <c r="F41" s="35">
        <v>0</v>
      </c>
      <c r="G41" s="35">
        <v>9.2299039999999994</v>
      </c>
      <c r="H41" s="36">
        <f t="shared" si="0"/>
        <v>185.39606509164972</v>
      </c>
      <c r="J41" s="13">
        <f t="shared" si="1"/>
        <v>1935</v>
      </c>
      <c r="K41" s="17">
        <f>B41*1000/((HISB3!$B40 + HISB3!$B41)/2)</f>
        <v>5.9514762969039143</v>
      </c>
      <c r="L41" s="17">
        <f>C41*1000/((HISB3!$B40 + HISB3!$B41)/2)</f>
        <v>0</v>
      </c>
      <c r="M41" s="17">
        <f>D41*1000/((HISB3!$B40 + HISB3!$B41)/2)</f>
        <v>40.669762840680534</v>
      </c>
      <c r="N41" s="17">
        <f>E41*1000/((HISB3!$B40 + HISB3!$B41)/2)</f>
        <v>1.029872869894509</v>
      </c>
      <c r="O41" s="17">
        <f>F41*1000/((HISB3!$B40 + HISB3!$B41)/2)</f>
        <v>0</v>
      </c>
      <c r="P41" s="17">
        <f>G41*1000/((HISB3!$B40 + HISB3!$B41)/2)</f>
        <v>2.4965929131728424</v>
      </c>
      <c r="Q41" s="18">
        <f>H41*1000/((HISB3!$B40 + HISB3!$B41)/2)</f>
        <v>50.147704920651805</v>
      </c>
      <c r="R41" s="17"/>
      <c r="S41" s="17"/>
    </row>
    <row r="42" spans="1:19" x14ac:dyDescent="0.25">
      <c r="A42" s="29">
        <v>1936</v>
      </c>
      <c r="B42" s="35">
        <v>26.006971908611597</v>
      </c>
      <c r="C42" s="35">
        <v>0</v>
      </c>
      <c r="D42" s="35">
        <v>161.97755239367311</v>
      </c>
      <c r="E42" s="35">
        <v>3.7237600000000004</v>
      </c>
      <c r="F42" s="35">
        <v>0</v>
      </c>
      <c r="G42" s="35">
        <v>8.6566960000000002</v>
      </c>
      <c r="H42" s="36">
        <f t="shared" si="0"/>
        <v>200.36498030228472</v>
      </c>
      <c r="J42" s="13">
        <f t="shared" si="1"/>
        <v>1936</v>
      </c>
      <c r="K42" s="17">
        <f>B42*1000/((HISB3!$B41 + HISB3!$B42)/2)</f>
        <v>6.982674696902027</v>
      </c>
      <c r="L42" s="17">
        <f>C42*1000/((HISB3!$B41 + HISB3!$B42)/2)</f>
        <v>0</v>
      </c>
      <c r="M42" s="17">
        <f>D42*1000/((HISB3!$B41 + HISB3!$B42)/2)</f>
        <v>43.489744232426659</v>
      </c>
      <c r="N42" s="17">
        <f>E42*1000/((HISB3!$B41 + HISB3!$B42)/2)</f>
        <v>0.99980131561283403</v>
      </c>
      <c r="O42" s="17">
        <f>F42*1000/((HISB3!$B41 + HISB3!$B42)/2)</f>
        <v>0</v>
      </c>
      <c r="P42" s="17">
        <f>G42*1000/((HISB3!$B41 + HISB3!$B42)/2)</f>
        <v>2.3242572157336556</v>
      </c>
      <c r="Q42" s="18">
        <f>H42*1000/((HISB3!$B41 + HISB3!$B42)/2)</f>
        <v>53.796477460675185</v>
      </c>
      <c r="R42" s="17"/>
      <c r="S42" s="17"/>
    </row>
    <row r="43" spans="1:19" x14ac:dyDescent="0.25">
      <c r="A43" s="29">
        <v>1937</v>
      </c>
      <c r="B43" s="35">
        <v>27.722015495495491</v>
      </c>
      <c r="C43" s="35">
        <v>0</v>
      </c>
      <c r="D43" s="35">
        <v>167.31736843243243</v>
      </c>
      <c r="E43" s="35">
        <v>4.4141200000000005</v>
      </c>
      <c r="F43" s="35">
        <v>0</v>
      </c>
      <c r="G43" s="35">
        <v>9.8993439999999993</v>
      </c>
      <c r="H43" s="36">
        <f t="shared" si="0"/>
        <v>209.35284792792794</v>
      </c>
      <c r="J43" s="13">
        <f t="shared" si="1"/>
        <v>1937</v>
      </c>
      <c r="K43" s="17">
        <f>B43*1000/((HISB3!$B42 + HISB3!$B43)/2)</f>
        <v>7.38958163281234</v>
      </c>
      <c r="L43" s="17">
        <f>C43*1000/((HISB3!$B42 + HISB3!$B43)/2)</f>
        <v>0</v>
      </c>
      <c r="M43" s="17">
        <f>D43*1000/((HISB3!$B42 + HISB3!$B43)/2)</f>
        <v>44.600124865369168</v>
      </c>
      <c r="N43" s="17">
        <f>E43*1000/((HISB3!$B42 + HISB3!$B43)/2)</f>
        <v>1.1766280154604827</v>
      </c>
      <c r="O43" s="17">
        <f>F43*1000/((HISB3!$B42 + HISB3!$B43)/2)</f>
        <v>0</v>
      </c>
      <c r="P43" s="17">
        <f>G43*1000/((HISB3!$B42 + HISB3!$B43)/2)</f>
        <v>2.638769558843129</v>
      </c>
      <c r="Q43" s="18">
        <f>H43*1000/((HISB3!$B42 + HISB3!$B43)/2)</f>
        <v>55.805104072485122</v>
      </c>
      <c r="R43" s="17"/>
      <c r="S43" s="17"/>
    </row>
    <row r="44" spans="1:19" x14ac:dyDescent="0.25">
      <c r="A44" s="29">
        <v>1938</v>
      </c>
      <c r="B44" s="35">
        <v>31.901905451476793</v>
      </c>
      <c r="C44" s="35">
        <v>1.2552000000000001E-2</v>
      </c>
      <c r="D44" s="35">
        <v>148.02672462447259</v>
      </c>
      <c r="E44" s="35">
        <v>4.8199680000000003</v>
      </c>
      <c r="F44" s="35">
        <v>0</v>
      </c>
      <c r="G44" s="35">
        <v>9.9244480000000017</v>
      </c>
      <c r="H44" s="36">
        <f t="shared" si="0"/>
        <v>194.68559807594937</v>
      </c>
      <c r="J44" s="13">
        <f t="shared" si="1"/>
        <v>1938</v>
      </c>
      <c r="K44" s="17">
        <f>B44*1000/((HISB3!$B43 + HISB3!$B44)/2)</f>
        <v>8.4407740313472139</v>
      </c>
      <c r="L44" s="17">
        <f>C44*1000/((HISB3!$B43 + HISB3!$B44)/2)</f>
        <v>3.3210742161661599E-3</v>
      </c>
      <c r="M44" s="17">
        <f>D44*1000/((HISB3!$B43 + HISB3!$B44)/2)</f>
        <v>39.16568980671321</v>
      </c>
      <c r="N44" s="17">
        <f>E44*1000/((HISB3!$B43 + HISB3!$B44)/2)</f>
        <v>1.2752924990078052</v>
      </c>
      <c r="O44" s="17">
        <f>F44*1000/((HISB3!$B43 + HISB3!$B44)/2)</f>
        <v>0</v>
      </c>
      <c r="P44" s="17">
        <f>G44*1000/((HISB3!$B43 + HISB3!$B44)/2)</f>
        <v>2.6258626802487108</v>
      </c>
      <c r="Q44" s="18">
        <f>H44*1000/((HISB3!$B43 + HISB3!$B44)/2)</f>
        <v>51.510940091533108</v>
      </c>
      <c r="R44" s="17"/>
      <c r="S44" s="17"/>
    </row>
    <row r="45" spans="1:19" x14ac:dyDescent="0.25">
      <c r="A45" s="29">
        <v>1939</v>
      </c>
      <c r="B45" s="35">
        <v>30.862014412213743</v>
      </c>
      <c r="C45" s="35">
        <v>2.0920000000000001E-2</v>
      </c>
      <c r="D45" s="35">
        <v>168.87527871755725</v>
      </c>
      <c r="E45" s="35">
        <v>4.4685120000000005</v>
      </c>
      <c r="F45" s="35">
        <v>0</v>
      </c>
      <c r="G45" s="35">
        <v>8.7947680000000013</v>
      </c>
      <c r="H45" s="36">
        <f t="shared" si="0"/>
        <v>213.02149312977099</v>
      </c>
      <c r="J45" s="13">
        <f t="shared" si="1"/>
        <v>1939</v>
      </c>
      <c r="K45" s="17">
        <f>B45*1000/((HISB3!$B44 + HISB3!$B45)/2)</f>
        <v>8.1002662499248661</v>
      </c>
      <c r="L45" s="17">
        <f>C45*1000/((HISB3!$B44 + HISB3!$B45)/2)</f>
        <v>5.4908136482939634E-3</v>
      </c>
      <c r="M45" s="17">
        <f>D45*1000/((HISB3!$B44 + HISB3!$B45)/2)</f>
        <v>44.324220135841799</v>
      </c>
      <c r="N45" s="17">
        <f>E45*1000/((HISB3!$B44 + HISB3!$B45)/2)</f>
        <v>1.1728377952755906</v>
      </c>
      <c r="O45" s="17">
        <f>F45*1000/((HISB3!$B44 + HISB3!$B45)/2)</f>
        <v>0</v>
      </c>
      <c r="P45" s="17">
        <f>G45*1000/((HISB3!$B44 + HISB3!$B45)/2)</f>
        <v>2.3083380577427826</v>
      </c>
      <c r="Q45" s="18">
        <f>H45*1000/((HISB3!$B44 + HISB3!$B45)/2)</f>
        <v>55.911153052433335</v>
      </c>
      <c r="R45" s="17"/>
      <c r="S45" s="17"/>
    </row>
    <row r="46" spans="1:19" x14ac:dyDescent="0.25">
      <c r="A46" s="29">
        <v>1940</v>
      </c>
      <c r="B46" s="35">
        <v>12.996869555977229</v>
      </c>
      <c r="C46" s="35">
        <v>6.276000000000001E-2</v>
      </c>
      <c r="D46" s="35">
        <v>125.35990444022771</v>
      </c>
      <c r="E46" s="35">
        <v>13.146128000000001</v>
      </c>
      <c r="F46" s="35">
        <v>0</v>
      </c>
      <c r="G46" s="35">
        <v>11.342824000000002</v>
      </c>
      <c r="H46" s="36">
        <f t="shared" si="0"/>
        <v>162.90848599620494</v>
      </c>
      <c r="J46" s="13">
        <f t="shared" si="1"/>
        <v>1940</v>
      </c>
      <c r="K46" s="17">
        <f>B46*1000/((HISB3!$B45 + HISB3!$B46)/2)</f>
        <v>3.386806398951721</v>
      </c>
      <c r="L46" s="17">
        <f>C46*1000/((HISB3!$B45 + HISB3!$B46)/2)</f>
        <v>1.635439739413681E-2</v>
      </c>
      <c r="M46" s="17">
        <f>D46*1000/((HISB3!$B45 + HISB3!$B46)/2)</f>
        <v>32.667076075629367</v>
      </c>
      <c r="N46" s="17">
        <f>E46*1000/((HISB3!$B45 + HISB3!$B46)/2)</f>
        <v>3.4257011074918569</v>
      </c>
      <c r="O46" s="17">
        <f>F46*1000/((HISB3!$B45 + HISB3!$B46)/2)</f>
        <v>0</v>
      </c>
      <c r="P46" s="17">
        <f>G46*1000/((HISB3!$B45 + HISB3!$B46)/2)</f>
        <v>2.9557847557003263</v>
      </c>
      <c r="Q46" s="18">
        <f>H46*1000/((HISB3!$B45 + HISB3!$B46)/2)</f>
        <v>42.451722735167415</v>
      </c>
      <c r="R46" s="17"/>
      <c r="S46" s="17"/>
    </row>
    <row r="47" spans="1:19" x14ac:dyDescent="0.25">
      <c r="A47" s="29">
        <v>1941</v>
      </c>
      <c r="B47" s="35">
        <v>3.8303010309278354</v>
      </c>
      <c r="C47" s="35">
        <v>0.11715200000000001</v>
      </c>
      <c r="D47" s="35">
        <v>108.16795991752578</v>
      </c>
      <c r="E47" s="35">
        <v>35.333880000000001</v>
      </c>
      <c r="F47" s="35">
        <v>0</v>
      </c>
      <c r="G47" s="35">
        <v>14.37204</v>
      </c>
      <c r="H47" s="36">
        <f t="shared" si="0"/>
        <v>161.8213329484536</v>
      </c>
      <c r="J47" s="13">
        <f t="shared" si="1"/>
        <v>1941</v>
      </c>
      <c r="K47" s="17">
        <f>B47*1000/((HISB3!$B46 + HISB3!$B47)/2)</f>
        <v>0.99089407086478731</v>
      </c>
      <c r="L47" s="17">
        <f>C47*1000/((HISB3!$B46 + HISB3!$B47)/2)</f>
        <v>3.0307075410684257E-2</v>
      </c>
      <c r="M47" s="17">
        <f>D47*1000/((HISB3!$B46 + HISB3!$B47)/2)</f>
        <v>27.982915513523679</v>
      </c>
      <c r="N47" s="17">
        <f>E47*1000/((HISB3!$B46 + HISB3!$B47)/2)</f>
        <v>9.1408304229724475</v>
      </c>
      <c r="O47" s="17">
        <f>F47*1000/((HISB3!$B46 + HISB3!$B47)/2)</f>
        <v>0</v>
      </c>
      <c r="P47" s="17">
        <f>G47*1000/((HISB3!$B46 + HISB3!$B47)/2)</f>
        <v>3.7180287155607297</v>
      </c>
      <c r="Q47" s="18">
        <f>H47*1000/((HISB3!$B46 + HISB3!$B47)/2)</f>
        <v>41.862975798332329</v>
      </c>
      <c r="R47" s="17"/>
      <c r="S47" s="17"/>
    </row>
    <row r="48" spans="1:19" x14ac:dyDescent="0.25">
      <c r="A48" s="29">
        <v>1942</v>
      </c>
      <c r="B48" s="35">
        <v>2.9049367340425531</v>
      </c>
      <c r="C48" s="35">
        <v>0.14644000000000001</v>
      </c>
      <c r="D48" s="35">
        <v>108.81289296808511</v>
      </c>
      <c r="E48" s="35">
        <v>49.51764</v>
      </c>
      <c r="F48" s="35">
        <v>0</v>
      </c>
      <c r="G48" s="35">
        <v>13.380431999999999</v>
      </c>
      <c r="H48" s="36">
        <f t="shared" si="0"/>
        <v>174.76234170212763</v>
      </c>
      <c r="J48" s="13">
        <f t="shared" si="1"/>
        <v>1942</v>
      </c>
      <c r="K48" s="17">
        <f>B48*1000/((HISB3!$B47 + HISB3!$B48)/2)</f>
        <v>0.74409240113794906</v>
      </c>
      <c r="L48" s="17">
        <f>C48*1000/((HISB3!$B47 + HISB3!$B48)/2)</f>
        <v>3.7510245901639351E-2</v>
      </c>
      <c r="M48" s="17">
        <f>D48*1000/((HISB3!$B47 + HISB3!$B48)/2)</f>
        <v>27.872154961087375</v>
      </c>
      <c r="N48" s="17">
        <f>E48*1000/((HISB3!$B47 + HISB3!$B48)/2)</f>
        <v>12.683821721311475</v>
      </c>
      <c r="O48" s="17">
        <f>F48*1000/((HISB3!$B47 + HISB3!$B48)/2)</f>
        <v>0</v>
      </c>
      <c r="P48" s="17">
        <f>G48*1000/((HISB3!$B47 + HISB3!$B48)/2)</f>
        <v>3.4273647540983605</v>
      </c>
      <c r="Q48" s="18">
        <f>H48*1000/((HISB3!$B47 + HISB3!$B48)/2)</f>
        <v>44.76494408353679</v>
      </c>
      <c r="R48" s="17"/>
      <c r="S48" s="17"/>
    </row>
    <row r="49" spans="1:19" x14ac:dyDescent="0.25">
      <c r="A49" s="29">
        <v>1943</v>
      </c>
      <c r="B49" s="35">
        <v>2.3904479795657729</v>
      </c>
      <c r="C49" s="35">
        <v>0.14225599999999999</v>
      </c>
      <c r="D49" s="35">
        <v>111.66316910344828</v>
      </c>
      <c r="E49" s="35">
        <v>55.27064</v>
      </c>
      <c r="F49" s="35">
        <v>0</v>
      </c>
      <c r="G49" s="35">
        <v>14.083344</v>
      </c>
      <c r="H49" s="36">
        <f t="shared" si="0"/>
        <v>183.54985708301405</v>
      </c>
      <c r="J49" s="13">
        <f t="shared" si="1"/>
        <v>1943</v>
      </c>
      <c r="K49" s="17">
        <f>B49*1000/((HISB3!$B48 + HISB3!$B49)/2)</f>
        <v>0.6052533180315921</v>
      </c>
      <c r="L49" s="17">
        <f>C49*1000/((HISB3!$B48 + HISB3!$B49)/2)</f>
        <v>3.6018736548930244E-2</v>
      </c>
      <c r="M49" s="17">
        <f>D49*1000/((HISB3!$B48 + HISB3!$B49)/2)</f>
        <v>28.272735562336567</v>
      </c>
      <c r="N49" s="17">
        <f>E49*1000/((HISB3!$B48 + HISB3!$B49)/2)</f>
        <v>13.99433852386378</v>
      </c>
      <c r="O49" s="17">
        <f>F49*1000/((HISB3!$B48 + HISB3!$B49)/2)</f>
        <v>0</v>
      </c>
      <c r="P49" s="17">
        <f>G49*1000/((HISB3!$B48 + HISB3!$B49)/2)</f>
        <v>3.5658549183440944</v>
      </c>
      <c r="Q49" s="18">
        <f>H49*1000/((HISB3!$B48 + HISB3!$B49)/2)</f>
        <v>46.474201059124965</v>
      </c>
      <c r="R49" s="17"/>
      <c r="S49" s="17"/>
    </row>
    <row r="50" spans="1:19" x14ac:dyDescent="0.25">
      <c r="A50" s="29">
        <v>1944</v>
      </c>
      <c r="B50" s="35">
        <v>1.3276095855855858</v>
      </c>
      <c r="C50" s="35">
        <v>0.13388800000000001</v>
      </c>
      <c r="D50" s="35">
        <v>113.00776684684685</v>
      </c>
      <c r="E50" s="35">
        <v>61.83952</v>
      </c>
      <c r="F50" s="35">
        <v>0</v>
      </c>
      <c r="G50" s="35">
        <v>14.187944</v>
      </c>
      <c r="H50" s="36">
        <f t="shared" si="0"/>
        <v>190.49672843243243</v>
      </c>
      <c r="J50" s="13">
        <f t="shared" si="1"/>
        <v>1944</v>
      </c>
      <c r="K50" s="17">
        <f>B50*1000/((HISB3!$B49 + HISB3!$B50)/2)</f>
        <v>0.33206843061170233</v>
      </c>
      <c r="L50" s="17">
        <f>C50*1000/((HISB3!$B49 + HISB3!$B50)/2)</f>
        <v>3.3488744372186095E-2</v>
      </c>
      <c r="M50" s="17">
        <f>D50*1000/((HISB3!$B49 + HISB3!$B50)/2)</f>
        <v>28.266074749086254</v>
      </c>
      <c r="N50" s="17">
        <f>E50*1000/((HISB3!$B49 + HISB3!$B50)/2)</f>
        <v>15.467613806903451</v>
      </c>
      <c r="O50" s="17">
        <f>F50*1000/((HISB3!$B49 + HISB3!$B50)/2)</f>
        <v>0</v>
      </c>
      <c r="P50" s="17">
        <f>G50*1000/((HISB3!$B49 + HISB3!$B50)/2)</f>
        <v>3.5487603801900951</v>
      </c>
      <c r="Q50" s="18">
        <f>H50*1000/((HISB3!$B49 + HISB3!$B50)/2)</f>
        <v>47.648006111163689</v>
      </c>
      <c r="R50" s="17"/>
      <c r="S50" s="17"/>
    </row>
    <row r="51" spans="1:19" x14ac:dyDescent="0.25">
      <c r="A51" s="29">
        <v>1945</v>
      </c>
      <c r="B51" s="35">
        <v>4.3634905459854023</v>
      </c>
      <c r="C51" s="35">
        <v>0.11715200000000001</v>
      </c>
      <c r="D51" s="35">
        <v>73.802718201459868</v>
      </c>
      <c r="E51" s="35">
        <v>60.283072000000004</v>
      </c>
      <c r="F51" s="35">
        <v>0</v>
      </c>
      <c r="G51" s="35">
        <v>12.179623999999999</v>
      </c>
      <c r="H51" s="36">
        <f t="shared" si="0"/>
        <v>150.74605674744527</v>
      </c>
      <c r="J51" s="13">
        <f t="shared" si="1"/>
        <v>1945</v>
      </c>
      <c r="K51" s="17">
        <f>B51*1000/((HISB3!$B50 + HISB3!$B51)/2)</f>
        <v>1.0776711647284274</v>
      </c>
      <c r="L51" s="17">
        <f>C51*1000/((HISB3!$B50 + HISB3!$B51)/2)</f>
        <v>2.8933563842924181E-2</v>
      </c>
      <c r="M51" s="17">
        <f>D51*1000/((HISB3!$B50 + HISB3!$B51)/2)</f>
        <v>18.227393974181247</v>
      </c>
      <c r="N51" s="17">
        <f>E51*1000/((HISB3!$B50 + HISB3!$B51)/2)</f>
        <v>14.888385280316129</v>
      </c>
      <c r="O51" s="17">
        <f>F51*1000/((HISB3!$B50 + HISB3!$B51)/2)</f>
        <v>0</v>
      </c>
      <c r="P51" s="17">
        <f>G51*1000/((HISB3!$B50 + HISB3!$B51)/2)</f>
        <v>3.0080572980982954</v>
      </c>
      <c r="Q51" s="18">
        <f>H51*1000/((HISB3!$B50 + HISB3!$B51)/2)</f>
        <v>37.230441281167018</v>
      </c>
      <c r="R51" s="17"/>
      <c r="S51" s="17"/>
    </row>
    <row r="52" spans="1:19" x14ac:dyDescent="0.25">
      <c r="A52" s="29">
        <v>1946</v>
      </c>
      <c r="B52" s="35">
        <v>20.107984122324158</v>
      </c>
      <c r="C52" s="35">
        <v>0.1046</v>
      </c>
      <c r="D52" s="35">
        <v>122.50275169011213</v>
      </c>
      <c r="E52" s="35">
        <v>51.178688000000001</v>
      </c>
      <c r="F52" s="35">
        <v>0</v>
      </c>
      <c r="G52" s="35">
        <v>11.150360000000001</v>
      </c>
      <c r="H52" s="36">
        <f t="shared" si="0"/>
        <v>205.04438381243631</v>
      </c>
      <c r="J52" s="13">
        <f t="shared" si="1"/>
        <v>1946</v>
      </c>
      <c r="K52" s="17">
        <f>B52*1000/((HISB3!$B51 + HISB3!$B52)/2)</f>
        <v>4.9055828549217262</v>
      </c>
      <c r="L52" s="17">
        <f>C52*1000/((HISB3!$B51 + HISB3!$B52)/2)</f>
        <v>2.5518419126616246E-2</v>
      </c>
      <c r="M52" s="17">
        <f>D52*1000/((HISB3!$B51 + HISB3!$B52)/2)</f>
        <v>29.886009194952951</v>
      </c>
      <c r="N52" s="17">
        <f>E52*1000/((HISB3!$B51 + HISB3!$B52)/2)</f>
        <v>12.485652110270799</v>
      </c>
      <c r="O52" s="17">
        <f>F52*1000/((HISB3!$B51 + HISB3!$B52)/2)</f>
        <v>0</v>
      </c>
      <c r="P52" s="17">
        <f>G52*1000/((HISB3!$B51 + HISB3!$B52)/2)</f>
        <v>2.7202634788972921</v>
      </c>
      <c r="Q52" s="18">
        <f>H52*1000/((HISB3!$B51 + HISB3!$B52)/2)</f>
        <v>50.023026058169386</v>
      </c>
      <c r="R52" s="17"/>
      <c r="S52" s="17"/>
    </row>
    <row r="53" spans="1:19" x14ac:dyDescent="0.25">
      <c r="A53" s="29">
        <v>1947</v>
      </c>
      <c r="B53" s="35">
        <v>42.90858278513732</v>
      </c>
      <c r="C53" s="35">
        <v>0.10878400000000001</v>
      </c>
      <c r="D53" s="35">
        <v>136.80013159289177</v>
      </c>
      <c r="E53" s="35">
        <v>44.873400000000004</v>
      </c>
      <c r="F53" s="35">
        <v>0</v>
      </c>
      <c r="G53" s="35">
        <v>8.9244719999999997</v>
      </c>
      <c r="H53" s="36">
        <f t="shared" si="0"/>
        <v>233.6153703780291</v>
      </c>
      <c r="J53" s="13">
        <f t="shared" si="1"/>
        <v>1947</v>
      </c>
      <c r="K53" s="17">
        <f>B53*1000/((HISB3!$B52 + HISB3!$B53)/2)</f>
        <v>10.350641125349734</v>
      </c>
      <c r="L53" s="17">
        <f>C53*1000/((HISB3!$B52 + HISB3!$B53)/2)</f>
        <v>2.6241466650584973E-2</v>
      </c>
      <c r="M53" s="17">
        <f>D53*1000/((HISB3!$B52 + HISB3!$B53)/2)</f>
        <v>32.999669905413526</v>
      </c>
      <c r="N53" s="17">
        <f>E53*1000/((HISB3!$B52 + HISB3!$B53)/2)</f>
        <v>10.824604993366302</v>
      </c>
      <c r="O53" s="17">
        <f>F53*1000/((HISB3!$B52 + HISB3!$B53)/2)</f>
        <v>0</v>
      </c>
      <c r="P53" s="17">
        <f>G53*1000/((HISB3!$B52 + HISB3!$B53)/2)</f>
        <v>2.1528095525268363</v>
      </c>
      <c r="Q53" s="18">
        <f>H53*1000/((HISB3!$B52 + HISB3!$B53)/2)</f>
        <v>56.35396704330698</v>
      </c>
      <c r="R53" s="17"/>
      <c r="S53" s="17"/>
    </row>
    <row r="54" spans="1:19" x14ac:dyDescent="0.25">
      <c r="A54" s="29">
        <v>1948</v>
      </c>
      <c r="B54" s="35">
        <v>40.888056071322438</v>
      </c>
      <c r="C54" s="35">
        <v>5.0208000000000003E-2</v>
      </c>
      <c r="D54" s="35">
        <v>122.72103455572065</v>
      </c>
      <c r="E54" s="35">
        <v>47.567896000000005</v>
      </c>
      <c r="F54" s="35">
        <v>0</v>
      </c>
      <c r="G54" s="35">
        <v>7.8868400000000012</v>
      </c>
      <c r="H54" s="36">
        <f t="shared" si="0"/>
        <v>219.11403462704311</v>
      </c>
      <c r="J54" s="13">
        <f t="shared" si="1"/>
        <v>1948</v>
      </c>
      <c r="K54" s="17">
        <f>B54*1000/((HISB3!$B53 + HISB3!$B54)/2)</f>
        <v>9.7596505719829185</v>
      </c>
      <c r="L54" s="17">
        <f>C54*1000/((HISB3!$B53 + HISB3!$B54)/2)</f>
        <v>1.1984246330110993E-2</v>
      </c>
      <c r="M54" s="17">
        <f>D54*1000/((HISB3!$B53 + HISB3!$B54)/2)</f>
        <v>29.29252525497569</v>
      </c>
      <c r="N54" s="17">
        <f>E54*1000/((HISB3!$B53 + HISB3!$B54)/2)</f>
        <v>11.354074710585991</v>
      </c>
      <c r="O54" s="17">
        <f>F54*1000/((HISB3!$B53 + HISB3!$B54)/2)</f>
        <v>0</v>
      </c>
      <c r="P54" s="17">
        <f>G54*1000/((HISB3!$B53 + HISB3!$B54)/2)</f>
        <v>1.882525361021602</v>
      </c>
      <c r="Q54" s="18">
        <f>H54*1000/((HISB3!$B53 + HISB3!$B54)/2)</f>
        <v>52.300760144896316</v>
      </c>
      <c r="R54" s="17"/>
      <c r="S54" s="17"/>
    </row>
    <row r="55" spans="1:19" x14ac:dyDescent="0.25">
      <c r="A55" s="29">
        <v>1949</v>
      </c>
      <c r="B55" s="35">
        <v>49.130923533428167</v>
      </c>
      <c r="C55" s="35">
        <v>3.3472000000000002E-2</v>
      </c>
      <c r="D55" s="35">
        <v>150.56846826173543</v>
      </c>
      <c r="E55" s="35">
        <v>28.626928000000003</v>
      </c>
      <c r="F55" s="35">
        <v>0</v>
      </c>
      <c r="G55" s="35">
        <v>7.9412320000000012</v>
      </c>
      <c r="H55" s="36">
        <f t="shared" si="0"/>
        <v>236.30102379516362</v>
      </c>
      <c r="J55" s="13">
        <f t="shared" si="1"/>
        <v>1949</v>
      </c>
      <c r="K55" s="17">
        <f>B55*1000/((HISB3!$B54 + HISB3!$B55)/2)</f>
        <v>11.610758249658081</v>
      </c>
      <c r="L55" s="17">
        <f>C55*1000/((HISB3!$B54 + HISB3!$B55)/2)</f>
        <v>7.9101973295521693E-3</v>
      </c>
      <c r="M55" s="17">
        <f>D55*1000/((HISB3!$B54 + HISB3!$B55)/2)</f>
        <v>35.582764566166944</v>
      </c>
      <c r="N55" s="17">
        <f>E55*1000/((HISB3!$B54 + HISB3!$B55)/2)</f>
        <v>6.7651962660994931</v>
      </c>
      <c r="O55" s="17">
        <f>F55*1000/((HISB3!$B54 + HISB3!$B55)/2)</f>
        <v>0</v>
      </c>
      <c r="P55" s="17">
        <f>G55*1000/((HISB3!$B54 + HISB3!$B55)/2)</f>
        <v>1.8766943164362522</v>
      </c>
      <c r="Q55" s="18">
        <f>H55*1000/((HISB3!$B54 + HISB3!$B55)/2)</f>
        <v>55.843323595690322</v>
      </c>
      <c r="R55" s="17"/>
      <c r="S55" s="17"/>
    </row>
    <row r="56" spans="1:19" x14ac:dyDescent="0.25">
      <c r="A56" s="29">
        <v>1950</v>
      </c>
      <c r="B56" s="35">
        <v>68.767668815384624</v>
      </c>
      <c r="C56" s="35">
        <v>4.1840000000000002E-2</v>
      </c>
      <c r="D56" s="35">
        <v>187.91860700000001</v>
      </c>
      <c r="E56" s="35">
        <v>12.660784000000001</v>
      </c>
      <c r="F56" s="35">
        <v>0</v>
      </c>
      <c r="G56" s="35">
        <v>7.7613200000000004</v>
      </c>
      <c r="H56" s="36">
        <f t="shared" si="0"/>
        <v>277.15021981538462</v>
      </c>
      <c r="J56" s="13">
        <f t="shared" si="1"/>
        <v>1950</v>
      </c>
      <c r="K56" s="17">
        <f>B56*1000/((HISB3!$B55 + HISB3!$B56)/2)</f>
        <v>16.11049989818077</v>
      </c>
      <c r="L56" s="17">
        <f>C56*1000/((HISB3!$B55 + HISB3!$B56)/2)</f>
        <v>9.8020381867166464E-3</v>
      </c>
      <c r="M56" s="17">
        <f>D56*1000/((HISB3!$B55 + HISB3!$B56)/2)</f>
        <v>44.024506735387142</v>
      </c>
      <c r="N56" s="17">
        <f>E56*1000/((HISB3!$B55 + HISB3!$B56)/2)</f>
        <v>2.9660967553004571</v>
      </c>
      <c r="O56" s="17">
        <f>F56*1000/((HISB3!$B55 + HISB3!$B56)/2)</f>
        <v>0</v>
      </c>
      <c r="P56" s="17">
        <f>G56*1000/((HISB3!$B55 + HISB3!$B56)/2)</f>
        <v>1.8182780836359378</v>
      </c>
      <c r="Q56" s="18">
        <f>H56*1000/((HISB3!$B55 + HISB3!$B56)/2)</f>
        <v>64.929183510691018</v>
      </c>
      <c r="R56" s="17"/>
      <c r="S56" s="17"/>
    </row>
    <row r="57" spans="1:19" x14ac:dyDescent="0.25">
      <c r="A57" s="29">
        <v>1951</v>
      </c>
      <c r="B57" s="35">
        <v>65.590158616639485</v>
      </c>
      <c r="C57" s="35">
        <v>5.0208000000000003E-2</v>
      </c>
      <c r="D57" s="35">
        <v>164.36600331484505</v>
      </c>
      <c r="E57" s="35">
        <v>14.087528000000001</v>
      </c>
      <c r="F57" s="35">
        <v>0</v>
      </c>
      <c r="G57" s="35">
        <v>7.5604880000000012</v>
      </c>
      <c r="H57" s="36">
        <f t="shared" si="0"/>
        <v>251.65438593148451</v>
      </c>
      <c r="J57" s="13">
        <f t="shared" si="1"/>
        <v>1951</v>
      </c>
      <c r="K57" s="17">
        <f>B57*1000/((HISB3!$B56 + HISB3!$B57)/2)</f>
        <v>15.253525259683601</v>
      </c>
      <c r="L57" s="17">
        <f>C57*1000/((HISB3!$B56 + HISB3!$B57)/2)</f>
        <v>1.1676279069767443E-2</v>
      </c>
      <c r="M57" s="17">
        <f>D57*1000/((HISB3!$B56 + HISB3!$B57)/2)</f>
        <v>38.224651933684889</v>
      </c>
      <c r="N57" s="17">
        <f>E57*1000/((HISB3!$B56 + HISB3!$B57)/2)</f>
        <v>3.2761693023255813</v>
      </c>
      <c r="O57" s="17">
        <f>F57*1000/((HISB3!$B56 + HISB3!$B57)/2)</f>
        <v>0</v>
      </c>
      <c r="P57" s="17">
        <f>G57*1000/((HISB3!$B56 + HISB3!$B57)/2)</f>
        <v>1.7582530232558142</v>
      </c>
      <c r="Q57" s="18">
        <f>H57*1000/((HISB3!$B56 + HISB3!$B57)/2)</f>
        <v>58.524275798019659</v>
      </c>
      <c r="R57" s="17"/>
      <c r="S57" s="17"/>
    </row>
    <row r="58" spans="1:19" x14ac:dyDescent="0.25">
      <c r="A58" s="29">
        <v>1952</v>
      </c>
      <c r="B58" s="35">
        <v>74.483288510468597</v>
      </c>
      <c r="C58" s="35">
        <v>7.1127999999999997E-2</v>
      </c>
      <c r="D58" s="35">
        <v>176.65428670787637</v>
      </c>
      <c r="E58" s="35">
        <v>19.443048000000001</v>
      </c>
      <c r="F58" s="35">
        <v>0</v>
      </c>
      <c r="G58" s="35">
        <v>7.0667760000000008</v>
      </c>
      <c r="H58" s="36">
        <f t="shared" si="0"/>
        <v>277.71852721834495</v>
      </c>
      <c r="J58" s="13">
        <f t="shared" si="1"/>
        <v>1952</v>
      </c>
      <c r="K58" s="17">
        <f>B58*1000/((HISB3!$B57 + HISB3!$B58)/2)</f>
        <v>17.193741576747136</v>
      </c>
      <c r="L58" s="17">
        <f>C58*1000/((HISB3!$B57 + HISB3!$B58)/2)</f>
        <v>1.6419205909510619E-2</v>
      </c>
      <c r="M58" s="17">
        <f>D58*1000/((HISB3!$B57 + HISB3!$B58)/2)</f>
        <v>40.778921216037944</v>
      </c>
      <c r="N58" s="17">
        <f>E58*1000/((HISB3!$B57 + HISB3!$B58)/2)</f>
        <v>4.4882382271468151</v>
      </c>
      <c r="O58" s="17">
        <f>F58*1000/((HISB3!$B57 + HISB3!$B58)/2)</f>
        <v>0</v>
      </c>
      <c r="P58" s="17">
        <f>G58*1000/((HISB3!$B57 + HISB3!$B58)/2)</f>
        <v>1.6312963988919669</v>
      </c>
      <c r="Q58" s="18">
        <f>H58*1000/((HISB3!$B57 + HISB3!$B58)/2)</f>
        <v>64.108616624733372</v>
      </c>
      <c r="R58" s="17"/>
      <c r="S58" s="17"/>
    </row>
    <row r="59" spans="1:19" x14ac:dyDescent="0.25">
      <c r="A59" s="29">
        <v>1953</v>
      </c>
      <c r="B59" s="35">
        <v>80.495130914851487</v>
      </c>
      <c r="C59" s="35">
        <v>5.4392000000000003E-2</v>
      </c>
      <c r="D59" s="35">
        <v>174.84325384554455</v>
      </c>
      <c r="E59" s="35">
        <v>12.606392000000001</v>
      </c>
      <c r="F59" s="35">
        <v>0</v>
      </c>
      <c r="G59" s="35">
        <v>6.9956480000000001</v>
      </c>
      <c r="H59" s="36">
        <f t="shared" si="0"/>
        <v>274.99481676039608</v>
      </c>
      <c r="J59" s="13">
        <f t="shared" si="1"/>
        <v>1953</v>
      </c>
      <c r="K59" s="17">
        <f>B59*1000/((HISB3!$B58 + HISB3!$B59)/2)</f>
        <v>18.424154478107457</v>
      </c>
      <c r="L59" s="17">
        <f>C59*1000/((HISB3!$B58 + HISB3!$B59)/2)</f>
        <v>1.2449530785076678E-2</v>
      </c>
      <c r="M59" s="17">
        <f>D59*1000/((HISB3!$B58 + HISB3!$B59)/2)</f>
        <v>40.019055583782233</v>
      </c>
      <c r="N59" s="17">
        <f>E59*1000/((HISB3!$B58 + HISB3!$B59)/2)</f>
        <v>2.8854181734950792</v>
      </c>
      <c r="O59" s="17">
        <f>F59*1000/((HISB3!$B58 + HISB3!$B59)/2)</f>
        <v>0</v>
      </c>
      <c r="P59" s="17">
        <f>G59*1000/((HISB3!$B58 + HISB3!$B59)/2)</f>
        <v>1.601201190203708</v>
      </c>
      <c r="Q59" s="18">
        <f>H59*1000/((HISB3!$B58 + HISB3!$B59)/2)</f>
        <v>62.942278956373556</v>
      </c>
      <c r="R59" s="17"/>
      <c r="S59" s="17"/>
    </row>
    <row r="60" spans="1:19" x14ac:dyDescent="0.25">
      <c r="A60" s="29">
        <v>1954</v>
      </c>
      <c r="B60" s="35">
        <v>94.54999594583505</v>
      </c>
      <c r="C60" s="35">
        <v>5.4392000000000003E-2</v>
      </c>
      <c r="D60" s="35">
        <v>192.11649278949528</v>
      </c>
      <c r="E60" s="35">
        <v>5.8827040000000004</v>
      </c>
      <c r="F60" s="35">
        <v>0</v>
      </c>
      <c r="G60" s="35">
        <v>5.9538320000000002</v>
      </c>
      <c r="H60" s="36">
        <f t="shared" si="0"/>
        <v>298.55741673533032</v>
      </c>
      <c r="J60" s="13">
        <f t="shared" si="1"/>
        <v>1954</v>
      </c>
      <c r="K60" s="17">
        <f>B60*1000/((HISB3!$B59 + HISB3!$B60)/2)</f>
        <v>21.456937693370033</v>
      </c>
      <c r="L60" s="17">
        <f>C60*1000/((HISB3!$B59 + HISB3!$B60)/2)</f>
        <v>1.2343583342789063E-2</v>
      </c>
      <c r="M60" s="17">
        <f>D60*1000/((HISB3!$B59 + HISB3!$B60)/2)</f>
        <v>43.598432495063037</v>
      </c>
      <c r="N60" s="17">
        <f>E60*1000/((HISB3!$B59 + HISB3!$B60)/2)</f>
        <v>1.3350060138431863</v>
      </c>
      <c r="O60" s="17">
        <f>F60*1000/((HISB3!$B59 + HISB3!$B60)/2)</f>
        <v>0</v>
      </c>
      <c r="P60" s="17">
        <f>G60*1000/((HISB3!$B59 + HISB3!$B60)/2)</f>
        <v>1.3511476228299104</v>
      </c>
      <c r="Q60" s="18">
        <f>H60*1000/((HISB3!$B59 + HISB3!$B60)/2)</f>
        <v>67.753867408448954</v>
      </c>
      <c r="R60" s="17"/>
      <c r="S60" s="17"/>
    </row>
    <row r="61" spans="1:19" x14ac:dyDescent="0.25">
      <c r="A61" s="29">
        <v>1955</v>
      </c>
      <c r="B61" s="35">
        <v>121.13626490198767</v>
      </c>
      <c r="C61" s="35">
        <v>5.4392000000000003E-2</v>
      </c>
      <c r="D61" s="35">
        <v>184.66688658259085</v>
      </c>
      <c r="E61" s="35">
        <v>6.3973360000000001</v>
      </c>
      <c r="F61" s="35">
        <v>0</v>
      </c>
      <c r="G61" s="35">
        <v>6.0584320000000007</v>
      </c>
      <c r="H61" s="36">
        <f t="shared" si="0"/>
        <v>318.31331148457849</v>
      </c>
      <c r="J61" s="13">
        <f t="shared" si="1"/>
        <v>1955</v>
      </c>
      <c r="K61" s="17">
        <f>B61*1000/((HISB3!$B60 + HISB3!$B61)/2)</f>
        <v>27.289088736649621</v>
      </c>
      <c r="L61" s="17">
        <f>C61*1000/((HISB3!$B60 + HISB3!$B61)/2)</f>
        <v>1.2253210182473532E-2</v>
      </c>
      <c r="M61" s="17">
        <f>D61*1000/((HISB3!$B60 + HISB3!$B61)/2)</f>
        <v>41.601010719213974</v>
      </c>
      <c r="N61" s="17">
        <f>E61*1000/((HISB3!$B60 + HISB3!$B61)/2)</f>
        <v>1.4411660283847714</v>
      </c>
      <c r="O61" s="17">
        <f>F61*1000/((HISB3!$B60 + HISB3!$B61)/2)</f>
        <v>0</v>
      </c>
      <c r="P61" s="17">
        <f>G61*1000/((HISB3!$B60 + HISB3!$B61)/2)</f>
        <v>1.3648191034016672</v>
      </c>
      <c r="Q61" s="18">
        <f>H61*1000/((HISB3!$B60 + HISB3!$B61)/2)</f>
        <v>71.708337797832499</v>
      </c>
      <c r="R61" s="17"/>
      <c r="S61" s="17"/>
    </row>
    <row r="62" spans="1:19" x14ac:dyDescent="0.25">
      <c r="A62" s="29">
        <v>1956</v>
      </c>
      <c r="B62" s="35">
        <v>142.8590512798209</v>
      </c>
      <c r="C62" s="35">
        <v>3.7656000000000002E-2</v>
      </c>
      <c r="D62" s="35">
        <v>167.19499492165014</v>
      </c>
      <c r="E62" s="35">
        <v>7.4098640000000007</v>
      </c>
      <c r="F62" s="35">
        <v>0</v>
      </c>
      <c r="G62" s="35">
        <v>6.2425279999999992</v>
      </c>
      <c r="H62" s="36">
        <f t="shared" si="0"/>
        <v>323.74409420147106</v>
      </c>
      <c r="J62" s="13">
        <f t="shared" si="1"/>
        <v>1956</v>
      </c>
      <c r="K62" s="17">
        <f>B62*1000/((HISB3!$B61 + HISB3!$B62)/2)</f>
        <v>31.984563143360777</v>
      </c>
      <c r="L62" s="17">
        <f>C62*1000/((HISB3!$B61 + HISB3!$B62)/2)</f>
        <v>8.430762341878428E-3</v>
      </c>
      <c r="M62" s="17">
        <f>D62*1000/((HISB3!$B61 + HISB3!$B62)/2)</f>
        <v>37.433112038878342</v>
      </c>
      <c r="N62" s="17">
        <f>E62*1000/((HISB3!$B61 + HISB3!$B62)/2)</f>
        <v>1.6589866786074108</v>
      </c>
      <c r="O62" s="17">
        <f>F62*1000/((HISB3!$B61 + HISB3!$B62)/2)</f>
        <v>0</v>
      </c>
      <c r="P62" s="17">
        <f>G62*1000/((HISB3!$B61 + HISB3!$B62)/2)</f>
        <v>1.3976330460091793</v>
      </c>
      <c r="Q62" s="18">
        <f>H62*1000/((HISB3!$B61 + HISB3!$B62)/2)</f>
        <v>72.482725669197592</v>
      </c>
      <c r="R62" s="17"/>
      <c r="S62" s="17"/>
    </row>
    <row r="63" spans="1:19" x14ac:dyDescent="0.25">
      <c r="A63" s="29">
        <v>1957</v>
      </c>
      <c r="B63" s="35">
        <v>147.12103126188001</v>
      </c>
      <c r="C63" s="35">
        <v>4.1840000000000002E-2</v>
      </c>
      <c r="D63" s="35">
        <v>143.48661990704127</v>
      </c>
      <c r="E63" s="35">
        <v>7.4977280000000004</v>
      </c>
      <c r="F63" s="35">
        <v>0</v>
      </c>
      <c r="G63" s="35">
        <v>6.1797680000000001</v>
      </c>
      <c r="H63" s="36">
        <f t="shared" si="0"/>
        <v>304.32698716892128</v>
      </c>
      <c r="J63" s="13">
        <f t="shared" si="1"/>
        <v>1957</v>
      </c>
      <c r="K63" s="17">
        <f>B63*1000/((HISB3!$B62 + HISB3!$B63)/2)</f>
        <v>32.766376673024503</v>
      </c>
      <c r="L63" s="17">
        <f>C63*1000/((HISB3!$B62 + HISB3!$B63)/2)</f>
        <v>9.3184855233853017E-3</v>
      </c>
      <c r="M63" s="17">
        <f>D63*1000/((HISB3!$B62 + HISB3!$B63)/2)</f>
        <v>31.956930936980243</v>
      </c>
      <c r="N63" s="17">
        <f>E63*1000/((HISB3!$B62 + HISB3!$B63)/2)</f>
        <v>1.6698726057906459</v>
      </c>
      <c r="O63" s="17">
        <f>F63*1000/((HISB3!$B62 + HISB3!$B63)/2)</f>
        <v>0</v>
      </c>
      <c r="P63" s="17">
        <f>G63*1000/((HISB3!$B62 + HISB3!$B63)/2)</f>
        <v>1.376340311804009</v>
      </c>
      <c r="Q63" s="18">
        <f>H63*1000/((HISB3!$B62 + HISB3!$B63)/2)</f>
        <v>67.778839013122777</v>
      </c>
      <c r="R63" s="17"/>
      <c r="S63" s="17"/>
    </row>
    <row r="64" spans="1:19" x14ac:dyDescent="0.25">
      <c r="A64" s="29">
        <v>1958</v>
      </c>
      <c r="B64" s="35">
        <v>166.67555893034006</v>
      </c>
      <c r="C64" s="35">
        <v>3.3472000000000002E-2</v>
      </c>
      <c r="D64" s="35">
        <v>151.47804017959726</v>
      </c>
      <c r="E64" s="35">
        <v>6.2174240000000003</v>
      </c>
      <c r="F64" s="35">
        <v>0</v>
      </c>
      <c r="G64" s="35">
        <v>5.6651360000000004</v>
      </c>
      <c r="H64" s="36">
        <f t="shared" si="0"/>
        <v>330.06963110993729</v>
      </c>
      <c r="J64" s="13">
        <f t="shared" si="1"/>
        <v>1958</v>
      </c>
      <c r="K64" s="17">
        <f>B64*1000/((HISB3!$B63 + HISB3!$B64)/2)</f>
        <v>36.903699530685273</v>
      </c>
      <c r="L64" s="17">
        <f>C64*1000/((HISB3!$B63 + HISB3!$B64)/2)</f>
        <v>7.4110483781689362E-3</v>
      </c>
      <c r="M64" s="17">
        <f>D64*1000/((HISB3!$B63 + HISB3!$B64)/2)</f>
        <v>33.538811066001834</v>
      </c>
      <c r="N64" s="17">
        <f>E64*1000/((HISB3!$B63 + HISB3!$B64)/2)</f>
        <v>1.37660223624488</v>
      </c>
      <c r="O64" s="17">
        <f>F64*1000/((HISB3!$B63 + HISB3!$B64)/2)</f>
        <v>0</v>
      </c>
      <c r="P64" s="17">
        <f>G64*1000/((HISB3!$B63 + HISB3!$B64)/2)</f>
        <v>1.2543199380050924</v>
      </c>
      <c r="Q64" s="18">
        <f>H64*1000/((HISB3!$B63 + HISB3!$B64)/2)</f>
        <v>73.080843819315234</v>
      </c>
      <c r="R64" s="17"/>
      <c r="S64" s="17"/>
    </row>
    <row r="65" spans="1:30" x14ac:dyDescent="0.25">
      <c r="A65" s="29">
        <v>1959</v>
      </c>
      <c r="B65" s="35">
        <v>178.46207519308356</v>
      </c>
      <c r="C65" s="35">
        <v>2.9288000000000002E-2</v>
      </c>
      <c r="D65" s="35">
        <v>145.86927105014408</v>
      </c>
      <c r="E65" s="35">
        <v>4.1337920000000006</v>
      </c>
      <c r="F65" s="35">
        <v>0</v>
      </c>
      <c r="G65" s="35">
        <v>5.6986080000000001</v>
      </c>
      <c r="H65" s="36">
        <f t="shared" si="0"/>
        <v>334.19303424322766</v>
      </c>
      <c r="J65" s="13">
        <f t="shared" si="1"/>
        <v>1959</v>
      </c>
      <c r="K65" s="17">
        <f>B65*1000/((HISB3!$B64 + HISB3!$B65)/2)</f>
        <v>39.231056318549911</v>
      </c>
      <c r="L65" s="17">
        <f>C65*1000/((HISB3!$B64 + HISB3!$B65)/2)</f>
        <v>6.4383380962848976E-3</v>
      </c>
      <c r="M65" s="17">
        <f>D65*1000/((HISB3!$B64 + HISB3!$B65)/2)</f>
        <v>32.066227973212591</v>
      </c>
      <c r="N65" s="17">
        <f>E65*1000/((HISB3!$B64 + HISB3!$B65)/2)</f>
        <v>0.90872543416135421</v>
      </c>
      <c r="O65" s="17">
        <f>F65*1000/((HISB3!$B64 + HISB3!$B65)/2)</f>
        <v>0</v>
      </c>
      <c r="P65" s="17">
        <f>G65*1000/((HISB3!$B64 + HISB3!$B65)/2)</f>
        <v>1.2527166410200044</v>
      </c>
      <c r="Q65" s="18">
        <f>H65*1000/((HISB3!$B64 + HISB3!$B65)/2)</f>
        <v>73.465164705040152</v>
      </c>
      <c r="R65" s="17"/>
      <c r="S65" s="17"/>
    </row>
    <row r="66" spans="1:30" x14ac:dyDescent="0.25">
      <c r="A66" s="29">
        <v>1960</v>
      </c>
      <c r="B66" s="35">
        <v>200.88161954707988</v>
      </c>
      <c r="C66" s="35">
        <v>2.0920000000000001E-2</v>
      </c>
      <c r="D66" s="35">
        <v>160.85573512276522</v>
      </c>
      <c r="E66" s="35">
        <v>3.3011760000000003</v>
      </c>
      <c r="F66" s="35">
        <v>0</v>
      </c>
      <c r="G66" s="35">
        <v>5.4224640000000006</v>
      </c>
      <c r="H66" s="36">
        <f t="shared" si="0"/>
        <v>370.48191466984508</v>
      </c>
      <c r="J66" s="13">
        <f t="shared" si="1"/>
        <v>1960</v>
      </c>
      <c r="K66" s="17">
        <f>B66*1000/((HISB3!$B65 + HISB3!$B66)/2)</f>
        <v>43.827123278516389</v>
      </c>
      <c r="L66" s="17">
        <f>C66*1000/((HISB3!$B65 + HISB3!$B66)/2)</f>
        <v>4.5641976655394351E-3</v>
      </c>
      <c r="M66" s="17">
        <f>D66*1000/((HISB3!$B65 + HISB3!$B66)/2)</f>
        <v>35.094520589672783</v>
      </c>
      <c r="N66" s="17">
        <f>E66*1000/((HISB3!$B65 + HISB3!$B66)/2)</f>
        <v>0.72023039162212288</v>
      </c>
      <c r="O66" s="17">
        <f>F66*1000/((HISB3!$B65 + HISB3!$B66)/2)</f>
        <v>0</v>
      </c>
      <c r="P66" s="17">
        <f>G66*1000/((HISB3!$B65 + HISB3!$B66)/2)</f>
        <v>1.1830400349078216</v>
      </c>
      <c r="Q66" s="18">
        <f>H66*1000/((HISB3!$B65 + HISB3!$B66)/2)</f>
        <v>80.829478492384652</v>
      </c>
      <c r="R66" s="17"/>
      <c r="S66" s="17"/>
    </row>
    <row r="67" spans="1:30" x14ac:dyDescent="0.25">
      <c r="A67" s="29">
        <v>1961</v>
      </c>
      <c r="B67" s="35">
        <v>221.03717044202185</v>
      </c>
      <c r="C67" s="35">
        <v>2.0920000000000001E-2</v>
      </c>
      <c r="D67" s="35">
        <v>159.61089611892965</v>
      </c>
      <c r="E67" s="35">
        <v>1.4936880000000001</v>
      </c>
      <c r="F67" s="35">
        <v>0</v>
      </c>
      <c r="G67" s="35">
        <v>4.6944480000000004</v>
      </c>
      <c r="H67" s="36">
        <f t="shared" si="0"/>
        <v>386.8571225609515</v>
      </c>
      <c r="J67" s="13">
        <f t="shared" si="1"/>
        <v>1961</v>
      </c>
      <c r="K67" s="17">
        <f>B67*1000/((HISB3!$B66 + HISB3!$B67)/2)</f>
        <v>47.89018967436288</v>
      </c>
      <c r="L67" s="17">
        <f>C67*1000/((HISB3!$B66 + HISB3!$B67)/2)</f>
        <v>4.5325533528328462E-3</v>
      </c>
      <c r="M67" s="17">
        <f>D67*1000/((HISB3!$B66 + HISB3!$B67)/2)</f>
        <v>34.581496288360881</v>
      </c>
      <c r="N67" s="17">
        <f>E67*1000/((HISB3!$B66 + HISB3!$B67)/2)</f>
        <v>0.32362430939226522</v>
      </c>
      <c r="O67" s="17">
        <f>F67*1000/((HISB3!$B66 + HISB3!$B67)/2)</f>
        <v>0</v>
      </c>
      <c r="P67" s="17">
        <f>G67*1000/((HISB3!$B66 + HISB3!$B67)/2)</f>
        <v>1.0171049723756906</v>
      </c>
      <c r="Q67" s="18">
        <f>H67*1000/((HISB3!$B66 + HISB3!$B67)/2)</f>
        <v>83.816947797844549</v>
      </c>
      <c r="R67" s="17"/>
      <c r="S67" s="17"/>
    </row>
    <row r="68" spans="1:30" x14ac:dyDescent="0.25">
      <c r="A68" s="29">
        <v>1962</v>
      </c>
      <c r="B68" s="35">
        <v>261.18371724523507</v>
      </c>
      <c r="C68" s="35">
        <v>2.5104000000000001E-2</v>
      </c>
      <c r="D68" s="35">
        <v>175.76515094282081</v>
      </c>
      <c r="E68" s="35">
        <v>0.92884800000000001</v>
      </c>
      <c r="F68" s="35">
        <v>0</v>
      </c>
      <c r="G68" s="35">
        <v>4.4475920000000002</v>
      </c>
      <c r="H68" s="36">
        <f t="shared" si="0"/>
        <v>442.35041218805588</v>
      </c>
      <c r="J68" s="13">
        <f t="shared" si="1"/>
        <v>1962</v>
      </c>
      <c r="K68" s="17">
        <f>B68*1000/((HISB3!$B67 + HISB3!$B68)/2)</f>
        <v>56.192710250696017</v>
      </c>
      <c r="L68" s="17">
        <f>C68*1000/((HISB3!$B67 + HISB3!$B68)/2)</f>
        <v>5.4010327022375225E-3</v>
      </c>
      <c r="M68" s="17">
        <f>D68*1000/((HISB3!$B67 + HISB3!$B68)/2)</f>
        <v>37.815221803532879</v>
      </c>
      <c r="N68" s="17">
        <f>E68*1000/((HISB3!$B67 + HISB3!$B68)/2)</f>
        <v>0.19983820998278828</v>
      </c>
      <c r="O68" s="17">
        <f>F68*1000/((HISB3!$B67 + HISB3!$B68)/2)</f>
        <v>0</v>
      </c>
      <c r="P68" s="17">
        <f>G68*1000/((HISB3!$B67 + HISB3!$B68)/2)</f>
        <v>0.95688296041308096</v>
      </c>
      <c r="Q68" s="18">
        <f>H68*1000/((HISB3!$B67 + HISB3!$B68)/2)</f>
        <v>95.170054257326996</v>
      </c>
      <c r="R68" s="17"/>
      <c r="S68" s="17"/>
    </row>
    <row r="69" spans="1:30" x14ac:dyDescent="0.25">
      <c r="A69" s="29">
        <v>1963</v>
      </c>
      <c r="B69" s="35">
        <v>305.31990619235472</v>
      </c>
      <c r="C69" s="35">
        <v>1.6736000000000001E-2</v>
      </c>
      <c r="D69" s="35">
        <v>172.60154781078722</v>
      </c>
      <c r="E69" s="35">
        <v>0.552288</v>
      </c>
      <c r="F69" s="35">
        <v>0</v>
      </c>
      <c r="G69" s="35">
        <v>4.2509440000000005</v>
      </c>
      <c r="H69" s="36">
        <f t="shared" si="0"/>
        <v>482.74142200314191</v>
      </c>
      <c r="J69" s="13">
        <f t="shared" si="1"/>
        <v>1963</v>
      </c>
      <c r="K69" s="17">
        <f>B69*1000/((HISB3!$B68 + HISB3!$B69)/2)</f>
        <v>65.176626361907296</v>
      </c>
      <c r="L69" s="17">
        <f>C69*1000/((HISB3!$B68 + HISB3!$B69)/2)</f>
        <v>3.5726331518838726E-3</v>
      </c>
      <c r="M69" s="17">
        <f>D69*1000/((HISB3!$B68 + HISB3!$B69)/2)</f>
        <v>36.845244489441185</v>
      </c>
      <c r="N69" s="17">
        <f>E69*1000/((HISB3!$B68 + HISB3!$B69)/2)</f>
        <v>0.1178968940121678</v>
      </c>
      <c r="O69" s="17">
        <f>F69*1000/((HISB3!$B68 + HISB3!$B69)/2)</f>
        <v>0</v>
      </c>
      <c r="P69" s="17">
        <f>G69*1000/((HISB3!$B68 + HISB3!$B69)/2)</f>
        <v>0.90744882057850362</v>
      </c>
      <c r="Q69" s="18">
        <f>H69*1000/((HISB3!$B68 + HISB3!$B69)/2)</f>
        <v>103.05078919909103</v>
      </c>
      <c r="R69" s="17"/>
      <c r="S69" s="17"/>
    </row>
    <row r="70" spans="1:30" x14ac:dyDescent="0.25">
      <c r="A70" s="29">
        <v>1964</v>
      </c>
      <c r="B70" s="35">
        <v>348.49144644823593</v>
      </c>
      <c r="C70" s="35">
        <v>1.6736000000000001E-2</v>
      </c>
      <c r="D70" s="35">
        <v>159.79976358058639</v>
      </c>
      <c r="E70" s="35">
        <v>0.41839999999999999</v>
      </c>
      <c r="F70" s="35">
        <v>0</v>
      </c>
      <c r="G70" s="35">
        <v>4.03756</v>
      </c>
      <c r="H70" s="36">
        <f t="shared" si="0"/>
        <v>512.76390602882236</v>
      </c>
      <c r="J70" s="13">
        <f t="shared" si="1"/>
        <v>1964</v>
      </c>
      <c r="K70" s="17">
        <f>B70*1000/((HISB3!$B69 + HISB3!$B70)/2)</f>
        <v>73.801661678999565</v>
      </c>
      <c r="L70" s="17">
        <f>C70*1000/((HISB3!$B69 + HISB3!$B70)/2)</f>
        <v>3.5442609063955953E-3</v>
      </c>
      <c r="M70" s="17">
        <f>D70*1000/((HISB3!$B69 + HISB3!$B70)/2)</f>
        <v>33.841542477887842</v>
      </c>
      <c r="N70" s="17">
        <f>E70*1000/((HISB3!$B69 + HISB3!$B70)/2)</f>
        <v>8.8606522659889872E-2</v>
      </c>
      <c r="O70" s="17">
        <f>F70*1000/((HISB3!$B69 + HISB3!$B70)/2)</f>
        <v>0</v>
      </c>
      <c r="P70" s="17">
        <f>G70*1000/((HISB3!$B69 + HISB3!$B70)/2)</f>
        <v>0.85505294366793727</v>
      </c>
      <c r="Q70" s="18">
        <f>H70*1000/((HISB3!$B69 + HISB3!$B70)/2)</f>
        <v>108.59040788412163</v>
      </c>
      <c r="R70" s="17"/>
      <c r="S70" s="17"/>
    </row>
    <row r="71" spans="1:30" x14ac:dyDescent="0.25">
      <c r="A71" s="29">
        <v>1965</v>
      </c>
      <c r="B71" s="35">
        <v>400.10122126443969</v>
      </c>
      <c r="C71" s="35">
        <v>1.2552000000000001E-2</v>
      </c>
      <c r="D71" s="35">
        <v>156.44571825835115</v>
      </c>
      <c r="E71" s="35">
        <v>0.242672</v>
      </c>
      <c r="F71" s="35">
        <v>0</v>
      </c>
      <c r="G71" s="35">
        <v>3.4183279999999998</v>
      </c>
      <c r="H71" s="36">
        <f t="shared" ref="H71:H130" si="2">SUM(B71:G71)</f>
        <v>560.22049152279078</v>
      </c>
      <c r="J71" s="13">
        <f t="shared" ref="J71:J130" si="3">A71</f>
        <v>1965</v>
      </c>
      <c r="K71" s="17">
        <f>B71*1000/((HISB3!$B70 + HISB3!$B71)/2)</f>
        <v>84.054878416899101</v>
      </c>
      <c r="L71" s="17">
        <f>C71*1000/((HISB3!$B70 + HISB3!$B71)/2)</f>
        <v>2.6369747899159667E-3</v>
      </c>
      <c r="M71" s="17">
        <f>D71*1000/((HISB3!$B70 + HISB3!$B71)/2)</f>
        <v>32.866747533267045</v>
      </c>
      <c r="N71" s="17">
        <f>E71*1000/((HISB3!$B70 + HISB3!$B71)/2)</f>
        <v>5.0981512605042016E-2</v>
      </c>
      <c r="O71" s="17">
        <f>F71*1000/((HISB3!$B70 + HISB3!$B71)/2)</f>
        <v>0</v>
      </c>
      <c r="P71" s="17">
        <f>G71*1000/((HISB3!$B70 + HISB3!$B71)/2)</f>
        <v>0.71813613445378155</v>
      </c>
      <c r="Q71" s="18">
        <f>H71*1000/((HISB3!$B70 + HISB3!$B71)/2)</f>
        <v>117.69338057201486</v>
      </c>
      <c r="R71" s="17"/>
      <c r="S71" s="17"/>
    </row>
    <row r="72" spans="1:30" x14ac:dyDescent="0.25">
      <c r="A72" s="29">
        <v>1966</v>
      </c>
      <c r="B72" s="35">
        <v>459.46136293275265</v>
      </c>
      <c r="C72" s="35">
        <v>0</v>
      </c>
      <c r="D72" s="35">
        <v>161.23082671824955</v>
      </c>
      <c r="E72" s="35">
        <v>0</v>
      </c>
      <c r="F72" s="35">
        <v>0</v>
      </c>
      <c r="G72" s="35">
        <v>4.5211854285714281</v>
      </c>
      <c r="H72" s="36">
        <f t="shared" si="2"/>
        <v>625.21337507957367</v>
      </c>
      <c r="J72" s="13">
        <f t="shared" si="3"/>
        <v>1966</v>
      </c>
      <c r="K72" s="17">
        <f>B72*1000/((HISB3!$B71 + HISB3!$B72)/2)</f>
        <v>95.731089266122027</v>
      </c>
      <c r="L72" s="17">
        <f>C72*1000/((HISB3!$B71 + HISB3!$B72)/2)</f>
        <v>0</v>
      </c>
      <c r="M72" s="17">
        <f>D72*1000/((HISB3!$B71 + HISB3!$B72)/2)</f>
        <v>33.593254863683619</v>
      </c>
      <c r="N72" s="17">
        <f>E72*1000/((HISB3!$B71 + HISB3!$B72)/2)</f>
        <v>0</v>
      </c>
      <c r="O72" s="17">
        <f>F72*1000/((HISB3!$B71 + HISB3!$B72)/2)</f>
        <v>0</v>
      </c>
      <c r="P72" s="17">
        <f>G72*1000/((HISB3!$B71 + HISB3!$B72)/2)</f>
        <v>0.94201175717708674</v>
      </c>
      <c r="Q72" s="18">
        <f>H72*1000/((HISB3!$B71 + HISB3!$B72)/2)</f>
        <v>130.26635588698275</v>
      </c>
      <c r="R72" s="17"/>
      <c r="S72" s="17"/>
    </row>
    <row r="73" spans="1:30" x14ac:dyDescent="0.25">
      <c r="A73" s="29">
        <v>1967</v>
      </c>
      <c r="B73" s="35">
        <v>482.76285019440638</v>
      </c>
      <c r="C73" s="35">
        <v>0</v>
      </c>
      <c r="D73" s="35">
        <v>146.4242890839914</v>
      </c>
      <c r="E73" s="35">
        <v>0</v>
      </c>
      <c r="F73" s="35">
        <v>0</v>
      </c>
      <c r="G73" s="35">
        <v>5.6240428571428565</v>
      </c>
      <c r="H73" s="36">
        <f t="shared" si="2"/>
        <v>634.81118213554066</v>
      </c>
      <c r="J73" s="13">
        <f t="shared" si="3"/>
        <v>1967</v>
      </c>
      <c r="K73" s="17">
        <f>B73*1000/((HISB3!$B72 + HISB3!$B73)/2)</f>
        <v>99.795938024683494</v>
      </c>
      <c r="L73" s="17">
        <f>C73*1000/((HISB3!$B72 + HISB3!$B73)/2)</f>
        <v>0</v>
      </c>
      <c r="M73" s="17">
        <f>D73*1000/((HISB3!$B72 + HISB3!$B73)/2)</f>
        <v>30.268586890747578</v>
      </c>
      <c r="N73" s="17">
        <f>E73*1000/((HISB3!$B72 + HISB3!$B73)/2)</f>
        <v>0</v>
      </c>
      <c r="O73" s="17">
        <f>F73*1000/((HISB3!$B72 + HISB3!$B73)/2)</f>
        <v>0</v>
      </c>
      <c r="P73" s="17">
        <f>G73*1000/((HISB3!$B72 + HISB3!$B73)/2)</f>
        <v>1.1625928386858617</v>
      </c>
      <c r="Q73" s="18">
        <f>H73*1000/((HISB3!$B72 + HISB3!$B73)/2)</f>
        <v>131.22711775411693</v>
      </c>
      <c r="R73" s="17"/>
      <c r="S73" s="17"/>
    </row>
    <row r="74" spans="1:30" x14ac:dyDescent="0.25">
      <c r="A74" s="29">
        <v>1968</v>
      </c>
      <c r="B74" s="35">
        <v>525.19361445827485</v>
      </c>
      <c r="C74" s="35">
        <v>0</v>
      </c>
      <c r="D74" s="35">
        <v>125.34589565697999</v>
      </c>
      <c r="E74" s="35">
        <v>0</v>
      </c>
      <c r="F74" s="35">
        <v>0</v>
      </c>
      <c r="G74" s="35">
        <v>6.7269002857142848</v>
      </c>
      <c r="H74" s="36">
        <f t="shared" si="2"/>
        <v>657.26641040096911</v>
      </c>
      <c r="J74" s="13">
        <f t="shared" si="3"/>
        <v>1968</v>
      </c>
      <c r="K74" s="17">
        <f>B74*1000/((HISB3!$B73 + HISB3!$B74)/2)</f>
        <v>107.90910508696831</v>
      </c>
      <c r="L74" s="17">
        <f>C74*1000/((HISB3!$B73 + HISB3!$B74)/2)</f>
        <v>0</v>
      </c>
      <c r="M74" s="17">
        <f>D74*1000/((HISB3!$B73 + HISB3!$B74)/2)</f>
        <v>25.754241967737826</v>
      </c>
      <c r="N74" s="17">
        <f>E74*1000/((HISB3!$B73 + HISB3!$B74)/2)</f>
        <v>0</v>
      </c>
      <c r="O74" s="17">
        <f>F74*1000/((HISB3!$B73 + HISB3!$B74)/2)</f>
        <v>0</v>
      </c>
      <c r="P74" s="17">
        <f>G74*1000/((HISB3!$B73 + HISB3!$B74)/2)</f>
        <v>1.3821451172620269</v>
      </c>
      <c r="Q74" s="18">
        <f>H74*1000/((HISB3!$B73 + HISB3!$B74)/2)</f>
        <v>135.04549217196816</v>
      </c>
      <c r="R74" s="17"/>
      <c r="S74" s="17"/>
    </row>
    <row r="75" spans="1:30" x14ac:dyDescent="0.25">
      <c r="A75" s="29">
        <v>1969</v>
      </c>
      <c r="B75" s="35">
        <v>629.95931575678492</v>
      </c>
      <c r="C75" s="35">
        <v>0</v>
      </c>
      <c r="D75" s="35">
        <v>104.28872339128142</v>
      </c>
      <c r="E75" s="35">
        <v>0</v>
      </c>
      <c r="F75" s="35">
        <v>0</v>
      </c>
      <c r="G75" s="35">
        <v>7.8297577142857131</v>
      </c>
      <c r="H75" s="36">
        <f t="shared" si="2"/>
        <v>742.0777968623521</v>
      </c>
      <c r="J75" s="13">
        <f t="shared" si="3"/>
        <v>1969</v>
      </c>
      <c r="K75" s="17">
        <f>B75*1000/((HISB3!$B74 + HISB3!$B75)/2)</f>
        <v>128.74705002182401</v>
      </c>
      <c r="L75" s="17">
        <f>C75*1000/((HISB3!$B74 + HISB3!$B75)/2)</f>
        <v>0</v>
      </c>
      <c r="M75" s="17">
        <f>D75*1000/((HISB3!$B74 + HISB3!$B75)/2)</f>
        <v>21.313861310296634</v>
      </c>
      <c r="N75" s="17">
        <f>E75*1000/((HISB3!$B74 + HISB3!$B75)/2)</f>
        <v>0</v>
      </c>
      <c r="O75" s="17">
        <f>F75*1000/((HISB3!$B74 + HISB3!$B75)/2)</f>
        <v>0</v>
      </c>
      <c r="P75" s="17">
        <f>G75*1000/((HISB3!$B74 + HISB3!$B75)/2)</f>
        <v>1.6001957315114885</v>
      </c>
      <c r="Q75" s="18">
        <f>H75*1000/((HISB3!$B74 + HISB3!$B75)/2)</f>
        <v>151.66110706363213</v>
      </c>
      <c r="R75" s="17"/>
      <c r="S75" s="17"/>
    </row>
    <row r="76" spans="1:30" x14ac:dyDescent="0.25">
      <c r="A76" s="29">
        <v>1970</v>
      </c>
      <c r="B76" s="35">
        <v>700.68476196071094</v>
      </c>
      <c r="C76" s="35">
        <v>0</v>
      </c>
      <c r="D76" s="35">
        <v>76.456246432803241</v>
      </c>
      <c r="E76" s="35">
        <v>0</v>
      </c>
      <c r="F76" s="35">
        <v>0</v>
      </c>
      <c r="G76" s="35">
        <v>8.9326151428571414</v>
      </c>
      <c r="H76" s="36">
        <f t="shared" si="2"/>
        <v>786.07362353637131</v>
      </c>
      <c r="J76" s="13">
        <f t="shared" si="3"/>
        <v>1970</v>
      </c>
      <c r="K76" s="17">
        <f>B76*1000/((HISB3!$B75 + HISB3!$B76)/2)</f>
        <v>142.15556136350395</v>
      </c>
      <c r="L76" s="17">
        <f>C76*1000/((HISB3!$B75 + HISB3!$B76)/2)</f>
        <v>0</v>
      </c>
      <c r="M76" s="17">
        <f>D76*1000/((HISB3!$B75 + HISB3!$B76)/2)</f>
        <v>15.511512767864321</v>
      </c>
      <c r="N76" s="17">
        <f>E76*1000/((HISB3!$B75 + HISB3!$B76)/2)</f>
        <v>0</v>
      </c>
      <c r="O76" s="17">
        <f>F76*1000/((HISB3!$B75 + HISB3!$B76)/2)</f>
        <v>0</v>
      </c>
      <c r="P76" s="17">
        <f>G76*1000/((HISB3!$B75 + HISB3!$B76)/2)</f>
        <v>1.8122570790945711</v>
      </c>
      <c r="Q76" s="18">
        <f>H76*1000/((HISB3!$B75 + HISB3!$B76)/2)</f>
        <v>159.47933121046282</v>
      </c>
      <c r="R76" s="17"/>
      <c r="S76" s="17"/>
    </row>
    <row r="77" spans="1:30" x14ac:dyDescent="0.25">
      <c r="A77" s="29">
        <v>1971</v>
      </c>
      <c r="B77" s="35">
        <v>692.18807454795626</v>
      </c>
      <c r="C77" s="35">
        <v>0</v>
      </c>
      <c r="D77" s="35">
        <v>55.23097988106494</v>
      </c>
      <c r="E77" s="35">
        <v>0</v>
      </c>
      <c r="F77" s="35">
        <v>0</v>
      </c>
      <c r="G77" s="35">
        <v>10.035472571428571</v>
      </c>
      <c r="H77" s="36">
        <f t="shared" si="2"/>
        <v>757.45452700044984</v>
      </c>
      <c r="J77" s="13">
        <f t="shared" si="3"/>
        <v>1971</v>
      </c>
      <c r="K77" s="17">
        <f>B77*1000/((HISB3!$B76 + HISB3!$B77)/2)</f>
        <v>139.45564108954491</v>
      </c>
      <c r="L77" s="17">
        <f>C77*1000/((HISB3!$B76 + HISB3!$B77)/2)</f>
        <v>0</v>
      </c>
      <c r="M77" s="17">
        <f>D77*1000/((HISB3!$B76 + HISB3!$B77)/2)</f>
        <v>11.127426187380868</v>
      </c>
      <c r="N77" s="17">
        <f>E77*1000/((HISB3!$B76 + HISB3!$B77)/2)</f>
        <v>0</v>
      </c>
      <c r="O77" s="17">
        <f>F77*1000/((HISB3!$B76 + HISB3!$B77)/2)</f>
        <v>0</v>
      </c>
      <c r="P77" s="17">
        <f>G77*1000/((HISB3!$B76 + HISB3!$B77)/2)</f>
        <v>2.0218540488422625</v>
      </c>
      <c r="Q77" s="18">
        <f>H77*1000/((HISB3!$B76 + HISB3!$B77)/2)</f>
        <v>152.60492132576806</v>
      </c>
      <c r="R77" s="17"/>
      <c r="S77" s="17"/>
    </row>
    <row r="78" spans="1:30" x14ac:dyDescent="0.25">
      <c r="A78" s="29">
        <v>1972</v>
      </c>
      <c r="B78" s="35">
        <v>727.09759624304957</v>
      </c>
      <c r="C78" s="35">
        <v>8.0800000000000004E-3</v>
      </c>
      <c r="D78" s="35">
        <v>48.532406293190768</v>
      </c>
      <c r="E78" s="35">
        <v>0</v>
      </c>
      <c r="F78" s="35">
        <v>0</v>
      </c>
      <c r="G78" s="35">
        <v>11.13833</v>
      </c>
      <c r="H78" s="36">
        <f t="shared" si="2"/>
        <v>786.77641253624029</v>
      </c>
      <c r="J78" s="13">
        <f t="shared" si="3"/>
        <v>1972</v>
      </c>
      <c r="K78" s="17">
        <f>B78*1000/((HISB3!$B77 + HISB3!$B78)/2)</f>
        <v>145.65256334996988</v>
      </c>
      <c r="L78" s="17">
        <f>C78*1000/((HISB3!$B77 + HISB3!$B78)/2)</f>
        <v>1.6185897435897435E-3</v>
      </c>
      <c r="M78" s="17">
        <f>D78*1000/((HISB3!$B77 + HISB3!$B78)/2)</f>
        <v>9.7220365170654581</v>
      </c>
      <c r="N78" s="17">
        <f>E78*1000/((HISB3!$B77 + HISB3!$B78)/2)</f>
        <v>0</v>
      </c>
      <c r="O78" s="17">
        <f>F78*1000/((HISB3!$B77 + HISB3!$B78)/2)</f>
        <v>0</v>
      </c>
      <c r="P78" s="17">
        <f>G78*1000/((HISB3!$B77 + HISB3!$B78)/2)</f>
        <v>2.2312359775641024</v>
      </c>
      <c r="Q78" s="18">
        <f>H78*1000/((HISB3!$B77 + HISB3!$B78)/2)</f>
        <v>157.607454434343</v>
      </c>
      <c r="R78" s="17"/>
      <c r="S78" s="17"/>
    </row>
    <row r="79" spans="1:30" x14ac:dyDescent="0.25">
      <c r="A79" s="29">
        <v>1973</v>
      </c>
      <c r="B79" s="35">
        <v>698.69005455395484</v>
      </c>
      <c r="C79" s="35">
        <v>1.528E-2</v>
      </c>
      <c r="D79" s="35">
        <v>80.001469614496671</v>
      </c>
      <c r="E79" s="35">
        <v>0</v>
      </c>
      <c r="F79" s="35">
        <v>0</v>
      </c>
      <c r="G79" s="35">
        <v>11.13833</v>
      </c>
      <c r="H79" s="36">
        <f t="shared" si="2"/>
        <v>789.84513416845152</v>
      </c>
      <c r="J79" s="13">
        <f t="shared" si="3"/>
        <v>1973</v>
      </c>
      <c r="K79" s="17">
        <f>B79*1000/((HISB3!$B78 + HISB3!$B79)/2)</f>
        <v>139.1258571393777</v>
      </c>
      <c r="L79" s="17">
        <f>C79*1000/((HISB3!$B78 + HISB3!$B79)/2)</f>
        <v>3.0426125049780963E-3</v>
      </c>
      <c r="M79" s="17">
        <f>D79*1000/((HISB3!$B78 + HISB3!$B79)/2)</f>
        <v>15.930201038330679</v>
      </c>
      <c r="N79" s="17">
        <f>E79*1000/((HISB3!$B78 + HISB3!$B79)/2)</f>
        <v>0</v>
      </c>
      <c r="O79" s="17">
        <f>F79*1000/((HISB3!$B78 + HISB3!$B79)/2)</f>
        <v>0</v>
      </c>
      <c r="P79" s="17">
        <f>G79*1000/((HISB3!$B78 + HISB3!$B79)/2)</f>
        <v>2.2179072082835525</v>
      </c>
      <c r="Q79" s="18">
        <f>H79*1000/((HISB3!$B78 + HISB3!$B79)/2)</f>
        <v>157.27700799849691</v>
      </c>
      <c r="R79" s="17"/>
      <c r="S79" s="17"/>
    </row>
    <row r="80" spans="1:30" x14ac:dyDescent="0.25">
      <c r="A80" s="29">
        <v>1974</v>
      </c>
      <c r="B80" s="35">
        <v>652.19360139283538</v>
      </c>
      <c r="C80" s="35">
        <v>8.9999999999999993E-3</v>
      </c>
      <c r="D80" s="35">
        <v>69.520133532968089</v>
      </c>
      <c r="E80" s="35">
        <v>0</v>
      </c>
      <c r="F80" s="35">
        <v>0</v>
      </c>
      <c r="G80" s="35">
        <v>11.13833</v>
      </c>
      <c r="H80" s="36">
        <f t="shared" si="2"/>
        <v>732.86106492580348</v>
      </c>
      <c r="J80" s="13">
        <f t="shared" si="3"/>
        <v>1974</v>
      </c>
      <c r="K80" s="17">
        <f>B80*1000/((HISB3!$B79 + HISB3!$B80)/2)</f>
        <v>129.27524309075034</v>
      </c>
      <c r="L80" s="17">
        <f>C80*1000/((HISB3!$B79 + HISB3!$B80)/2)</f>
        <v>1.7839444995044599E-3</v>
      </c>
      <c r="M80" s="17">
        <f>D80*1000/((HISB3!$B79 + HISB3!$B80)/2)</f>
        <v>13.780006646772664</v>
      </c>
      <c r="N80" s="17">
        <f>E80*1000/((HISB3!$B79 + HISB3!$B80)/2)</f>
        <v>0</v>
      </c>
      <c r="O80" s="17">
        <f>F80*1000/((HISB3!$B79 + HISB3!$B80)/2)</f>
        <v>0</v>
      </c>
      <c r="P80" s="17">
        <f>G80*1000/((HISB3!$B79 + HISB3!$B80)/2)</f>
        <v>2.2077958374628346</v>
      </c>
      <c r="Q80" s="18">
        <f>H80*1000/((HISB3!$B79 + HISB3!$B80)/2)</f>
        <v>145.26482951948532</v>
      </c>
      <c r="R80" s="17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1:36" x14ac:dyDescent="0.25">
      <c r="A81" s="29">
        <v>1975</v>
      </c>
      <c r="B81" s="35">
        <v>654.02116000000001</v>
      </c>
      <c r="C81" s="35">
        <v>1.5169999999999999E-2</v>
      </c>
      <c r="D81" s="35">
        <v>88.858000000000004</v>
      </c>
      <c r="E81" s="35">
        <v>0</v>
      </c>
      <c r="F81" s="35">
        <v>4.4667399999999997</v>
      </c>
      <c r="G81" s="35">
        <v>12.234219999999999</v>
      </c>
      <c r="H81" s="36">
        <f t="shared" si="2"/>
        <v>759.59529000000009</v>
      </c>
      <c r="J81" s="13">
        <f t="shared" si="3"/>
        <v>1975</v>
      </c>
      <c r="K81" s="17">
        <f>B81*1000/((HISB3!$B80 + HISB3!$B81)/2)</f>
        <v>129.26596699278585</v>
      </c>
      <c r="L81" s="17">
        <f>C81*1000/((HISB3!$B80 + HISB3!$B81)/2)</f>
        <v>2.9983199920940802E-3</v>
      </c>
      <c r="M81" s="17">
        <f>D81*1000/((HISB3!$B80 + HISB3!$B81)/2)</f>
        <v>17.56260500049412</v>
      </c>
      <c r="N81" s="17">
        <f>E81*1000/((HISB3!$B80 + HISB3!$B81)/2)</f>
        <v>0</v>
      </c>
      <c r="O81" s="17">
        <f>F81*1000/((HISB3!$B80 + HISB3!$B81)/2)</f>
        <v>0.88284217808083798</v>
      </c>
      <c r="P81" s="17">
        <f>G81*1000/((HISB3!$B80 + HISB3!$B81)/2)</f>
        <v>2.4180689791481371</v>
      </c>
      <c r="Q81" s="18">
        <f>H81*1000/((HISB3!$B80 + HISB3!$B81)/2)</f>
        <v>150.13248147050103</v>
      </c>
      <c r="R81" s="17"/>
      <c r="S81" s="17"/>
      <c r="Y81" s="2"/>
      <c r="Z81" s="2"/>
      <c r="AA81" s="2"/>
      <c r="AC81" s="2"/>
      <c r="AD81" s="2"/>
      <c r="AE81" s="25"/>
      <c r="AF81" s="25"/>
      <c r="AG81" s="25"/>
      <c r="AH81" s="25"/>
      <c r="AI81" s="25"/>
      <c r="AJ81" s="25"/>
    </row>
    <row r="82" spans="1:36" x14ac:dyDescent="0.25">
      <c r="A82" s="29">
        <v>1976</v>
      </c>
      <c r="B82" s="35">
        <v>660.23868000000004</v>
      </c>
      <c r="C82" s="35">
        <v>1.076E-2</v>
      </c>
      <c r="D82" s="35">
        <v>121.39655999999999</v>
      </c>
      <c r="E82" s="35">
        <v>0</v>
      </c>
      <c r="F82" s="35">
        <v>4.4874999999999998</v>
      </c>
      <c r="G82" s="35">
        <v>12.024559999999999</v>
      </c>
      <c r="H82" s="36">
        <f t="shared" si="2"/>
        <v>798.15805999999998</v>
      </c>
      <c r="J82" s="13">
        <f t="shared" si="3"/>
        <v>1976</v>
      </c>
      <c r="K82" s="17">
        <f>B82*1000/((HISB3!$B81 + HISB3!$B82)/2)</f>
        <v>130.16041005421391</v>
      </c>
      <c r="L82" s="17">
        <f>C82*1000/((HISB3!$B81 + HISB3!$B82)/2)</f>
        <v>2.1212419911286347E-3</v>
      </c>
      <c r="M82" s="17">
        <f>D82*1000/((HISB3!$B81 + HISB3!$B82)/2)</f>
        <v>23.932293740758993</v>
      </c>
      <c r="N82" s="17">
        <f>E82*1000/((HISB3!$B81 + HISB3!$B82)/2)</f>
        <v>0</v>
      </c>
      <c r="O82" s="17">
        <f>F82*1000/((HISB3!$B81 + HISB3!$B82)/2)</f>
        <v>0.88467225234105473</v>
      </c>
      <c r="P82" s="17">
        <f>G82*1000/((HISB3!$B81 + HISB3!$B82)/2)</f>
        <v>2.3705391818629864</v>
      </c>
      <c r="Q82" s="18">
        <f>H82*1000/((HISB3!$B81 + HISB3!$B82)/2)</f>
        <v>157.35003647116804</v>
      </c>
      <c r="R82" s="17"/>
      <c r="S82" s="17"/>
      <c r="Y82" s="2"/>
      <c r="Z82" s="2"/>
      <c r="AA82" s="2"/>
      <c r="AC82" s="2"/>
      <c r="AD82" s="2"/>
      <c r="AE82" s="25"/>
      <c r="AF82" s="25"/>
      <c r="AG82" s="25"/>
      <c r="AH82" s="25"/>
      <c r="AI82" s="25"/>
      <c r="AJ82" s="25"/>
    </row>
    <row r="83" spans="1:36" x14ac:dyDescent="0.25">
      <c r="A83" s="29">
        <v>1977</v>
      </c>
      <c r="B83" s="35">
        <v>669.04468000000008</v>
      </c>
      <c r="C83" s="35">
        <v>2.051E-2</v>
      </c>
      <c r="D83" s="35">
        <v>138.28367</v>
      </c>
      <c r="E83" s="35">
        <v>0</v>
      </c>
      <c r="F83" s="35">
        <v>4.5891599999999997</v>
      </c>
      <c r="G83" s="35">
        <v>12.315209999999999</v>
      </c>
      <c r="H83" s="36">
        <f t="shared" si="2"/>
        <v>824.25323000000003</v>
      </c>
      <c r="J83" s="13">
        <f t="shared" si="3"/>
        <v>1977</v>
      </c>
      <c r="K83" s="17">
        <f>B83*1000/((HISB3!$B82 + HISB3!$B83)/2)</f>
        <v>131.48170973764371</v>
      </c>
      <c r="L83" s="17">
        <f>C83*1000/((HISB3!$B82 + HISB3!$B83)/2)</f>
        <v>4.0306573646457702E-3</v>
      </c>
      <c r="M83" s="17">
        <f>D83*1000/((HISB3!$B82 + HISB3!$B83)/2)</f>
        <v>27.175723690675053</v>
      </c>
      <c r="N83" s="17">
        <f>E83*1000/((HISB3!$B82 + HISB3!$B83)/2)</f>
        <v>0</v>
      </c>
      <c r="O83" s="17">
        <f>F83*1000/((HISB3!$B82 + HISB3!$B83)/2)</f>
        <v>0.90186892011398245</v>
      </c>
      <c r="P83" s="17">
        <f>G83*1000/((HISB3!$B82 + HISB3!$B83)/2)</f>
        <v>2.4202043824309718</v>
      </c>
      <c r="Q83" s="18">
        <f>H83*1000/((HISB3!$B82 + HISB3!$B83)/2)</f>
        <v>161.98353738822834</v>
      </c>
      <c r="R83" s="17"/>
      <c r="S83" s="17"/>
      <c r="Y83" s="2"/>
      <c r="Z83" s="2"/>
      <c r="AA83" s="2"/>
      <c r="AC83" s="2"/>
      <c r="AD83" s="2"/>
      <c r="AE83" s="25"/>
      <c r="AF83" s="25"/>
      <c r="AG83" s="25"/>
      <c r="AH83" s="25"/>
      <c r="AI83" s="25"/>
      <c r="AJ83" s="25"/>
    </row>
    <row r="84" spans="1:36" x14ac:dyDescent="0.25">
      <c r="A84" s="29">
        <v>1978</v>
      </c>
      <c r="B84" s="35">
        <v>660.47243000000003</v>
      </c>
      <c r="C84" s="35">
        <v>1.7590000000000001E-2</v>
      </c>
      <c r="D84" s="35">
        <v>168.73029</v>
      </c>
      <c r="E84" s="35">
        <v>0</v>
      </c>
      <c r="F84" s="35">
        <v>4.4605299999999994</v>
      </c>
      <c r="G84" s="35">
        <v>13.60275</v>
      </c>
      <c r="H84" s="36">
        <f t="shared" si="2"/>
        <v>847.28359</v>
      </c>
      <c r="J84" s="13">
        <f t="shared" si="3"/>
        <v>1978</v>
      </c>
      <c r="K84" s="17">
        <f>B84*1000/((HISB3!$B83 + HISB3!$B84)/2)</f>
        <v>129.39023018904888</v>
      </c>
      <c r="L84" s="17">
        <f>C84*1000/((HISB3!$B83 + HISB3!$B84)/2)</f>
        <v>3.445979038103634E-3</v>
      </c>
      <c r="M84" s="17">
        <f>D84*1000/((HISB3!$B83 + HISB3!$B84)/2)</f>
        <v>33.055204231560388</v>
      </c>
      <c r="N84" s="17">
        <f>E84*1000/((HISB3!$B83 + HISB3!$B84)/2)</f>
        <v>0</v>
      </c>
      <c r="O84" s="17">
        <f>F84*1000/((HISB3!$B83 + HISB3!$B84)/2)</f>
        <v>0.87384268782446861</v>
      </c>
      <c r="P84" s="17">
        <f>G84*1000/((HISB3!$B83 + HISB3!$B84)/2)</f>
        <v>2.6648545401116661</v>
      </c>
      <c r="Q84" s="18">
        <f>H84*1000/((HISB3!$B83 + HISB3!$B84)/2)</f>
        <v>165.98757762758351</v>
      </c>
      <c r="R84" s="17"/>
      <c r="S84" s="17"/>
      <c r="Y84" s="2"/>
      <c r="Z84" s="2"/>
      <c r="AA84" s="2"/>
      <c r="AC84" s="2"/>
      <c r="AD84" s="2"/>
      <c r="AE84" s="25"/>
      <c r="AF84" s="25"/>
      <c r="AG84" s="25"/>
      <c r="AH84" s="25"/>
      <c r="AI84" s="25"/>
      <c r="AJ84" s="25"/>
    </row>
    <row r="85" spans="1:36" x14ac:dyDescent="0.25">
      <c r="A85" s="29">
        <v>1979</v>
      </c>
      <c r="B85" s="35">
        <v>643.72261000000003</v>
      </c>
      <c r="C85" s="35">
        <v>1.9190000000000002E-2</v>
      </c>
      <c r="D85" s="35">
        <v>198.19583</v>
      </c>
      <c r="E85" s="35">
        <v>0</v>
      </c>
      <c r="F85" s="35">
        <v>4.4738100000000003</v>
      </c>
      <c r="G85" s="35">
        <v>16.736840000000001</v>
      </c>
      <c r="H85" s="36">
        <f t="shared" si="2"/>
        <v>863.14828</v>
      </c>
      <c r="J85" s="13">
        <f t="shared" si="3"/>
        <v>1979</v>
      </c>
      <c r="K85" s="17">
        <f>B85*1000/((HISB3!$B84 + HISB3!$B85)/2)</f>
        <v>125.80078366230212</v>
      </c>
      <c r="L85" s="17">
        <f>C85*1000/((HISB3!$B84 + HISB3!$B85)/2)</f>
        <v>3.7502442837600157E-3</v>
      </c>
      <c r="M85" s="17">
        <f>D85*1000/((HISB3!$B84 + HISB3!$B85)/2)</f>
        <v>38.732818057455539</v>
      </c>
      <c r="N85" s="17">
        <f>E85*1000/((HISB3!$B84 + HISB3!$B85)/2)</f>
        <v>0</v>
      </c>
      <c r="O85" s="17">
        <f>F85*1000/((HISB3!$B84 + HISB3!$B85)/2)</f>
        <v>0.87430330271643553</v>
      </c>
      <c r="P85" s="17">
        <f>G85*1000/((HISB3!$B84 + HISB3!$B85)/2)</f>
        <v>3.270830564784053</v>
      </c>
      <c r="Q85" s="18">
        <f>H85*1000/((HISB3!$B84 + HISB3!$B85)/2)</f>
        <v>168.68248583154192</v>
      </c>
      <c r="R85" s="17"/>
      <c r="S85" s="17"/>
      <c r="Y85" s="2"/>
      <c r="Z85" s="2"/>
      <c r="AA85" s="2"/>
      <c r="AC85" s="2"/>
      <c r="AD85" s="2"/>
      <c r="AE85" s="25"/>
      <c r="AF85" s="25"/>
      <c r="AG85" s="25"/>
      <c r="AH85" s="25"/>
      <c r="AI85" s="25"/>
      <c r="AJ85" s="25"/>
    </row>
    <row r="86" spans="1:36" x14ac:dyDescent="0.25">
      <c r="A86" s="29">
        <v>1980</v>
      </c>
      <c r="B86" s="35">
        <v>545.80263000000002</v>
      </c>
      <c r="C86" s="35">
        <v>1.677E-2</v>
      </c>
      <c r="D86" s="35">
        <v>241.03676999999999</v>
      </c>
      <c r="E86" s="35">
        <v>0</v>
      </c>
      <c r="F86" s="35">
        <v>4.66282</v>
      </c>
      <c r="G86" s="35">
        <v>22.16893</v>
      </c>
      <c r="H86" s="36">
        <f t="shared" si="2"/>
        <v>813.68792000000008</v>
      </c>
      <c r="J86" s="13">
        <f t="shared" si="3"/>
        <v>1980</v>
      </c>
      <c r="K86" s="17">
        <f>B86*1000/((HISB3!$B85 + HISB3!$B86)/2)</f>
        <v>106.53965059535429</v>
      </c>
      <c r="L86" s="17">
        <f>C86*1000/((HISB3!$B85 + HISB3!$B86)/2)</f>
        <v>3.273472574663283E-3</v>
      </c>
      <c r="M86" s="17">
        <f>D86*1000/((HISB3!$B85 + HISB3!$B86)/2)</f>
        <v>47.049925824712084</v>
      </c>
      <c r="N86" s="17">
        <f>E86*1000/((HISB3!$B85 + HISB3!$B86)/2)</f>
        <v>0</v>
      </c>
      <c r="O86" s="17">
        <f>F86*1000/((HISB3!$B85 + HISB3!$B86)/2)</f>
        <v>0.91017372633222715</v>
      </c>
      <c r="P86" s="17">
        <f>G86*1000/((HISB3!$B85 + HISB3!$B86)/2)</f>
        <v>4.3273335935975012</v>
      </c>
      <c r="Q86" s="18">
        <f>H86*1000/((HISB3!$B85 + HISB3!$B86)/2)</f>
        <v>158.83035721257076</v>
      </c>
      <c r="R86" s="17"/>
      <c r="S86" s="17"/>
      <c r="Y86" s="2"/>
      <c r="Z86" s="2"/>
      <c r="AA86" s="2"/>
      <c r="AC86" s="2"/>
      <c r="AD86" s="2"/>
      <c r="AE86" s="25"/>
      <c r="AF86" s="25"/>
      <c r="AG86" s="25"/>
      <c r="AH86" s="25"/>
      <c r="AI86" s="25"/>
      <c r="AJ86" s="25"/>
    </row>
    <row r="87" spans="1:36" x14ac:dyDescent="0.25">
      <c r="A87" s="29">
        <v>1981</v>
      </c>
      <c r="B87" s="35">
        <v>481.21875</v>
      </c>
      <c r="C87" s="35">
        <v>0.81380999999999992</v>
      </c>
      <c r="D87" s="35">
        <v>247.16823000000002</v>
      </c>
      <c r="E87" s="35">
        <v>0</v>
      </c>
      <c r="F87" s="35">
        <v>4.9740600000000006</v>
      </c>
      <c r="G87" s="35">
        <v>27.703380000000003</v>
      </c>
      <c r="H87" s="36">
        <f t="shared" si="2"/>
        <v>761.87823000000003</v>
      </c>
      <c r="J87" s="13">
        <f t="shared" si="3"/>
        <v>1981</v>
      </c>
      <c r="K87" s="17">
        <f>B87*1000/((HISB3!$B86 + HISB3!$B87)/2)</f>
        <v>93.96050961632335</v>
      </c>
      <c r="L87" s="17">
        <f>C87*1000/((HISB3!$B86 + HISB3!$B87)/2)</f>
        <v>0.15890071268183148</v>
      </c>
      <c r="M87" s="17">
        <f>D87*1000/((HISB3!$B86 + HISB3!$B87)/2)</f>
        <v>48.260905984574833</v>
      </c>
      <c r="N87" s="17">
        <f>E87*1000/((HISB3!$B86 + HISB3!$B87)/2)</f>
        <v>0</v>
      </c>
      <c r="O87" s="17">
        <f>F87*1000/((HISB3!$B86 + HISB3!$B87)/2)</f>
        <v>0.97121155911354107</v>
      </c>
      <c r="P87" s="17">
        <f>G87*1000/((HISB3!$B86 + HISB3!$B87)/2)</f>
        <v>5.4092316704090599</v>
      </c>
      <c r="Q87" s="18">
        <f>H87*1000/((HISB3!$B86 + HISB3!$B87)/2)</f>
        <v>148.76075954310261</v>
      </c>
      <c r="R87" s="17"/>
      <c r="S87" s="17"/>
      <c r="Y87" s="2"/>
      <c r="Z87" s="2"/>
      <c r="AA87" s="2"/>
      <c r="AC87" s="2"/>
      <c r="AD87" s="2"/>
      <c r="AE87" s="25"/>
      <c r="AF87" s="25"/>
      <c r="AG87" s="25"/>
      <c r="AH87" s="25"/>
      <c r="AI87" s="25"/>
      <c r="AJ87" s="25"/>
    </row>
    <row r="88" spans="1:36" x14ac:dyDescent="0.25">
      <c r="A88" s="29">
        <v>1982</v>
      </c>
      <c r="B88" s="35">
        <v>456.52325999999999</v>
      </c>
      <c r="C88" s="35">
        <v>1.2829900000000001</v>
      </c>
      <c r="D88" s="35">
        <v>263.51630999999998</v>
      </c>
      <c r="E88" s="35">
        <v>0</v>
      </c>
      <c r="F88" s="35">
        <v>5.46509</v>
      </c>
      <c r="G88" s="35">
        <v>31.198160000000001</v>
      </c>
      <c r="H88" s="36">
        <f t="shared" si="2"/>
        <v>757.98581000000001</v>
      </c>
      <c r="J88" s="13">
        <f t="shared" si="3"/>
        <v>1982</v>
      </c>
      <c r="K88" s="17">
        <f>B88*1000/((HISB3!$B87 + HISB3!$B88)/2)</f>
        <v>89.208257938446508</v>
      </c>
      <c r="L88" s="17">
        <f>C88*1000/((HISB3!$B87 + HISB3!$B88)/2)</f>
        <v>0.25070639960918417</v>
      </c>
      <c r="M88" s="17">
        <f>D88*1000/((HISB3!$B87 + HISB3!$B88)/2)</f>
        <v>51.49317244748412</v>
      </c>
      <c r="N88" s="17">
        <f>E88*1000/((HISB3!$B87 + HISB3!$B88)/2)</f>
        <v>0</v>
      </c>
      <c r="O88" s="17">
        <f>F88*1000/((HISB3!$B87 + HISB3!$B88)/2)</f>
        <v>1.0679218368343919</v>
      </c>
      <c r="P88" s="17">
        <f>G88*1000/((HISB3!$B87 + HISB3!$B88)/2)</f>
        <v>6.0963673668783587</v>
      </c>
      <c r="Q88" s="18">
        <f>H88*1000/((HISB3!$B87 + HISB3!$B88)/2)</f>
        <v>148.11642598925258</v>
      </c>
      <c r="R88" s="17"/>
      <c r="S88" s="17"/>
      <c r="Y88" s="2"/>
      <c r="Z88" s="2"/>
      <c r="AA88" s="2"/>
      <c r="AC88" s="2"/>
      <c r="AD88" s="2"/>
      <c r="AE88" s="25"/>
      <c r="AF88" s="25"/>
      <c r="AG88" s="25"/>
      <c r="AH88" s="25"/>
      <c r="AI88" s="25"/>
      <c r="AJ88" s="25"/>
    </row>
    <row r="89" spans="1:36" x14ac:dyDescent="0.25">
      <c r="A89" s="29">
        <v>1983</v>
      </c>
      <c r="B89" s="35">
        <v>435.97358000000003</v>
      </c>
      <c r="C89" s="35">
        <v>2.18181</v>
      </c>
      <c r="D89" s="35">
        <v>277.96075000000002</v>
      </c>
      <c r="E89" s="35">
        <v>0</v>
      </c>
      <c r="F89" s="35">
        <v>5.9134799999999998</v>
      </c>
      <c r="G89" s="35">
        <v>33.444319999999998</v>
      </c>
      <c r="H89" s="36">
        <f t="shared" si="2"/>
        <v>755.47394000000008</v>
      </c>
      <c r="J89" s="13">
        <f t="shared" si="3"/>
        <v>1983</v>
      </c>
      <c r="K89" s="17">
        <f>B89*1000/((HISB3!$B88 + HISB3!$B89)/2)</f>
        <v>85.250993351583887</v>
      </c>
      <c r="L89" s="17">
        <f>C89*1000/((HISB3!$B88 + HISB3!$B89)/2)</f>
        <v>0.42663472819710596</v>
      </c>
      <c r="M89" s="17">
        <f>D89*1000/((HISB3!$B88 + HISB3!$B89)/2)</f>
        <v>54.35290379350802</v>
      </c>
      <c r="N89" s="17">
        <f>E89*1000/((HISB3!$B88 + HISB3!$B89)/2)</f>
        <v>0</v>
      </c>
      <c r="O89" s="17">
        <f>F89*1000/((HISB3!$B88 + HISB3!$B89)/2)</f>
        <v>1.1563316386390301</v>
      </c>
      <c r="P89" s="17">
        <f>G89*1000/((HISB3!$B88 + HISB3!$B89)/2)</f>
        <v>6.5397575283535394</v>
      </c>
      <c r="Q89" s="18">
        <f>H89*1000/((HISB3!$B88 + HISB3!$B89)/2)</f>
        <v>147.7266210402816</v>
      </c>
      <c r="R89" s="17"/>
      <c r="S89" s="17"/>
      <c r="Y89" s="2"/>
      <c r="Z89" s="2"/>
      <c r="AA89" s="2"/>
      <c r="AC89" s="2"/>
      <c r="AD89" s="2"/>
      <c r="AE89" s="25"/>
      <c r="AF89" s="25"/>
      <c r="AG89" s="25"/>
      <c r="AH89" s="25"/>
      <c r="AI89" s="25"/>
      <c r="AJ89" s="25"/>
    </row>
    <row r="90" spans="1:36" x14ac:dyDescent="0.25">
      <c r="A90" s="29">
        <v>1984</v>
      </c>
      <c r="B90" s="35">
        <v>426.50709000000001</v>
      </c>
      <c r="C90" s="35">
        <v>6.8127200000000006</v>
      </c>
      <c r="D90" s="35">
        <v>295.16636999999997</v>
      </c>
      <c r="E90" s="35">
        <v>0</v>
      </c>
      <c r="F90" s="35">
        <v>6.0051600000000001</v>
      </c>
      <c r="G90" s="35">
        <v>34.356679999999997</v>
      </c>
      <c r="H90" s="36">
        <f t="shared" si="2"/>
        <v>768.84802000000002</v>
      </c>
      <c r="J90" s="13">
        <f t="shared" si="3"/>
        <v>1984</v>
      </c>
      <c r="K90" s="17">
        <f>B90*1000/((HISB3!$B89 + HISB3!$B90)/2)</f>
        <v>83.440690599628297</v>
      </c>
      <c r="L90" s="17">
        <f>C90*1000/((HISB3!$B89 + HISB3!$B90)/2)</f>
        <v>1.3328220678861391</v>
      </c>
      <c r="M90" s="17">
        <f>D90*1000/((HISB3!$B89 + HISB3!$B90)/2)</f>
        <v>57.74554827350093</v>
      </c>
      <c r="N90" s="17">
        <f>E90*1000/((HISB3!$B89 + HISB3!$B90)/2)</f>
        <v>0</v>
      </c>
      <c r="O90" s="17">
        <f>F90*1000/((HISB3!$B89 + HISB3!$B90)/2)</f>
        <v>1.1748332192115818</v>
      </c>
      <c r="P90" s="17">
        <f>G90*1000/((HISB3!$B89 + HISB3!$B90)/2)</f>
        <v>6.7214477159346568</v>
      </c>
      <c r="Q90" s="18">
        <f>H90*1000/((HISB3!$B89 + HISB3!$B90)/2)</f>
        <v>150.41534187616159</v>
      </c>
      <c r="R90" s="17"/>
      <c r="S90" s="17"/>
      <c r="Y90" s="2"/>
      <c r="Z90" s="2"/>
      <c r="AA90" s="2"/>
      <c r="AC90" s="2"/>
      <c r="AD90" s="2"/>
      <c r="AE90" s="25"/>
      <c r="AF90" s="25"/>
      <c r="AG90" s="25"/>
      <c r="AH90" s="25"/>
      <c r="AI90" s="25"/>
      <c r="AJ90" s="25"/>
    </row>
    <row r="91" spans="1:36" x14ac:dyDescent="0.25">
      <c r="A91" s="29">
        <v>1985</v>
      </c>
      <c r="B91" s="35">
        <v>423.22613999999999</v>
      </c>
      <c r="C91" s="35">
        <v>27.753730000000001</v>
      </c>
      <c r="D91" s="35">
        <v>303.45625000000001</v>
      </c>
      <c r="E91" s="35">
        <v>0</v>
      </c>
      <c r="F91" s="35">
        <v>5.8220700000000001</v>
      </c>
      <c r="G91" s="35">
        <v>32.808330000000005</v>
      </c>
      <c r="H91" s="36">
        <f t="shared" si="2"/>
        <v>793.06652000000008</v>
      </c>
      <c r="J91" s="13">
        <f t="shared" si="3"/>
        <v>1985</v>
      </c>
      <c r="K91" s="17">
        <f>B91*1000/((HISB3!$B90 + HISB3!$B91)/2)</f>
        <v>82.766430038134359</v>
      </c>
      <c r="L91" s="17">
        <f>C91*1000/((HISB3!$B90 + HISB3!$B91)/2)</f>
        <v>5.427540823310844</v>
      </c>
      <c r="M91" s="17">
        <f>D91*1000/((HISB3!$B90 + HISB3!$B91)/2)</f>
        <v>59.344138065903977</v>
      </c>
      <c r="N91" s="17">
        <f>E91*1000/((HISB3!$B90 + HISB3!$B91)/2)</f>
        <v>0</v>
      </c>
      <c r="O91" s="17">
        <f>F91*1000/((HISB3!$B90 + HISB3!$B91)/2)</f>
        <v>1.1385684951598709</v>
      </c>
      <c r="P91" s="17">
        <f>G91*1000/((HISB3!$B90 + HISB3!$B91)/2)</f>
        <v>6.4160222939278384</v>
      </c>
      <c r="Q91" s="18">
        <f>H91*1000/((HISB3!$B90 + HISB3!$B91)/2)</f>
        <v>155.0926997164369</v>
      </c>
      <c r="R91" s="17"/>
      <c r="S91" s="17"/>
      <c r="Y91" s="2"/>
      <c r="Z91" s="2"/>
      <c r="AA91" s="2"/>
      <c r="AC91" s="2"/>
      <c r="AD91" s="2"/>
      <c r="AE91" s="25"/>
      <c r="AF91" s="25"/>
      <c r="AG91" s="25"/>
      <c r="AH91" s="25"/>
      <c r="AI91" s="25"/>
      <c r="AJ91" s="25"/>
    </row>
    <row r="92" spans="1:36" x14ac:dyDescent="0.25">
      <c r="A92" s="29">
        <v>1986</v>
      </c>
      <c r="B92" s="35">
        <v>420.0532</v>
      </c>
      <c r="C92" s="35">
        <v>46.7759</v>
      </c>
      <c r="D92" s="35">
        <v>306.00565999999998</v>
      </c>
      <c r="E92" s="35">
        <v>0</v>
      </c>
      <c r="F92" s="35">
        <v>6.2219700000000007</v>
      </c>
      <c r="G92" s="35">
        <v>36.671529999999997</v>
      </c>
      <c r="H92" s="36">
        <f t="shared" si="2"/>
        <v>815.72825999999998</v>
      </c>
      <c r="J92" s="13">
        <f t="shared" si="3"/>
        <v>1986</v>
      </c>
      <c r="K92" s="17">
        <f>B92*1000/((HISB3!$B91 + HISB3!$B92)/2)</f>
        <v>82.033629528366376</v>
      </c>
      <c r="L92" s="17">
        <f>C92*1000/((HISB3!$B91 + HISB3!$B92)/2)</f>
        <v>9.1350258763792596</v>
      </c>
      <c r="M92" s="17">
        <f>D92*1000/((HISB3!$B91 + HISB3!$B92)/2)</f>
        <v>59.760894443901961</v>
      </c>
      <c r="N92" s="17">
        <f>E92*1000/((HISB3!$B91 + HISB3!$B92)/2)</f>
        <v>0</v>
      </c>
      <c r="O92" s="17">
        <f>F92*1000/((HISB3!$B91 + HISB3!$B92)/2)</f>
        <v>1.2151098525534616</v>
      </c>
      <c r="P92" s="17">
        <f>G92*1000/((HISB3!$B91 + HISB3!$B92)/2)</f>
        <v>7.1617088174982912</v>
      </c>
      <c r="Q92" s="18">
        <f>H92*1000/((HISB3!$B91 + HISB3!$B92)/2)</f>
        <v>159.30636851869934</v>
      </c>
      <c r="R92" s="17"/>
      <c r="S92" s="17"/>
      <c r="Y92" s="2"/>
      <c r="Z92" s="2"/>
      <c r="AA92" s="2"/>
      <c r="AC92" s="2"/>
      <c r="AD92" s="2"/>
      <c r="AE92" s="25"/>
      <c r="AF92" s="25"/>
      <c r="AG92" s="25"/>
      <c r="AH92" s="25"/>
      <c r="AI92" s="25"/>
      <c r="AJ92" s="25"/>
    </row>
    <row r="93" spans="1:36" x14ac:dyDescent="0.25">
      <c r="A93" s="29">
        <v>1987</v>
      </c>
      <c r="B93" s="35">
        <v>396.38546000000002</v>
      </c>
      <c r="C93" s="35">
        <v>59.942980000000006</v>
      </c>
      <c r="D93" s="35">
        <v>318.55165</v>
      </c>
      <c r="E93" s="35">
        <v>0</v>
      </c>
      <c r="F93" s="35">
        <v>6.0366499999999998</v>
      </c>
      <c r="G93" s="35">
        <v>39.216940000000001</v>
      </c>
      <c r="H93" s="36">
        <f t="shared" si="2"/>
        <v>820.13368000000003</v>
      </c>
      <c r="J93" s="13">
        <f t="shared" si="3"/>
        <v>1987</v>
      </c>
      <c r="K93" s="17">
        <f>B93*1000/((HISB3!$B92 + HISB3!$B93)/2)</f>
        <v>77.313333333333333</v>
      </c>
      <c r="L93" s="17">
        <f>C93*1000/((HISB3!$B92 + HISB3!$B93)/2)</f>
        <v>11.691628632728692</v>
      </c>
      <c r="M93" s="17">
        <f>D93*1000/((HISB3!$B92 + HISB3!$B93)/2)</f>
        <v>62.132172810610498</v>
      </c>
      <c r="N93" s="17">
        <f>E93*1000/((HISB3!$B92 + HISB3!$B93)/2)</f>
        <v>0</v>
      </c>
      <c r="O93" s="17">
        <f>F93*1000/((HISB3!$B92 + HISB3!$B93)/2)</f>
        <v>1.1774234445094596</v>
      </c>
      <c r="P93" s="17">
        <f>G93*1000/((HISB3!$B92 + HISB3!$B93)/2)</f>
        <v>7.6491008386970947</v>
      </c>
      <c r="Q93" s="18">
        <f>H93*1000/((HISB3!$B92 + HISB3!$B93)/2)</f>
        <v>159.96365905987909</v>
      </c>
      <c r="R93" s="17"/>
      <c r="S93" s="17"/>
      <c r="Y93" s="2"/>
      <c r="Z93" s="2"/>
      <c r="AA93" s="2"/>
      <c r="AC93" s="2"/>
      <c r="AD93" s="2"/>
      <c r="AE93" s="25"/>
      <c r="AF93" s="25"/>
      <c r="AG93" s="25"/>
      <c r="AH93" s="25"/>
      <c r="AI93" s="25"/>
      <c r="AJ93" s="25"/>
    </row>
    <row r="94" spans="1:36" x14ac:dyDescent="0.25">
      <c r="A94" s="29">
        <v>1988</v>
      </c>
      <c r="B94" s="35">
        <v>383.65084999999999</v>
      </c>
      <c r="C94" s="35">
        <v>70.368369999999999</v>
      </c>
      <c r="D94" s="35">
        <v>322.36993000000001</v>
      </c>
      <c r="E94" s="35">
        <v>0</v>
      </c>
      <c r="F94" s="35">
        <v>6.8719099999999997</v>
      </c>
      <c r="G94" s="35">
        <v>44.16845</v>
      </c>
      <c r="H94" s="36">
        <f t="shared" si="2"/>
        <v>827.42950999999994</v>
      </c>
      <c r="J94" s="13">
        <f t="shared" si="3"/>
        <v>1988</v>
      </c>
      <c r="K94" s="17">
        <f>B94*1000/((HISB3!$B93 + HISB3!$B94)/2)</f>
        <v>74.793030509796267</v>
      </c>
      <c r="L94" s="17">
        <f>C94*1000/((HISB3!$B93 + HISB3!$B94)/2)</f>
        <v>13.71836826201384</v>
      </c>
      <c r="M94" s="17">
        <f>D94*1000/((HISB3!$B93 + HISB3!$B94)/2)</f>
        <v>62.846267667413976</v>
      </c>
      <c r="N94" s="17">
        <f>E94*1000/((HISB3!$B93 + HISB3!$B94)/2)</f>
        <v>0</v>
      </c>
      <c r="O94" s="17">
        <f>F94*1000/((HISB3!$B93 + HISB3!$B94)/2)</f>
        <v>1.3396841797446144</v>
      </c>
      <c r="P94" s="17">
        <f>G94*1000/((HISB3!$B93 + HISB3!$B94)/2)</f>
        <v>8.6106735549273807</v>
      </c>
      <c r="Q94" s="18">
        <f>H94*1000/((HISB3!$B93 + HISB3!$B94)/2)</f>
        <v>161.30802417389606</v>
      </c>
      <c r="R94" s="17"/>
      <c r="S94" s="17"/>
      <c r="Y94" s="2"/>
      <c r="Z94" s="2"/>
      <c r="AA94" s="2"/>
      <c r="AC94" s="2"/>
      <c r="AD94" s="2"/>
      <c r="AE94" s="25"/>
      <c r="AF94" s="25"/>
      <c r="AG94" s="25"/>
      <c r="AH94" s="25"/>
      <c r="AI94" s="25"/>
      <c r="AJ94" s="25"/>
    </row>
    <row r="95" spans="1:36" x14ac:dyDescent="0.25">
      <c r="A95" s="29">
        <v>1989</v>
      </c>
      <c r="B95" s="35">
        <v>373.11440000000005</v>
      </c>
      <c r="C95" s="35">
        <v>78.260039999999989</v>
      </c>
      <c r="D95" s="35">
        <v>317.91239000000002</v>
      </c>
      <c r="E95" s="35">
        <v>0</v>
      </c>
      <c r="F95" s="35">
        <v>7.4833100000000004</v>
      </c>
      <c r="G95" s="35">
        <v>46.749420000000001</v>
      </c>
      <c r="H95" s="36">
        <f t="shared" si="2"/>
        <v>823.51955999999996</v>
      </c>
      <c r="J95" s="13">
        <f t="shared" si="3"/>
        <v>1989</v>
      </c>
      <c r="K95" s="17">
        <f>B95*1000/((HISB3!$B94 + HISB3!$B95)/2)</f>
        <v>72.696424744276669</v>
      </c>
      <c r="L95" s="17">
        <f>C95*1000/((HISB3!$B94 + HISB3!$B95)/2)</f>
        <v>15.247937652216267</v>
      </c>
      <c r="M95" s="17">
        <f>D95*1000/((HISB3!$B94 + HISB3!$B95)/2)</f>
        <v>61.941040428641017</v>
      </c>
      <c r="N95" s="17">
        <f>E95*1000/((HISB3!$B94 + HISB3!$B95)/2)</f>
        <v>0</v>
      </c>
      <c r="O95" s="17">
        <f>F95*1000/((HISB3!$B94 + HISB3!$B95)/2)</f>
        <v>1.45802435460302</v>
      </c>
      <c r="P95" s="17">
        <f>G95*1000/((HISB3!$B94 + HISB3!$B95)/2)</f>
        <v>9.1085085241110573</v>
      </c>
      <c r="Q95" s="18">
        <f>H95*1000/((HISB3!$B94 + HISB3!$B95)/2)</f>
        <v>160.45193570384802</v>
      </c>
      <c r="R95" s="17"/>
      <c r="S95" s="17"/>
      <c r="Y95" s="2"/>
      <c r="Z95" s="2"/>
      <c r="AA95" s="2"/>
      <c r="AC95" s="2"/>
      <c r="AD95" s="2"/>
      <c r="AE95" s="25"/>
      <c r="AF95" s="25"/>
      <c r="AG95" s="25"/>
      <c r="AH95" s="25"/>
      <c r="AI95" s="25"/>
      <c r="AJ95" s="25"/>
    </row>
    <row r="96" spans="1:36" x14ac:dyDescent="0.25">
      <c r="A96" s="29">
        <v>1990</v>
      </c>
      <c r="B96" s="35">
        <v>354.83222999999998</v>
      </c>
      <c r="C96" s="35">
        <v>81.749380000000002</v>
      </c>
      <c r="D96" s="35">
        <v>325.29265999999996</v>
      </c>
      <c r="E96" s="35">
        <v>0</v>
      </c>
      <c r="F96" s="35">
        <v>7.7069099999999997</v>
      </c>
      <c r="G96" s="35">
        <v>49.02149</v>
      </c>
      <c r="H96" s="36">
        <f t="shared" si="2"/>
        <v>818.60266999999988</v>
      </c>
      <c r="J96" s="13">
        <f t="shared" si="3"/>
        <v>1990</v>
      </c>
      <c r="K96" s="17">
        <f>B96*1000/((HISB3!$B95 + HISB3!$B96)/2)</f>
        <v>69.026793113510351</v>
      </c>
      <c r="L96" s="17">
        <f>C96*1000/((HISB3!$B95 + HISB3!$B96)/2)</f>
        <v>15.903001653535648</v>
      </c>
      <c r="M96" s="17">
        <f>D96*1000/((HISB3!$B95 + HISB3!$B96)/2)</f>
        <v>63.280354051162334</v>
      </c>
      <c r="N96" s="17">
        <f>E96*1000/((HISB3!$B95 + HISB3!$B96)/2)</f>
        <v>0</v>
      </c>
      <c r="O96" s="17">
        <f>F96*1000/((HISB3!$B95 + HISB3!$B96)/2)</f>
        <v>1.4992529909541874</v>
      </c>
      <c r="P96" s="17">
        <f>G96*1000/((HISB3!$B95 + HISB3!$B96)/2)</f>
        <v>9.5363272055247545</v>
      </c>
      <c r="Q96" s="18">
        <f>H96*1000/((HISB3!$B95 + HISB3!$B96)/2)</f>
        <v>159.24572901468727</v>
      </c>
      <c r="R96" s="17"/>
      <c r="S96" s="17"/>
      <c r="Y96" s="2"/>
      <c r="Z96" s="2"/>
      <c r="AA96" s="2"/>
      <c r="AC96" s="2"/>
      <c r="AD96" s="2"/>
      <c r="AE96" s="25"/>
      <c r="AF96" s="25"/>
      <c r="AG96" s="25"/>
      <c r="AH96" s="25"/>
      <c r="AI96" s="25"/>
      <c r="AJ96" s="25"/>
    </row>
    <row r="97" spans="1:36" x14ac:dyDescent="0.25">
      <c r="A97" s="29">
        <v>1991</v>
      </c>
      <c r="B97" s="35">
        <v>354.80799000000002</v>
      </c>
      <c r="C97" s="35">
        <v>87.169280000000001</v>
      </c>
      <c r="D97" s="35">
        <v>329.76159999999999</v>
      </c>
      <c r="E97" s="35">
        <v>0</v>
      </c>
      <c r="F97" s="35">
        <v>7.6596200000000003</v>
      </c>
      <c r="G97" s="35">
        <v>49.638400000000004</v>
      </c>
      <c r="H97" s="36">
        <f t="shared" si="2"/>
        <v>829.03689000000008</v>
      </c>
      <c r="J97" s="13">
        <f t="shared" si="3"/>
        <v>1991</v>
      </c>
      <c r="K97" s="17">
        <f>B97*1000/((HISB3!$B96 + HISB3!$B97)/2)</f>
        <v>68.841286379511061</v>
      </c>
      <c r="L97" s="17">
        <f>C97*1000/((HISB3!$B96 + HISB3!$B97)/2)</f>
        <v>16.912937524253007</v>
      </c>
      <c r="M97" s="17">
        <f>D97*1000/((HISB3!$B96 + HISB3!$B97)/2)</f>
        <v>63.981684128831972</v>
      </c>
      <c r="N97" s="17">
        <f>E97*1000/((HISB3!$B96 + HISB3!$B97)/2)</f>
        <v>0</v>
      </c>
      <c r="O97" s="17">
        <f>F97*1000/((HISB3!$B96 + HISB3!$B97)/2)</f>
        <v>1.4861505626697711</v>
      </c>
      <c r="P97" s="17">
        <f>G97*1000/((HISB3!$B96 + HISB3!$B97)/2)</f>
        <v>9.6310438494373312</v>
      </c>
      <c r="Q97" s="18">
        <f>H97*1000/((HISB3!$B96 + HISB3!$B97)/2)</f>
        <v>160.85310244470318</v>
      </c>
      <c r="R97" s="17"/>
      <c r="S97" s="17"/>
      <c r="Y97" s="2"/>
      <c r="Z97" s="2"/>
      <c r="AA97" s="2"/>
      <c r="AC97" s="2"/>
      <c r="AD97" s="2"/>
      <c r="AE97" s="25"/>
      <c r="AF97" s="25"/>
      <c r="AG97" s="25"/>
      <c r="AH97" s="25"/>
      <c r="AI97" s="25"/>
      <c r="AJ97" s="25"/>
    </row>
    <row r="98" spans="1:36" x14ac:dyDescent="0.25">
      <c r="A98" s="29">
        <v>1992</v>
      </c>
      <c r="B98" s="35">
        <v>348.49558000000002</v>
      </c>
      <c r="C98" s="35">
        <v>94.694670000000002</v>
      </c>
      <c r="D98" s="35">
        <v>322.67339000000004</v>
      </c>
      <c r="E98" s="35">
        <v>0</v>
      </c>
      <c r="F98" s="35">
        <v>8.46218</v>
      </c>
      <c r="G98" s="35">
        <v>54.54298</v>
      </c>
      <c r="H98" s="36">
        <f t="shared" si="2"/>
        <v>828.86879999999996</v>
      </c>
      <c r="J98" s="13">
        <f t="shared" si="3"/>
        <v>1992</v>
      </c>
      <c r="K98" s="17">
        <f>B98*1000/((HISB3!$B97 + HISB3!$B98)/2)</f>
        <v>67.387717296722428</v>
      </c>
      <c r="L98" s="17">
        <f>C98*1000/((HISB3!$B97 + HISB3!$B98)/2)</f>
        <v>18.310871120564634</v>
      </c>
      <c r="M98" s="17">
        <f>D98*1000/((HISB3!$B97 + HISB3!$B98)/2)</f>
        <v>62.394545102968195</v>
      </c>
      <c r="N98" s="17">
        <f>E98*1000/((HISB3!$B97 + HISB3!$B98)/2)</f>
        <v>0</v>
      </c>
      <c r="O98" s="17">
        <f>F98*1000/((HISB3!$B97 + HISB3!$B98)/2)</f>
        <v>1.6363105481968481</v>
      </c>
      <c r="P98" s="17">
        <f>G98*1000/((HISB3!$B97 + HISB3!$B98)/2)</f>
        <v>10.546839408295465</v>
      </c>
      <c r="Q98" s="18">
        <f>H98*1000/((HISB3!$B97 + HISB3!$B98)/2)</f>
        <v>160.27628347674755</v>
      </c>
      <c r="R98" s="17"/>
      <c r="S98" s="17"/>
      <c r="Y98" s="2"/>
      <c r="Z98" s="2"/>
      <c r="AA98" s="2"/>
      <c r="AC98" s="2"/>
      <c r="AD98" s="2"/>
      <c r="AE98" s="25"/>
      <c r="AF98" s="25"/>
      <c r="AG98" s="25"/>
      <c r="AH98" s="25"/>
      <c r="AI98" s="25"/>
      <c r="AJ98" s="25"/>
    </row>
    <row r="99" spans="1:36" x14ac:dyDescent="0.25">
      <c r="A99" s="29">
        <v>1993</v>
      </c>
      <c r="B99" s="35">
        <v>345.12650000000002</v>
      </c>
      <c r="C99" s="35">
        <v>102.19534</v>
      </c>
      <c r="D99" s="35">
        <v>312.94132000000002</v>
      </c>
      <c r="E99" s="35">
        <v>0</v>
      </c>
      <c r="F99" s="35">
        <v>8.65015</v>
      </c>
      <c r="G99" s="35">
        <v>53.66563</v>
      </c>
      <c r="H99" s="36">
        <f t="shared" si="2"/>
        <v>822.57893999999999</v>
      </c>
      <c r="J99" s="13">
        <f t="shared" si="3"/>
        <v>1993</v>
      </c>
      <c r="K99" s="17">
        <f>B99*1000/((HISB3!$B98 + HISB3!$B99)/2)</f>
        <v>66.511177490846023</v>
      </c>
      <c r="L99" s="17">
        <f>C99*1000/((HISB3!$B98 + HISB3!$B99)/2)</f>
        <v>19.694611678550778</v>
      </c>
      <c r="M99" s="17">
        <f>D99*1000/((HISB3!$B98 + HISB3!$B99)/2)</f>
        <v>60.308598959337061</v>
      </c>
      <c r="N99" s="17">
        <f>E99*1000/((HISB3!$B98 + HISB3!$B99)/2)</f>
        <v>0</v>
      </c>
      <c r="O99" s="17">
        <f>F99*1000/((HISB3!$B98 + HISB3!$B99)/2)</f>
        <v>1.6670167662362689</v>
      </c>
      <c r="P99" s="17">
        <f>G99*1000/((HISB3!$B98 + HISB3!$B99)/2)</f>
        <v>10.342191173636538</v>
      </c>
      <c r="Q99" s="18">
        <f>H99*1000/((HISB3!$B98 + HISB3!$B99)/2)</f>
        <v>158.52359606860665</v>
      </c>
      <c r="R99" s="17"/>
      <c r="S99" s="17"/>
      <c r="Y99" s="2"/>
      <c r="Z99" s="2"/>
      <c r="AA99" s="2"/>
      <c r="AC99" s="2"/>
      <c r="AD99" s="2"/>
      <c r="AE99" s="25"/>
      <c r="AF99" s="25"/>
      <c r="AG99" s="25"/>
      <c r="AH99" s="25"/>
      <c r="AI99" s="25"/>
      <c r="AJ99" s="25"/>
    </row>
    <row r="100" spans="1:36" x14ac:dyDescent="0.25">
      <c r="A100" s="29">
        <v>1994</v>
      </c>
      <c r="B100" s="35">
        <v>347.23296999999997</v>
      </c>
      <c r="C100" s="35">
        <v>117.08781</v>
      </c>
      <c r="D100" s="35">
        <v>299.57441</v>
      </c>
      <c r="E100" s="35">
        <v>0</v>
      </c>
      <c r="F100" s="35">
        <v>9.42727</v>
      </c>
      <c r="G100" s="35">
        <v>55.522160000000007</v>
      </c>
      <c r="H100" s="36">
        <f t="shared" si="2"/>
        <v>828.84461999999996</v>
      </c>
      <c r="J100" s="13">
        <f t="shared" si="3"/>
        <v>1994</v>
      </c>
      <c r="K100" s="17">
        <f>B100*1000/((HISB3!$B99 + HISB3!$B100)/2)</f>
        <v>66.692205896475556</v>
      </c>
      <c r="L100" s="17">
        <f>C100*1000/((HISB3!$B99 + HISB3!$B100)/2)</f>
        <v>22.488775569000289</v>
      </c>
      <c r="M100" s="17">
        <f>D100*1000/((HISB3!$B99 + HISB3!$B100)/2)</f>
        <v>57.538540286180734</v>
      </c>
      <c r="N100" s="17">
        <f>E100*1000/((HISB3!$B99 + HISB3!$B100)/2)</f>
        <v>0</v>
      </c>
      <c r="O100" s="17">
        <f>F100*1000/((HISB3!$B99 + HISB3!$B100)/2)</f>
        <v>1.8106731969653318</v>
      </c>
      <c r="P100" s="17">
        <f>G100*1000/((HISB3!$B99 + HISB3!$B100)/2)</f>
        <v>10.664008450974745</v>
      </c>
      <c r="Q100" s="18">
        <f>H100*1000/((HISB3!$B99 + HISB3!$B100)/2)</f>
        <v>159.19420339959666</v>
      </c>
      <c r="R100" s="17"/>
      <c r="S100" s="17"/>
      <c r="Y100" s="2"/>
      <c r="Z100" s="2"/>
      <c r="AA100" s="2"/>
      <c r="AC100" s="2"/>
      <c r="AD100" s="2"/>
      <c r="AE100" s="25"/>
      <c r="AF100" s="25"/>
      <c r="AG100" s="25"/>
      <c r="AH100" s="25"/>
      <c r="AI100" s="25"/>
      <c r="AJ100" s="25"/>
    </row>
    <row r="101" spans="1:36" x14ac:dyDescent="0.25">
      <c r="A101" s="29">
        <v>1995</v>
      </c>
      <c r="B101" s="35">
        <v>373.99696999999998</v>
      </c>
      <c r="C101" s="35">
        <v>133.69410999999999</v>
      </c>
      <c r="D101" s="35">
        <v>264.47503999999998</v>
      </c>
      <c r="E101" s="35">
        <v>0</v>
      </c>
      <c r="F101" s="35">
        <v>10.42071</v>
      </c>
      <c r="G101" s="35">
        <v>56.915430000000001</v>
      </c>
      <c r="H101" s="36">
        <f t="shared" si="2"/>
        <v>839.50225999999986</v>
      </c>
      <c r="J101" s="13">
        <f t="shared" si="3"/>
        <v>1995</v>
      </c>
      <c r="K101" s="17">
        <f>B101*1000/((HISB3!$B100 + HISB3!$B101)/2)</f>
        <v>71.462113308493358</v>
      </c>
      <c r="L101" s="17">
        <f>C101*1000/((HISB3!$B100 + HISB3!$B101)/2)</f>
        <v>25.545831661412056</v>
      </c>
      <c r="M101" s="17">
        <f>D101*1000/((HISB3!$B100 + HISB3!$B101)/2)</f>
        <v>50.53502245151428</v>
      </c>
      <c r="N101" s="17">
        <f>E101*1000/((HISB3!$B100 + HISB3!$B101)/2)</f>
        <v>0</v>
      </c>
      <c r="O101" s="17">
        <f>F101*1000/((HISB3!$B100 + HISB3!$B101)/2)</f>
        <v>1.9911550587560904</v>
      </c>
      <c r="P101" s="17">
        <f>G101*1000/((HISB3!$B100 + HISB3!$B101)/2)</f>
        <v>10.875213528231585</v>
      </c>
      <c r="Q101" s="18">
        <f>H101*1000/((HISB3!$B100 + HISB3!$B101)/2)</f>
        <v>160.40933600840737</v>
      </c>
      <c r="R101" s="17"/>
      <c r="S101" s="17"/>
      <c r="Y101" s="2"/>
      <c r="Z101" s="2"/>
      <c r="AA101" s="2"/>
      <c r="AC101" s="2"/>
      <c r="AD101" s="2"/>
      <c r="AE101" s="25"/>
      <c r="AF101" s="25"/>
      <c r="AG101" s="25"/>
      <c r="AH101" s="25"/>
      <c r="AI101" s="25"/>
      <c r="AJ101" s="25"/>
    </row>
    <row r="102" spans="1:36" x14ac:dyDescent="0.25">
      <c r="A102" s="29">
        <v>1996</v>
      </c>
      <c r="B102" s="35">
        <v>380.89451000000003</v>
      </c>
      <c r="C102" s="35">
        <v>150.95780999999999</v>
      </c>
      <c r="D102" s="35">
        <v>243.23174</v>
      </c>
      <c r="E102" s="35">
        <v>0</v>
      </c>
      <c r="F102" s="35">
        <v>10.66611</v>
      </c>
      <c r="G102" s="35">
        <v>56.493900000000004</v>
      </c>
      <c r="H102" s="36">
        <f t="shared" si="2"/>
        <v>842.24406999999997</v>
      </c>
      <c r="J102" s="13">
        <f t="shared" si="3"/>
        <v>1996</v>
      </c>
      <c r="K102" s="17">
        <f>B102*1000/((HISB3!$B101 + HISB3!$B102)/2)</f>
        <v>72.372128063841913</v>
      </c>
      <c r="L102" s="17">
        <f>C102*1000/((HISB3!$B101 + HISB3!$B102)/2)</f>
        <v>28.68284438533156</v>
      </c>
      <c r="M102" s="17">
        <f>D102*1000/((HISB3!$B101 + HISB3!$B102)/2)</f>
        <v>46.215417062511875</v>
      </c>
      <c r="N102" s="17">
        <f>E102*1000/((HISB3!$B101 + HISB3!$B102)/2)</f>
        <v>0</v>
      </c>
      <c r="O102" s="17">
        <f>F102*1000/((HISB3!$B101 + HISB3!$B102)/2)</f>
        <v>2.0266216986509598</v>
      </c>
      <c r="P102" s="17">
        <f>G102*1000/((HISB3!$B101 + HISB3!$B102)/2)</f>
        <v>10.734163024890748</v>
      </c>
      <c r="Q102" s="18">
        <f>H102*1000/((HISB3!$B101 + HISB3!$B102)/2)</f>
        <v>160.03117423522704</v>
      </c>
      <c r="R102" s="17"/>
      <c r="S102" s="17"/>
      <c r="Y102" s="2"/>
      <c r="Z102" s="2"/>
      <c r="AA102" s="2"/>
      <c r="AC102" s="2"/>
      <c r="AD102" s="2"/>
      <c r="AE102" s="25"/>
      <c r="AF102" s="25"/>
      <c r="AG102" s="25"/>
      <c r="AH102" s="25"/>
      <c r="AI102" s="25"/>
      <c r="AJ102" s="25"/>
    </row>
    <row r="103" spans="1:36" x14ac:dyDescent="0.25">
      <c r="A103" s="29">
        <v>1997</v>
      </c>
      <c r="B103" s="35">
        <v>383.37124999999997</v>
      </c>
      <c r="C103" s="35">
        <v>166.53858</v>
      </c>
      <c r="D103" s="35">
        <v>220.18036999999998</v>
      </c>
      <c r="E103" s="35">
        <v>0</v>
      </c>
      <c r="F103" s="35">
        <v>12.278649999999999</v>
      </c>
      <c r="G103" s="35">
        <v>65.550509999999989</v>
      </c>
      <c r="H103" s="36">
        <f t="shared" si="2"/>
        <v>847.91935999999987</v>
      </c>
      <c r="J103" s="13">
        <f t="shared" si="3"/>
        <v>1997</v>
      </c>
      <c r="K103" s="17">
        <f>B103*1000/((HISB3!$B102 + HISB3!$B103)/2)</f>
        <v>72.539498580889315</v>
      </c>
      <c r="L103" s="17">
        <f>C103*1000/((HISB3!$B102 + HISB3!$B103)/2)</f>
        <v>31.511557237464519</v>
      </c>
      <c r="M103" s="17">
        <f>D103*1000/((HISB3!$B102 + HISB3!$B103)/2)</f>
        <v>41.661375591296121</v>
      </c>
      <c r="N103" s="17">
        <f>E103*1000/((HISB3!$B102 + HISB3!$B103)/2)</f>
        <v>0</v>
      </c>
      <c r="O103" s="17">
        <f>F103*1000/((HISB3!$B102 + HISB3!$B103)/2)</f>
        <v>2.3233017975402079</v>
      </c>
      <c r="P103" s="17">
        <f>G103*1000/((HISB3!$B102 + HISB3!$B103)/2)</f>
        <v>12.403123935666981</v>
      </c>
      <c r="Q103" s="18">
        <f>H103*1000/((HISB3!$B102 + HISB3!$B103)/2)</f>
        <v>160.43885714285713</v>
      </c>
      <c r="R103" s="17"/>
      <c r="S103" s="17"/>
      <c r="Y103" s="2"/>
      <c r="Z103" s="2"/>
      <c r="AA103" s="2"/>
      <c r="AC103" s="2"/>
      <c r="AD103" s="2"/>
      <c r="AE103" s="25"/>
      <c r="AF103" s="25"/>
      <c r="AG103" s="25"/>
      <c r="AH103" s="25"/>
      <c r="AI103" s="25"/>
      <c r="AJ103" s="25"/>
    </row>
    <row r="104" spans="1:36" x14ac:dyDescent="0.25">
      <c r="A104" s="29">
        <v>1998</v>
      </c>
      <c r="B104" s="35">
        <v>379.12390000000005</v>
      </c>
      <c r="C104" s="35">
        <v>180.89218</v>
      </c>
      <c r="D104" s="35">
        <v>197.58313000000001</v>
      </c>
      <c r="E104" s="35">
        <v>0</v>
      </c>
      <c r="F104" s="35">
        <v>12.204229999999999</v>
      </c>
      <c r="G104" s="35">
        <v>68.561610000000002</v>
      </c>
      <c r="H104" s="36">
        <f t="shared" si="2"/>
        <v>838.36505000000011</v>
      </c>
      <c r="J104" s="13">
        <f t="shared" si="3"/>
        <v>1998</v>
      </c>
      <c r="K104" s="17">
        <f>B104*1000/((HISB3!$B103 + HISB3!$B104)/2)</f>
        <v>71.472127438966922</v>
      </c>
      <c r="L104" s="17">
        <f>C104*1000/((HISB3!$B103 + HISB3!$B104)/2)</f>
        <v>34.101645772457346</v>
      </c>
      <c r="M104" s="17">
        <f>D104*1000/((HISB3!$B103 + HISB3!$B104)/2)</f>
        <v>37.248210010368553</v>
      </c>
      <c r="N104" s="17">
        <f>E104*1000/((HISB3!$B103 + HISB3!$B104)/2)</f>
        <v>0</v>
      </c>
      <c r="O104" s="17">
        <f>F104*1000/((HISB3!$B103 + HISB3!$B104)/2)</f>
        <v>2.3007314544254878</v>
      </c>
      <c r="P104" s="17">
        <f>G104*1000/((HISB3!$B103 + HISB3!$B104)/2)</f>
        <v>12.925178621924781</v>
      </c>
      <c r="Q104" s="18">
        <f>H104*1000/((HISB3!$B103 + HISB3!$B104)/2)</f>
        <v>158.04789329814312</v>
      </c>
      <c r="R104" s="17"/>
      <c r="S104" s="17"/>
      <c r="Y104" s="2"/>
      <c r="Z104" s="2"/>
      <c r="AA104" s="2"/>
      <c r="AC104" s="2"/>
      <c r="AD104" s="2"/>
      <c r="AE104" s="25"/>
      <c r="AF104" s="25"/>
      <c r="AG104" s="25"/>
      <c r="AH104" s="25"/>
      <c r="AI104" s="25"/>
      <c r="AJ104" s="25"/>
    </row>
    <row r="105" spans="1:36" x14ac:dyDescent="0.25">
      <c r="A105" s="29">
        <v>1999</v>
      </c>
      <c r="B105" s="35">
        <v>382.15436999999997</v>
      </c>
      <c r="C105" s="35">
        <v>191.72403</v>
      </c>
      <c r="D105" s="35">
        <v>180.25629000000001</v>
      </c>
      <c r="E105" s="35">
        <v>0</v>
      </c>
      <c r="F105" s="35">
        <v>13.574780000000001</v>
      </c>
      <c r="G105" s="35">
        <v>73.177509999999998</v>
      </c>
      <c r="H105" s="36">
        <f t="shared" si="2"/>
        <v>840.88697999999999</v>
      </c>
      <c r="J105" s="13">
        <f t="shared" si="3"/>
        <v>1999</v>
      </c>
      <c r="K105" s="17">
        <f>B105*1000/((HISB3!$B104 + HISB3!$B105)/2)</f>
        <v>71.806533258173616</v>
      </c>
      <c r="L105" s="17">
        <f>C105*1000/((HISB3!$B104 + HISB3!$B105)/2)</f>
        <v>36.024808342728299</v>
      </c>
      <c r="M105" s="17">
        <f>D105*1000/((HISB3!$B104 + HISB3!$B105)/2)</f>
        <v>33.870028184892902</v>
      </c>
      <c r="N105" s="17">
        <f>E105*1000/((HISB3!$B104 + HISB3!$B105)/2)</f>
        <v>0</v>
      </c>
      <c r="O105" s="17">
        <f>F105*1000/((HISB3!$B104 + HISB3!$B105)/2)</f>
        <v>2.5506914693724165</v>
      </c>
      <c r="P105" s="17">
        <f>G105*1000/((HISB3!$B104 + HISB3!$B105)/2)</f>
        <v>13.750001878992858</v>
      </c>
      <c r="Q105" s="18">
        <f>H105*1000/((HISB3!$B104 + HISB3!$B105)/2)</f>
        <v>158.0020631341601</v>
      </c>
      <c r="R105" s="17"/>
      <c r="S105" s="17"/>
      <c r="Y105" s="2"/>
      <c r="Z105" s="2"/>
      <c r="AA105" s="2"/>
      <c r="AC105" s="2"/>
      <c r="AD105" s="2"/>
      <c r="AE105" s="25"/>
      <c r="AF105" s="25"/>
      <c r="AG105" s="25"/>
      <c r="AH105" s="25"/>
      <c r="AI105" s="25"/>
      <c r="AJ105" s="25"/>
    </row>
    <row r="106" spans="1:36" x14ac:dyDescent="0.25">
      <c r="A106" s="29">
        <v>2000</v>
      </c>
      <c r="B106" s="37">
        <v>376.65840000000003</v>
      </c>
      <c r="C106" s="37">
        <v>191.65043</v>
      </c>
      <c r="D106" s="37">
        <v>173.88454999999999</v>
      </c>
      <c r="E106" s="37">
        <v>0</v>
      </c>
      <c r="F106" s="37">
        <v>14.35994</v>
      </c>
      <c r="G106" s="37">
        <v>81.633449999999996</v>
      </c>
      <c r="H106" s="36">
        <f t="shared" si="2"/>
        <v>838.18677000000014</v>
      </c>
      <c r="J106" s="13">
        <f t="shared" si="3"/>
        <v>2000</v>
      </c>
      <c r="K106" s="17">
        <f>B106*1000/((HISB3!$B105 + HISB3!$B106)/2)</f>
        <v>70.541885944376816</v>
      </c>
      <c r="L106" s="17">
        <f>C106*1000/((HISB3!$B105 + HISB3!$B106)/2)</f>
        <v>35.89295439647907</v>
      </c>
      <c r="M106" s="17">
        <f>D106*1000/((HISB3!$B105 + HISB3!$B106)/2)</f>
        <v>32.565699035490212</v>
      </c>
      <c r="N106" s="17">
        <f>E106*1000/((HISB3!$B105 + HISB3!$B106)/2)</f>
        <v>0</v>
      </c>
      <c r="O106" s="17">
        <f>F106*1000/((HISB3!$B105 + HISB3!$B106)/2)</f>
        <v>2.6893791553516246</v>
      </c>
      <c r="P106" s="17">
        <f>G106*1000/((HISB3!$B105 + HISB3!$B106)/2)</f>
        <v>15.28859443768143</v>
      </c>
      <c r="Q106" s="18">
        <f>H106*1000/((HISB3!$B105 + HISB3!$B106)/2)</f>
        <v>156.97851296937918</v>
      </c>
      <c r="R106" s="17"/>
      <c r="S106" s="17"/>
      <c r="Y106" s="2"/>
      <c r="Z106" s="2"/>
      <c r="AA106" s="2"/>
      <c r="AC106" s="2"/>
      <c r="AD106" s="2"/>
      <c r="AE106" s="25"/>
      <c r="AF106" s="25"/>
      <c r="AG106" s="25"/>
      <c r="AH106" s="25"/>
      <c r="AI106" s="25"/>
      <c r="AJ106" s="25"/>
    </row>
    <row r="107" spans="1:36" x14ac:dyDescent="0.25">
      <c r="A107" s="29">
        <v>2001</v>
      </c>
      <c r="B107" s="37">
        <v>376.75340999999997</v>
      </c>
      <c r="C107" s="37">
        <v>193.04031000000001</v>
      </c>
      <c r="D107" s="37">
        <v>167.42462</v>
      </c>
      <c r="E107" s="37">
        <v>0</v>
      </c>
      <c r="F107" s="37">
        <v>14.521790000000001</v>
      </c>
      <c r="G107" s="37">
        <v>84.371470000000002</v>
      </c>
      <c r="H107" s="36">
        <f t="shared" si="2"/>
        <v>836.11160000000007</v>
      </c>
      <c r="J107" s="13">
        <f t="shared" si="3"/>
        <v>2001</v>
      </c>
      <c r="K107" s="17">
        <f>B107*1000/((HISB3!$B106 + HISB3!$B107)/2)</f>
        <v>70.30949146216291</v>
      </c>
      <c r="L107" s="17">
        <f>C107*1000/((HISB3!$B106 + HISB3!$B107)/2)</f>
        <v>36.025064850237939</v>
      </c>
      <c r="M107" s="17">
        <f>D107*1000/((HISB3!$B106 + HISB3!$B107)/2)</f>
        <v>31.244680414295043</v>
      </c>
      <c r="N107" s="17">
        <f>E107*1000/((HISB3!$B106 + HISB3!$B107)/2)</f>
        <v>0</v>
      </c>
      <c r="O107" s="17">
        <f>F107*1000/((HISB3!$B106 + HISB3!$B107)/2)</f>
        <v>2.7100475879443877</v>
      </c>
      <c r="P107" s="17">
        <f>G107*1000/((HISB3!$B106 + HISB3!$B107)/2)</f>
        <v>15.745352244098163</v>
      </c>
      <c r="Q107" s="18">
        <f>H107*1000/((HISB3!$B106 + HISB3!$B107)/2)</f>
        <v>156.03463655873847</v>
      </c>
      <c r="R107" s="17"/>
      <c r="S107" s="17"/>
      <c r="Y107" s="2"/>
      <c r="Z107" s="2"/>
      <c r="AA107" s="2"/>
      <c r="AC107" s="2"/>
      <c r="AD107" s="2"/>
      <c r="AE107" s="25"/>
      <c r="AF107" s="25"/>
      <c r="AG107" s="25"/>
      <c r="AH107" s="25"/>
      <c r="AI107" s="25"/>
      <c r="AJ107" s="25"/>
    </row>
    <row r="108" spans="1:36" x14ac:dyDescent="0.25">
      <c r="A108" s="29">
        <v>2002</v>
      </c>
      <c r="B108" s="37">
        <v>361.03237000000001</v>
      </c>
      <c r="C108" s="37">
        <v>195.71019000000001</v>
      </c>
      <c r="D108" s="37">
        <v>160.75321</v>
      </c>
      <c r="E108" s="37">
        <v>0</v>
      </c>
      <c r="F108" s="37">
        <v>15.712759999999999</v>
      </c>
      <c r="G108" s="37">
        <v>92.974509999999995</v>
      </c>
      <c r="H108" s="36">
        <f t="shared" si="2"/>
        <v>826.18304000000001</v>
      </c>
      <c r="J108" s="13">
        <f t="shared" si="3"/>
        <v>2002</v>
      </c>
      <c r="K108" s="17">
        <f>B108*1000/((HISB3!$B107 + HISB3!$B108)/2)</f>
        <v>67.156318824404764</v>
      </c>
      <c r="L108" s="17">
        <f>C108*1000/((HISB3!$B107 + HISB3!$B108)/2)</f>
        <v>36.40442522321429</v>
      </c>
      <c r="M108" s="17">
        <f>D108*1000/((HISB3!$B107 + HISB3!$B108)/2)</f>
        <v>29.902010788690475</v>
      </c>
      <c r="N108" s="17">
        <f>E108*1000/((HISB3!$B107 + HISB3!$B108)/2)</f>
        <v>0</v>
      </c>
      <c r="O108" s="17">
        <f>F108*1000/((HISB3!$B107 + HISB3!$B108)/2)</f>
        <v>2.9227604166666667</v>
      </c>
      <c r="P108" s="17">
        <f>G108*1000/((HISB3!$B107 + HISB3!$B108)/2)</f>
        <v>17.294365699404761</v>
      </c>
      <c r="Q108" s="18">
        <f>H108*1000/((HISB3!$B107 + HISB3!$B108)/2)</f>
        <v>153.67988095238096</v>
      </c>
      <c r="R108" s="17"/>
      <c r="S108" s="17"/>
      <c r="Y108" s="2"/>
      <c r="Z108" s="2"/>
      <c r="AA108" s="2"/>
      <c r="AC108" s="2"/>
      <c r="AD108" s="2"/>
      <c r="AE108" s="25"/>
      <c r="AF108" s="25"/>
      <c r="AG108" s="25"/>
      <c r="AH108" s="25"/>
      <c r="AI108" s="25"/>
      <c r="AJ108" s="25"/>
    </row>
    <row r="109" spans="1:36" x14ac:dyDescent="0.25">
      <c r="A109" s="29">
        <v>2003</v>
      </c>
      <c r="B109" s="37">
        <v>344.88443999999998</v>
      </c>
      <c r="C109" s="37">
        <v>190.07217</v>
      </c>
      <c r="D109" s="37">
        <v>175.83095</v>
      </c>
      <c r="E109" s="37">
        <v>0</v>
      </c>
      <c r="F109" s="37">
        <v>16.69266</v>
      </c>
      <c r="G109" s="37">
        <v>104.69589999999999</v>
      </c>
      <c r="H109" s="36">
        <f t="shared" si="2"/>
        <v>832.17612000000008</v>
      </c>
      <c r="J109" s="13">
        <f t="shared" si="3"/>
        <v>2003</v>
      </c>
      <c r="K109" s="17">
        <f>B109*1000/((HISB3!$B108 + HISB3!$B109)/2)</f>
        <v>63.974112409571511</v>
      </c>
      <c r="L109" s="17">
        <f>C109*1000/((HISB3!$B108 + HISB3!$B109)/2)</f>
        <v>35.257312186978297</v>
      </c>
      <c r="M109" s="17">
        <f>D109*1000/((HISB3!$B108 + HISB3!$B109)/2)</f>
        <v>32.615646447783348</v>
      </c>
      <c r="N109" s="17">
        <f>E109*1000/((HISB3!$B108 + HISB3!$B109)/2)</f>
        <v>0</v>
      </c>
      <c r="O109" s="17">
        <f>F109*1000/((HISB3!$B108 + HISB3!$B109)/2)</f>
        <v>3.0963939899833055</v>
      </c>
      <c r="P109" s="17">
        <f>G109*1000/((HISB3!$B108 + HISB3!$B109)/2)</f>
        <v>19.420497124837691</v>
      </c>
      <c r="Q109" s="18">
        <f>H109*1000/((HISB3!$B108 + HISB3!$B109)/2)</f>
        <v>154.36396215915417</v>
      </c>
      <c r="R109" s="17"/>
      <c r="S109" s="17"/>
      <c r="Y109" s="2"/>
      <c r="Z109" s="2"/>
      <c r="AA109" s="2"/>
      <c r="AC109" s="2"/>
      <c r="AD109" s="2"/>
      <c r="AE109" s="25"/>
      <c r="AF109" s="25"/>
      <c r="AG109" s="25"/>
      <c r="AH109" s="25"/>
      <c r="AI109" s="25"/>
      <c r="AJ109" s="25"/>
    </row>
    <row r="110" spans="1:36" x14ac:dyDescent="0.25">
      <c r="A110" s="29">
        <v>2004</v>
      </c>
      <c r="B110" s="37">
        <v>348.79815000000002</v>
      </c>
      <c r="C110" s="37">
        <v>194.92301</v>
      </c>
      <c r="D110" s="37">
        <v>162.40903</v>
      </c>
      <c r="E110" s="37">
        <v>0</v>
      </c>
      <c r="F110" s="37">
        <v>17.05537</v>
      </c>
      <c r="G110" s="37">
        <v>115.59768</v>
      </c>
      <c r="H110" s="36">
        <f t="shared" si="2"/>
        <v>838.78324000000009</v>
      </c>
      <c r="J110" s="13">
        <f t="shared" si="3"/>
        <v>2004</v>
      </c>
      <c r="K110" s="17">
        <f>B110*1000/((HISB3!$B109 + HISB3!$B110)/2)</f>
        <v>64.538467943380525</v>
      </c>
      <c r="L110" s="17">
        <f>C110*1000/((HISB3!$B109 + HISB3!$B110)/2)</f>
        <v>36.066798038671479</v>
      </c>
      <c r="M110" s="17">
        <f>D110*1000/((HISB3!$B109 + HISB3!$B110)/2)</f>
        <v>30.05070404292719</v>
      </c>
      <c r="N110" s="17">
        <f>E110*1000/((HISB3!$B109 + HISB3!$B110)/2)</f>
        <v>0</v>
      </c>
      <c r="O110" s="17">
        <f>F110*1000/((HISB3!$B109 + HISB3!$B110)/2)</f>
        <v>3.1557720418170043</v>
      </c>
      <c r="P110" s="17">
        <f>G110*1000/((HISB3!$B109 + HISB3!$B110)/2)</f>
        <v>21.389153483208435</v>
      </c>
      <c r="Q110" s="18">
        <f>H110*1000/((HISB3!$B109 + HISB3!$B110)/2)</f>
        <v>155.20089555000465</v>
      </c>
      <c r="R110" s="17"/>
      <c r="S110" s="17"/>
      <c r="Y110" s="2"/>
      <c r="Z110" s="2"/>
      <c r="AA110" s="2"/>
      <c r="AC110" s="2"/>
      <c r="AD110" s="2"/>
      <c r="AE110" s="25"/>
      <c r="AF110" s="25"/>
      <c r="AG110" s="25"/>
      <c r="AH110" s="25"/>
      <c r="AI110" s="25"/>
      <c r="AJ110" s="25"/>
    </row>
    <row r="111" spans="1:36" x14ac:dyDescent="0.25">
      <c r="A111" s="29">
        <v>2005</v>
      </c>
      <c r="B111" s="37">
        <v>351.93293</v>
      </c>
      <c r="C111" s="37">
        <v>192.42327</v>
      </c>
      <c r="D111" s="37">
        <v>164.63657000000001</v>
      </c>
      <c r="E111" s="37">
        <v>0</v>
      </c>
      <c r="F111" s="37">
        <v>17.280459999999998</v>
      </c>
      <c r="G111" s="37">
        <v>123.18622999999999</v>
      </c>
      <c r="H111" s="36">
        <f t="shared" si="2"/>
        <v>849.45945999999992</v>
      </c>
      <c r="J111" s="13">
        <f t="shared" si="3"/>
        <v>2005</v>
      </c>
      <c r="K111" s="17">
        <f>B111*1000/((HISB3!$B110 + HISB3!$B111)/2)</f>
        <v>64.944257243033775</v>
      </c>
      <c r="L111" s="17">
        <f>C111*1000/((HISB3!$B110 + HISB3!$B111)/2)</f>
        <v>35.508999815464108</v>
      </c>
      <c r="M111" s="17">
        <f>D111*1000/((HISB3!$B110 + HISB3!$B111)/2)</f>
        <v>30.381356338807901</v>
      </c>
      <c r="N111" s="17">
        <f>E111*1000/((HISB3!$B110 + HISB3!$B111)/2)</f>
        <v>0</v>
      </c>
      <c r="O111" s="17">
        <f>F111*1000/((HISB3!$B110 + HISB3!$B111)/2)</f>
        <v>3.1888651042627791</v>
      </c>
      <c r="P111" s="17">
        <f>G111*1000/((HISB3!$B110 + HISB3!$B111)/2)</f>
        <v>22.732280863627974</v>
      </c>
      <c r="Q111" s="18">
        <f>H111*1000/((HISB3!$B110 + HISB3!$B111)/2)</f>
        <v>156.75575936519652</v>
      </c>
      <c r="R111" s="17"/>
      <c r="S111" s="17"/>
      <c r="Y111" s="2"/>
      <c r="Z111" s="2"/>
      <c r="AA111" s="2"/>
      <c r="AC111" s="2"/>
      <c r="AD111" s="2"/>
      <c r="AE111" s="25"/>
      <c r="AF111" s="25"/>
      <c r="AG111" s="25"/>
      <c r="AH111" s="25"/>
      <c r="AI111" s="25"/>
      <c r="AJ111" s="25"/>
    </row>
    <row r="112" spans="1:36" x14ac:dyDescent="0.25">
      <c r="A112" s="29">
        <v>2006</v>
      </c>
      <c r="B112" s="37">
        <v>346.4862</v>
      </c>
      <c r="C112" s="37">
        <v>190.55759</v>
      </c>
      <c r="D112" s="37">
        <v>180.75932999999998</v>
      </c>
      <c r="E112" s="37">
        <v>0</v>
      </c>
      <c r="F112" s="37">
        <v>17.701580000000003</v>
      </c>
      <c r="G112" s="37">
        <v>127.09439</v>
      </c>
      <c r="H112" s="36">
        <f t="shared" si="2"/>
        <v>862.59908999999993</v>
      </c>
      <c r="J112" s="13">
        <f t="shared" si="3"/>
        <v>2006</v>
      </c>
      <c r="K112" s="17">
        <f>B112*1000/((HISB3!$B111 + HISB3!$B112)/2)</f>
        <v>63.7274599963215</v>
      </c>
      <c r="L112" s="17">
        <f>C112*1000/((HISB3!$B111 + HISB3!$B112)/2)</f>
        <v>35.048296854883205</v>
      </c>
      <c r="M112" s="17">
        <f>D112*1000/((HISB3!$B111 + HISB3!$B112)/2)</f>
        <v>33.246152289865734</v>
      </c>
      <c r="N112" s="17">
        <f>E112*1000/((HISB3!$B111 + HISB3!$B112)/2)</f>
        <v>0</v>
      </c>
      <c r="O112" s="17">
        <f>F112*1000/((HISB3!$B111 + HISB3!$B112)/2)</f>
        <v>3.2557623689534672</v>
      </c>
      <c r="P112" s="17">
        <f>G112*1000/((HISB3!$B111 + HISB3!$B112)/2)</f>
        <v>23.375830421188155</v>
      </c>
      <c r="Q112" s="18">
        <f>H112*1000/((HISB3!$B111 + HISB3!$B112)/2)</f>
        <v>158.65350193121205</v>
      </c>
      <c r="R112" s="17"/>
      <c r="S112" s="17"/>
      <c r="Y112" s="2"/>
      <c r="Z112" s="2"/>
      <c r="AA112" s="2"/>
      <c r="AC112" s="2"/>
      <c r="AD112" s="2"/>
      <c r="AE112" s="25"/>
      <c r="AF112" s="25"/>
      <c r="AG112" s="25"/>
      <c r="AH112" s="25"/>
      <c r="AI112" s="25"/>
      <c r="AJ112" s="25"/>
    </row>
    <row r="113" spans="1:36" x14ac:dyDescent="0.25">
      <c r="A113" s="29">
        <v>2007</v>
      </c>
      <c r="B113" s="37">
        <v>346.70090000000005</v>
      </c>
      <c r="C113" s="37">
        <v>175.14322000000001</v>
      </c>
      <c r="D113" s="37">
        <v>190.22821999999999</v>
      </c>
      <c r="E113" s="37">
        <v>0</v>
      </c>
      <c r="F113" s="37">
        <v>18.430630000000001</v>
      </c>
      <c r="G113" s="37">
        <v>141.96935999999999</v>
      </c>
      <c r="H113" s="36">
        <f t="shared" si="2"/>
        <v>872.47233000000006</v>
      </c>
      <c r="J113" s="13">
        <f t="shared" si="3"/>
        <v>2007</v>
      </c>
      <c r="K113" s="17">
        <f>B113*1000/((HISB3!$B112 + HISB3!$B113)/2)</f>
        <v>63.480893527419212</v>
      </c>
      <c r="L113" s="17">
        <f>C113*1000/((HISB3!$B112 + HISB3!$B113)/2)</f>
        <v>32.068702737343223</v>
      </c>
      <c r="M113" s="17">
        <f>D113*1000/((HISB3!$B112 + HISB3!$B113)/2)</f>
        <v>34.830764442003115</v>
      </c>
      <c r="N113" s="17">
        <f>E113*1000/((HISB3!$B112 + HISB3!$B113)/2)</f>
        <v>0</v>
      </c>
      <c r="O113" s="17">
        <f>F113*1000/((HISB3!$B112 + HISB3!$B113)/2)</f>
        <v>3.3746461594799966</v>
      </c>
      <c r="P113" s="17">
        <f>G113*1000/((HISB3!$B112 + HISB3!$B113)/2)</f>
        <v>25.994572919527599</v>
      </c>
      <c r="Q113" s="18">
        <f>H113*1000/((HISB3!$B112 + HISB3!$B113)/2)</f>
        <v>159.74957978577316</v>
      </c>
      <c r="R113" s="17"/>
      <c r="S113" s="17"/>
      <c r="Y113" s="2"/>
      <c r="Z113" s="2"/>
      <c r="AA113" s="2"/>
      <c r="AC113" s="2"/>
      <c r="AD113" s="2"/>
      <c r="AE113" s="25"/>
      <c r="AF113" s="25"/>
      <c r="AG113" s="25"/>
      <c r="AH113" s="25"/>
      <c r="AI113" s="25"/>
      <c r="AJ113" s="25"/>
    </row>
    <row r="114" spans="1:36" x14ac:dyDescent="0.25">
      <c r="A114" s="29">
        <v>2008</v>
      </c>
      <c r="B114" s="37">
        <v>338.38821000000002</v>
      </c>
      <c r="C114" s="37">
        <v>176.95007999999999</v>
      </c>
      <c r="D114" s="37">
        <v>184.93673999999999</v>
      </c>
      <c r="E114" s="37">
        <v>0</v>
      </c>
      <c r="F114" s="37">
        <v>19.131619999999998</v>
      </c>
      <c r="G114" s="37">
        <v>142.56296</v>
      </c>
      <c r="H114" s="36">
        <f t="shared" si="2"/>
        <v>861.96960999999999</v>
      </c>
      <c r="J114" s="13">
        <f t="shared" si="3"/>
        <v>2008</v>
      </c>
      <c r="K114" s="17">
        <f>B114*1000/((HISB3!$B113 + HISB3!$B114)/2)</f>
        <v>61.597926640575231</v>
      </c>
      <c r="L114" s="17">
        <f>C114*1000/((HISB3!$B113 + HISB3!$B114)/2)</f>
        <v>32.210809138072264</v>
      </c>
      <c r="M114" s="17">
        <f>D114*1000/((HISB3!$B113 + HISB3!$B114)/2)</f>
        <v>33.664647310457809</v>
      </c>
      <c r="N114" s="17">
        <f>E114*1000/((HISB3!$B113 + HISB3!$B114)/2)</f>
        <v>0</v>
      </c>
      <c r="O114" s="17">
        <f>F114*1000/((HISB3!$B113 + HISB3!$B114)/2)</f>
        <v>3.4825921543642484</v>
      </c>
      <c r="P114" s="17">
        <f>G114*1000/((HISB3!$B113 + HISB3!$B114)/2)</f>
        <v>25.951207791025755</v>
      </c>
      <c r="Q114" s="18">
        <f>H114*1000/((HISB3!$B113 + HISB3!$B114)/2)</f>
        <v>156.90718303449532</v>
      </c>
      <c r="R114" s="17"/>
      <c r="S114" s="17"/>
      <c r="Y114" s="2"/>
      <c r="Z114" s="2"/>
      <c r="AA114" s="2"/>
      <c r="AC114" s="2"/>
      <c r="AD114" s="2"/>
      <c r="AE114" s="25"/>
      <c r="AF114" s="25"/>
      <c r="AG114" s="25"/>
      <c r="AH114" s="25"/>
      <c r="AI114" s="25"/>
      <c r="AJ114" s="25"/>
    </row>
    <row r="115" spans="1:36" x14ac:dyDescent="0.25">
      <c r="A115" s="29">
        <v>2009</v>
      </c>
      <c r="B115" s="37">
        <v>314.38765999999998</v>
      </c>
      <c r="C115" s="37">
        <v>166.22762</v>
      </c>
      <c r="D115" s="37">
        <v>171.56701999999999</v>
      </c>
      <c r="E115" s="37">
        <v>0</v>
      </c>
      <c r="F115" s="37">
        <v>17.805499999999999</v>
      </c>
      <c r="G115" s="37">
        <v>141.95910000000001</v>
      </c>
      <c r="H115" s="36">
        <f t="shared" si="2"/>
        <v>811.94690000000003</v>
      </c>
      <c r="J115" s="13">
        <f t="shared" si="3"/>
        <v>2009</v>
      </c>
      <c r="K115" s="17">
        <f>B115*1000/((HISB3!$B114 + HISB3!$B115)/2)</f>
        <v>56.923349628824909</v>
      </c>
      <c r="L115" s="17">
        <f>C115*1000/((HISB3!$B114 + HISB3!$B115)/2)</f>
        <v>30.097342024262176</v>
      </c>
      <c r="M115" s="17">
        <f>D115*1000/((HISB3!$B114 + HISB3!$B115)/2)</f>
        <v>31.064099221437623</v>
      </c>
      <c r="N115" s="17">
        <f>E115*1000/((HISB3!$B114 + HISB3!$B115)/2)</f>
        <v>0</v>
      </c>
      <c r="O115" s="17">
        <f>F115*1000/((HISB3!$B114 + HISB3!$B115)/2)</f>
        <v>3.2238819482165488</v>
      </c>
      <c r="P115" s="17">
        <f>G115*1000/((HISB3!$B114 + HISB3!$B115)/2)</f>
        <v>25.703259098316135</v>
      </c>
      <c r="Q115" s="18">
        <f>H115*1000/((HISB3!$B114 + HISB3!$B115)/2)</f>
        <v>147.0119319210574</v>
      </c>
      <c r="R115" s="17"/>
      <c r="S115" s="17"/>
      <c r="Y115" s="2"/>
      <c r="Z115" s="2"/>
      <c r="AA115" s="2"/>
      <c r="AC115" s="2"/>
      <c r="AD115" s="2"/>
      <c r="AE115" s="25"/>
      <c r="AF115" s="25"/>
      <c r="AG115" s="25"/>
      <c r="AH115" s="25"/>
      <c r="AI115" s="25"/>
      <c r="AJ115" s="25"/>
    </row>
    <row r="116" spans="1:36" x14ac:dyDescent="0.25">
      <c r="A116" s="29">
        <v>2010</v>
      </c>
      <c r="B116" s="37">
        <v>311.84990000000005</v>
      </c>
      <c r="C116" s="37">
        <v>176.12505999999999</v>
      </c>
      <c r="D116" s="37">
        <v>150.81235999999998</v>
      </c>
      <c r="E116" s="37">
        <v>0</v>
      </c>
      <c r="F116" s="37">
        <v>16.403009999999998</v>
      </c>
      <c r="G116" s="37">
        <v>158.09087</v>
      </c>
      <c r="H116" s="36">
        <f t="shared" si="2"/>
        <v>813.28120000000001</v>
      </c>
      <c r="J116" s="13">
        <f t="shared" si="3"/>
        <v>2010</v>
      </c>
      <c r="K116" s="17">
        <f>B116*1000/((HISB3!$B115 + HISB3!$B116)/2)</f>
        <v>56.209426820475848</v>
      </c>
      <c r="L116" s="17">
        <f>C116*1000/((HISB3!$B115 + HISB3!$B116)/2)</f>
        <v>31.745684931506847</v>
      </c>
      <c r="M116" s="17">
        <f>D116*1000/((HISB3!$B115 + HISB3!$B116)/2)</f>
        <v>27.183193943763516</v>
      </c>
      <c r="N116" s="17">
        <f>E116*1000/((HISB3!$B115 + HISB3!$B116)/2)</f>
        <v>0</v>
      </c>
      <c r="O116" s="17">
        <f>F116*1000/((HISB3!$B115 + HISB3!$B116)/2)</f>
        <v>2.9565627253064166</v>
      </c>
      <c r="P116" s="17">
        <f>G116*1000/((HISB3!$B115 + HISB3!$B116)/2)</f>
        <v>28.495109949531361</v>
      </c>
      <c r="Q116" s="18">
        <f>H116*1000/((HISB3!$B115 + HISB3!$B116)/2)</f>
        <v>146.58997837058402</v>
      </c>
      <c r="R116" s="17"/>
      <c r="S116" s="17"/>
      <c r="Y116" s="2"/>
      <c r="Z116" s="2"/>
      <c r="AA116" s="2"/>
      <c r="AC116" s="2"/>
      <c r="AD116" s="2"/>
      <c r="AE116" s="25"/>
      <c r="AF116" s="25"/>
      <c r="AG116" s="25"/>
      <c r="AH116" s="25"/>
      <c r="AI116" s="25"/>
      <c r="AJ116" s="25"/>
    </row>
    <row r="117" spans="1:36" x14ac:dyDescent="0.25">
      <c r="A117" s="29">
        <v>2011</v>
      </c>
      <c r="B117" s="37">
        <v>303.94490000000002</v>
      </c>
      <c r="C117" s="37">
        <v>159.66692999999998</v>
      </c>
      <c r="D117" s="37">
        <v>147.80721</v>
      </c>
      <c r="E117" s="37">
        <v>0</v>
      </c>
      <c r="F117" s="37">
        <v>17.574950000000001</v>
      </c>
      <c r="G117" s="37">
        <v>175.4324</v>
      </c>
      <c r="H117" s="36">
        <f t="shared" si="2"/>
        <v>804.42638999999997</v>
      </c>
      <c r="J117" s="13">
        <f t="shared" si="3"/>
        <v>2011</v>
      </c>
      <c r="K117" s="17">
        <f>B117*1000/((HISB3!$B116 + HISB3!$B117)/2)</f>
        <v>54.55840962125292</v>
      </c>
      <c r="L117" s="17">
        <f>C117*1000/((HISB3!$B116 + HISB3!$B117)/2)</f>
        <v>28.660371567043619</v>
      </c>
      <c r="M117" s="17">
        <f>D117*1000/((HISB3!$B116 + HISB3!$B117)/2)</f>
        <v>26.531540118470652</v>
      </c>
      <c r="N117" s="17">
        <f>E117*1000/((HISB3!$B116 + HISB3!$B117)/2)</f>
        <v>0</v>
      </c>
      <c r="O117" s="17">
        <f>F117*1000/((HISB3!$B116 + HISB3!$B117)/2)</f>
        <v>3.1547208759648178</v>
      </c>
      <c r="P117" s="17">
        <f>G117*1000/((HISB3!$B116 + HISB3!$B117)/2)</f>
        <v>31.490288996589481</v>
      </c>
      <c r="Q117" s="18">
        <f>H117*1000/((HISB3!$B116 + HISB3!$B117)/2)</f>
        <v>144.39533117932149</v>
      </c>
      <c r="R117" s="17"/>
      <c r="S117" s="17"/>
      <c r="Y117" s="2"/>
      <c r="Z117" s="2"/>
      <c r="AA117" s="2"/>
      <c r="AC117" s="2"/>
      <c r="AD117" s="2"/>
      <c r="AE117" s="25"/>
      <c r="AF117" s="25"/>
      <c r="AG117" s="25"/>
      <c r="AH117" s="25"/>
      <c r="AI117" s="25"/>
      <c r="AJ117" s="25"/>
    </row>
    <row r="118" spans="1:36" x14ac:dyDescent="0.25">
      <c r="A118" s="29">
        <v>2012</v>
      </c>
      <c r="B118" s="37">
        <v>291.42346000000003</v>
      </c>
      <c r="C118" s="37">
        <v>149.15333999999999</v>
      </c>
      <c r="D118" s="37">
        <v>147.24028000000001</v>
      </c>
      <c r="E118" s="37">
        <v>0</v>
      </c>
      <c r="F118" s="37">
        <v>16.709220000000002</v>
      </c>
      <c r="G118" s="37">
        <v>178.15568999999999</v>
      </c>
      <c r="H118" s="36">
        <f t="shared" si="2"/>
        <v>782.68199000000004</v>
      </c>
      <c r="J118" s="13">
        <f t="shared" si="3"/>
        <v>2012</v>
      </c>
      <c r="K118" s="17">
        <f>B118*1000/((HISB3!$B117 + HISB3!$B118)/2)</f>
        <v>52.114352646638061</v>
      </c>
      <c r="L118" s="17">
        <f>C118*1000/((HISB3!$B117 + HISB3!$B118)/2)</f>
        <v>26.672628755364805</v>
      </c>
      <c r="M118" s="17">
        <f>D118*1000/((HISB3!$B117 + HISB3!$B118)/2)</f>
        <v>26.330522174535052</v>
      </c>
      <c r="N118" s="17">
        <f>E118*1000/((HISB3!$B117 + HISB3!$B118)/2)</f>
        <v>0</v>
      </c>
      <c r="O118" s="17">
        <f>F118*1000/((HISB3!$B117 + HISB3!$B118)/2)</f>
        <v>2.9880579399141634</v>
      </c>
      <c r="P118" s="17">
        <f>G118*1000/((HISB3!$B117 + HISB3!$B118)/2)</f>
        <v>31.85902896995708</v>
      </c>
      <c r="Q118" s="18">
        <f>H118*1000/((HISB3!$B117 + HISB3!$B118)/2)</f>
        <v>139.96459048640915</v>
      </c>
      <c r="R118" s="17"/>
      <c r="S118" s="17"/>
      <c r="Y118" s="2"/>
      <c r="Z118" s="2"/>
      <c r="AA118" s="2"/>
      <c r="AC118" s="2"/>
      <c r="AD118" s="2"/>
      <c r="AE118" s="25"/>
      <c r="AF118" s="25"/>
      <c r="AG118" s="25"/>
      <c r="AH118" s="25"/>
      <c r="AI118" s="25"/>
      <c r="AJ118" s="25"/>
    </row>
    <row r="119" spans="1:36" x14ac:dyDescent="0.25">
      <c r="A119" s="29">
        <v>2013</v>
      </c>
      <c r="B119" s="37">
        <v>280.81725</v>
      </c>
      <c r="C119" s="37">
        <v>139.47452999999999</v>
      </c>
      <c r="D119" s="37">
        <v>140.96534</v>
      </c>
      <c r="E119" s="37">
        <v>0</v>
      </c>
      <c r="F119" s="37">
        <v>16.779619999999998</v>
      </c>
      <c r="G119" s="37">
        <v>185.89646999999999</v>
      </c>
      <c r="H119" s="36">
        <f t="shared" si="2"/>
        <v>763.93321000000003</v>
      </c>
      <c r="J119" s="13">
        <f t="shared" si="3"/>
        <v>2013</v>
      </c>
      <c r="K119" s="17">
        <f>B119*1000/((HISB3!$B118 + HISB3!$B119)/2)</f>
        <v>50.011976847729294</v>
      </c>
      <c r="L119" s="17">
        <f>C119*1000/((HISB3!$B118 + HISB3!$B119)/2)</f>
        <v>24.839631344612645</v>
      </c>
      <c r="M119" s="17">
        <f>D119*1000/((HISB3!$B118 + HISB3!$B119)/2)</f>
        <v>25.105136242208371</v>
      </c>
      <c r="N119" s="17">
        <f>E119*1000/((HISB3!$B118 + HISB3!$B119)/2)</f>
        <v>0</v>
      </c>
      <c r="O119" s="17">
        <f>F119*1000/((HISB3!$B118 + HISB3!$B119)/2)</f>
        <v>2.9883561887800534</v>
      </c>
      <c r="P119" s="17">
        <f>G119*1000/((HISB3!$B118 + HISB3!$B119)/2)</f>
        <v>33.107118432769369</v>
      </c>
      <c r="Q119" s="18">
        <f>H119*1000/((HISB3!$B118 + HISB3!$B119)/2)</f>
        <v>136.05221905609974</v>
      </c>
      <c r="R119" s="17"/>
      <c r="S119" s="17"/>
      <c r="Y119" s="2"/>
      <c r="Z119" s="2"/>
      <c r="AA119" s="2"/>
      <c r="AC119" s="2"/>
      <c r="AD119" s="2"/>
      <c r="AE119" s="25"/>
      <c r="AF119" s="25"/>
      <c r="AG119" s="25"/>
      <c r="AH119" s="25"/>
      <c r="AI119" s="25"/>
      <c r="AJ119" s="25"/>
    </row>
    <row r="120" spans="1:36" x14ac:dyDescent="0.25">
      <c r="A120" s="29">
        <v>2014</v>
      </c>
      <c r="B120" s="37">
        <v>274.77091999999999</v>
      </c>
      <c r="C120" s="37">
        <v>130.25479999999999</v>
      </c>
      <c r="D120" s="37">
        <v>124.98175999999999</v>
      </c>
      <c r="E120" s="37">
        <v>0</v>
      </c>
      <c r="F120" s="37">
        <v>18.210669999999997</v>
      </c>
      <c r="G120" s="37">
        <v>205.97392000000002</v>
      </c>
      <c r="H120" s="36">
        <f t="shared" si="2"/>
        <v>754.19207000000006</v>
      </c>
      <c r="J120" s="13">
        <f t="shared" si="3"/>
        <v>2014</v>
      </c>
      <c r="K120" s="17">
        <f>B120*1000/((HISB3!$B119 + HISB3!$B120)/2)</f>
        <v>48.688034021440593</v>
      </c>
      <c r="L120" s="17">
        <f>C120*1000/((HISB3!$B119 + HISB3!$B120)/2)</f>
        <v>23.080499689908741</v>
      </c>
      <c r="M120" s="17">
        <f>D120*1000/((HISB3!$B119 + HISB3!$B120)/2)</f>
        <v>22.146143350757509</v>
      </c>
      <c r="N120" s="17">
        <f>E120*1000/((HISB3!$B119 + HISB3!$B120)/2)</f>
        <v>0</v>
      </c>
      <c r="O120" s="17">
        <f>F120*1000/((HISB3!$B119 + HISB3!$B120)/2)</f>
        <v>3.2268397271196951</v>
      </c>
      <c r="P120" s="17">
        <f>G120*1000/((HISB3!$B119 + HISB3!$B120)/2)</f>
        <v>36.497549393107114</v>
      </c>
      <c r="Q120" s="18">
        <f>H120*1000/((HISB3!$B119 + HISB3!$B120)/2)</f>
        <v>133.63906618233366</v>
      </c>
      <c r="R120" s="17"/>
      <c r="S120" s="17"/>
      <c r="Y120" s="2"/>
      <c r="Z120" s="2"/>
      <c r="AA120" s="2"/>
      <c r="AC120" s="2"/>
      <c r="AD120" s="2"/>
      <c r="AE120" s="25"/>
      <c r="AF120" s="25"/>
      <c r="AG120" s="25"/>
      <c r="AH120" s="25"/>
      <c r="AI120" s="25"/>
      <c r="AJ120" s="25"/>
    </row>
    <row r="121" spans="1:36" x14ac:dyDescent="0.25">
      <c r="A121" s="29">
        <v>2015</v>
      </c>
      <c r="B121" s="37">
        <v>277.58339000000001</v>
      </c>
      <c r="C121" s="37">
        <v>132.66857000000002</v>
      </c>
      <c r="D121" s="37">
        <v>108.65074</v>
      </c>
      <c r="E121" s="37">
        <v>0</v>
      </c>
      <c r="F121" s="37">
        <v>18.28125</v>
      </c>
      <c r="G121" s="37">
        <v>216.68828999999999</v>
      </c>
      <c r="H121" s="36">
        <f t="shared" si="2"/>
        <v>753.87224000000015</v>
      </c>
      <c r="J121" s="13">
        <f t="shared" si="3"/>
        <v>2015</v>
      </c>
      <c r="K121" s="17">
        <f>B121*1000/((HISB3!$B120 + HISB3!$B121)/2)</f>
        <v>48.840219934899274</v>
      </c>
      <c r="L121" s="17">
        <f>C121*1000/((HISB3!$B120 + HISB3!$B121)/2)</f>
        <v>23.342758863376442</v>
      </c>
      <c r="M121" s="17">
        <f>D121*1000/((HISB3!$B120 + HISB3!$B121)/2)</f>
        <v>19.116871645992788</v>
      </c>
      <c r="N121" s="17">
        <f>E121*1000/((HISB3!$B120 + HISB3!$B121)/2)</f>
        <v>0</v>
      </c>
      <c r="O121" s="17">
        <f>F121*1000/((HISB3!$B120 + HISB3!$B121)/2)</f>
        <v>3.2165479018210608</v>
      </c>
      <c r="P121" s="17">
        <f>G121*1000/((HISB3!$B120 + HISB3!$B121)/2)</f>
        <v>38.12585378727897</v>
      </c>
      <c r="Q121" s="18">
        <f>H121*1000/((HISB3!$B120 + HISB3!$B121)/2)</f>
        <v>132.64225213336854</v>
      </c>
      <c r="R121" s="17"/>
      <c r="S121" s="17"/>
      <c r="Y121" s="2"/>
      <c r="Z121" s="2"/>
      <c r="AA121" s="2"/>
      <c r="AC121" s="2"/>
      <c r="AD121" s="2"/>
      <c r="AE121" s="25"/>
      <c r="AF121" s="25"/>
      <c r="AG121" s="25"/>
      <c r="AH121" s="25"/>
      <c r="AI121" s="25"/>
      <c r="AJ121" s="25"/>
    </row>
    <row r="122" spans="1:36" x14ac:dyDescent="0.25">
      <c r="A122" s="29">
        <v>2016</v>
      </c>
      <c r="B122" s="37">
        <v>286.80081000000001</v>
      </c>
      <c r="C122" s="37">
        <v>130.38683</v>
      </c>
      <c r="D122" s="37">
        <v>115.88717</v>
      </c>
      <c r="E122" s="37">
        <v>0</v>
      </c>
      <c r="F122" s="37">
        <v>18.097549999999998</v>
      </c>
      <c r="G122" s="37">
        <v>223.24676000000002</v>
      </c>
      <c r="H122" s="36">
        <f t="shared" si="2"/>
        <v>774.41911999999991</v>
      </c>
      <c r="J122" s="13">
        <f t="shared" si="3"/>
        <v>2016</v>
      </c>
      <c r="K122" s="17">
        <f>B122*1000/((HISB3!$B121 + HISB3!$B122)/2)</f>
        <v>50.069973812849163</v>
      </c>
      <c r="L122" s="17">
        <f>C122*1000/((HISB3!$B121 + HISB3!$B122)/2)</f>
        <v>22.763063896648045</v>
      </c>
      <c r="M122" s="17">
        <f>D122*1000/((HISB3!$B121 + HISB3!$B122)/2)</f>
        <v>20.231698673184358</v>
      </c>
      <c r="N122" s="17">
        <f>E122*1000/((HISB3!$B121 + HISB3!$B122)/2)</f>
        <v>0</v>
      </c>
      <c r="O122" s="17">
        <f>F122*1000/((HISB3!$B121 + HISB3!$B122)/2)</f>
        <v>3.1594884776536309</v>
      </c>
      <c r="P122" s="17">
        <f>G122*1000/((HISB3!$B121 + HISB3!$B122)/2)</f>
        <v>38.974643854748606</v>
      </c>
      <c r="Q122" s="18">
        <f>H122*1000/((HISB3!$B121 + HISB3!$B122)/2)</f>
        <v>135.19886871508379</v>
      </c>
      <c r="R122" s="17"/>
      <c r="S122" s="17"/>
      <c r="Y122" s="2"/>
      <c r="Z122" s="2"/>
      <c r="AA122" s="2"/>
      <c r="AC122" s="2"/>
      <c r="AD122" s="2"/>
      <c r="AE122" s="25"/>
      <c r="AF122" s="25"/>
      <c r="AG122" s="25"/>
      <c r="AH122" s="25"/>
      <c r="AI122" s="25"/>
      <c r="AJ122" s="25"/>
    </row>
    <row r="123" spans="1:36" x14ac:dyDescent="0.25">
      <c r="A123" s="29">
        <v>2017</v>
      </c>
      <c r="B123" s="37">
        <v>291.59782000000001</v>
      </c>
      <c r="C123" s="37">
        <v>123.33057000000001</v>
      </c>
      <c r="D123" s="37">
        <v>90.99494</v>
      </c>
      <c r="E123" s="37">
        <v>0</v>
      </c>
      <c r="F123" s="37">
        <v>18.553830000000001</v>
      </c>
      <c r="G123" s="37">
        <v>248.0899</v>
      </c>
      <c r="H123" s="36">
        <f t="shared" si="2"/>
        <v>772.56706000000008</v>
      </c>
      <c r="J123" s="13">
        <f t="shared" si="3"/>
        <v>2017</v>
      </c>
      <c r="K123" s="17">
        <f>B123*1000/((HISB3!$B122 + HISB3!$B123)/2)</f>
        <v>50.580714657415442</v>
      </c>
      <c r="L123" s="17">
        <f>C123*1000/((HISB3!$B122 + HISB3!$B123)/2)</f>
        <v>21.392986990459672</v>
      </c>
      <c r="M123" s="17">
        <f>D123*1000/((HISB3!$B122 + HISB3!$B123)/2)</f>
        <v>15.784031222896791</v>
      </c>
      <c r="N123" s="17">
        <f>E123*1000/((HISB3!$B122 + HISB3!$B123)/2)</f>
        <v>0</v>
      </c>
      <c r="O123" s="17">
        <f>F123*1000/((HISB3!$B122 + HISB3!$B123)/2)</f>
        <v>3.2183573287077194</v>
      </c>
      <c r="P123" s="17">
        <f>G123*1000/((HISB3!$B122 + HISB3!$B123)/2)</f>
        <v>43.033807458803125</v>
      </c>
      <c r="Q123" s="18">
        <f>H123*1000/((HISB3!$B122 + HISB3!$B123)/2)</f>
        <v>134.00989765828274</v>
      </c>
      <c r="R123" s="17"/>
      <c r="S123" s="17"/>
      <c r="Y123" s="2"/>
      <c r="Z123" s="2"/>
      <c r="AA123" s="2"/>
      <c r="AC123" s="2"/>
      <c r="AD123" s="2"/>
      <c r="AE123" s="25"/>
      <c r="AF123" s="25"/>
      <c r="AG123" s="25"/>
      <c r="AH123" s="25"/>
      <c r="AI123" s="25"/>
      <c r="AJ123" s="25"/>
    </row>
    <row r="124" spans="1:36" x14ac:dyDescent="0.25">
      <c r="A124" s="29">
        <v>2018</v>
      </c>
      <c r="B124" s="37">
        <v>295.14208000000002</v>
      </c>
      <c r="C124" s="37">
        <v>120.82741</v>
      </c>
      <c r="D124" s="37">
        <v>95.686229999999995</v>
      </c>
      <c r="E124" s="37">
        <v>0</v>
      </c>
      <c r="F124" s="37">
        <v>19.847759999999997</v>
      </c>
      <c r="G124" s="37">
        <v>249.08941000000002</v>
      </c>
      <c r="H124" s="36">
        <f t="shared" si="2"/>
        <v>780.59289000000001</v>
      </c>
      <c r="J124" s="13">
        <f t="shared" si="3"/>
        <v>2018</v>
      </c>
      <c r="K124" s="17">
        <f>B124*1000/((HISB3!$B123 + HISB3!$B124)/2)</f>
        <v>50.943657547251235</v>
      </c>
      <c r="L124" s="17">
        <f>C124*1000/((HISB3!$B123 + HISB3!$B124)/2)</f>
        <v>20.855684819193925</v>
      </c>
      <c r="M124" s="17">
        <f>D124*1000/((HISB3!$B123 + HISB3!$B124)/2)</f>
        <v>16.516135324070078</v>
      </c>
      <c r="N124" s="17">
        <f>E124*1000/((HISB3!$B123 + HISB3!$B124)/2)</f>
        <v>0</v>
      </c>
      <c r="O124" s="17">
        <f>F124*1000/((HISB3!$B123 + HISB3!$B124)/2)</f>
        <v>3.4258669198239402</v>
      </c>
      <c r="P124" s="17">
        <f>G124*1000/((HISB3!$B123 + HISB3!$B124)/2)</f>
        <v>42.994633641149562</v>
      </c>
      <c r="Q124" s="18">
        <f>H124*1000/((HISB3!$B123 + HISB3!$B124)/2)</f>
        <v>134.73597825148875</v>
      </c>
      <c r="R124" s="17"/>
      <c r="S124" s="17"/>
      <c r="Y124" s="2"/>
      <c r="Z124" s="2"/>
      <c r="AA124" s="2"/>
      <c r="AC124" s="2"/>
      <c r="AD124" s="2"/>
      <c r="AE124" s="25"/>
      <c r="AF124" s="25"/>
      <c r="AG124" s="25"/>
      <c r="AH124" s="25"/>
      <c r="AI124" s="25"/>
      <c r="AJ124" s="25"/>
    </row>
    <row r="125" spans="1:36" x14ac:dyDescent="0.25">
      <c r="A125" s="29">
        <v>2019</v>
      </c>
      <c r="B125" s="37">
        <v>292.84020000000004</v>
      </c>
      <c r="C125" s="37">
        <v>113.60736999999999</v>
      </c>
      <c r="D125" s="37">
        <v>67.678560000000004</v>
      </c>
      <c r="E125" s="37">
        <v>0</v>
      </c>
      <c r="F125" s="37">
        <v>21.23799</v>
      </c>
      <c r="G125" s="37">
        <v>263.92865999999998</v>
      </c>
      <c r="H125" s="36">
        <f t="shared" si="2"/>
        <v>759.29277999999999</v>
      </c>
      <c r="J125" s="13">
        <f t="shared" si="3"/>
        <v>2019</v>
      </c>
      <c r="K125" s="17">
        <f>B125*1000/((HISB3!$B124 + HISB3!$B125)/2)</f>
        <v>50.363780204660763</v>
      </c>
      <c r="L125" s="17">
        <f>C125*1000/((HISB3!$B124 + HISB3!$B125)/2)</f>
        <v>19.538631008685183</v>
      </c>
      <c r="M125" s="17">
        <f>D125*1000/((HISB3!$B124 + HISB3!$B125)/2)</f>
        <v>11.639618195889586</v>
      </c>
      <c r="N125" s="17">
        <f>E125*1000/((HISB3!$B124 + HISB3!$B125)/2)</f>
        <v>0</v>
      </c>
      <c r="O125" s="17">
        <f>F125*1000/((HISB3!$B124 + HISB3!$B125)/2)</f>
        <v>3.6525909364519737</v>
      </c>
      <c r="P125" s="17">
        <f>G125*1000/((HISB3!$B124 + HISB3!$B125)/2)</f>
        <v>45.39146272250408</v>
      </c>
      <c r="Q125" s="18">
        <f>H125*1000/((HISB3!$B124 + HISB3!$B125)/2)</f>
        <v>130.58608306819158</v>
      </c>
      <c r="R125" s="17"/>
      <c r="S125" s="17"/>
      <c r="Y125" s="2"/>
      <c r="Z125" s="2"/>
      <c r="AA125" s="2"/>
      <c r="AC125" s="2"/>
      <c r="AD125" s="2"/>
      <c r="AE125" s="25"/>
      <c r="AF125" s="25"/>
      <c r="AG125" s="25"/>
      <c r="AH125" s="25"/>
      <c r="AI125" s="25"/>
      <c r="AJ125" s="25"/>
    </row>
    <row r="126" spans="1:36" x14ac:dyDescent="0.25">
      <c r="A126" s="29">
        <v>2020</v>
      </c>
      <c r="B126" s="37">
        <v>247.18160999999998</v>
      </c>
      <c r="C126" s="37">
        <v>95.667280000000005</v>
      </c>
      <c r="D126" s="37">
        <v>64.997540000000001</v>
      </c>
      <c r="E126" s="37">
        <v>0</v>
      </c>
      <c r="F126" s="37">
        <v>22.9941</v>
      </c>
      <c r="G126" s="37">
        <v>280.74020000000002</v>
      </c>
      <c r="H126" s="36">
        <f t="shared" si="2"/>
        <v>711.58073000000002</v>
      </c>
      <c r="J126" s="13">
        <f t="shared" si="3"/>
        <v>2020</v>
      </c>
      <c r="K126" s="17">
        <f>B126*1000/((HISB3!$B125 + HISB3!$B126)/2)</f>
        <v>42.387312012346733</v>
      </c>
      <c r="L126" s="17">
        <f>C126*1000/((HISB3!$B125 + HISB3!$B126)/2)</f>
        <v>16.405261082054359</v>
      </c>
      <c r="M126" s="17">
        <f>D126*1000/((HISB3!$B125 + HISB3!$B126)/2)</f>
        <v>11.145938437794735</v>
      </c>
      <c r="N126" s="17">
        <f>E126*1000/((HISB3!$B125 + HISB3!$B126)/2)</f>
        <v>0</v>
      </c>
      <c r="O126" s="17">
        <f>F126*1000/((HISB3!$B125 + HISB3!$B126)/2)</f>
        <v>3.9430849695618622</v>
      </c>
      <c r="P126" s="17">
        <f>G126*1000/((HISB3!$B125 + HISB3!$B126)/2)</f>
        <v>48.142021778273175</v>
      </c>
      <c r="Q126" s="18">
        <f>H126*1000/((HISB3!$B125 + HISB3!$B126)/2)</f>
        <v>122.02361828003086</v>
      </c>
      <c r="R126" s="17"/>
      <c r="S126" s="17"/>
      <c r="Y126" s="2"/>
      <c r="Z126" s="2"/>
      <c r="AA126" s="2"/>
      <c r="AC126" s="2"/>
      <c r="AD126" s="2"/>
      <c r="AE126" s="25"/>
      <c r="AF126" s="25"/>
      <c r="AG126" s="25"/>
      <c r="AH126" s="25"/>
      <c r="AI126" s="25"/>
      <c r="AJ126" s="25"/>
    </row>
    <row r="127" spans="1:36" x14ac:dyDescent="0.25">
      <c r="A127" s="29">
        <v>2021</v>
      </c>
      <c r="B127" s="37">
        <v>250.04163</v>
      </c>
      <c r="C127" s="37">
        <v>91.048369999999991</v>
      </c>
      <c r="D127" s="37">
        <v>64.309960000000004</v>
      </c>
      <c r="E127" s="37">
        <v>0</v>
      </c>
      <c r="F127" s="37">
        <v>23.289650000000002</v>
      </c>
      <c r="G127" s="37">
        <v>301.87162000000001</v>
      </c>
      <c r="H127" s="36">
        <f t="shared" si="2"/>
        <v>730.56123000000002</v>
      </c>
      <c r="J127" s="13">
        <f t="shared" si="3"/>
        <v>2021</v>
      </c>
      <c r="K127" s="17">
        <f>B127*1000/((HISB3!$B126 + HISB3!$B127)/2)</f>
        <v>42.694720396141044</v>
      </c>
      <c r="L127" s="17">
        <f>C127*1000/((HISB3!$B126 + HISB3!$B127)/2)</f>
        <v>15.546549987193716</v>
      </c>
      <c r="M127" s="17">
        <f>D127*1000/((HISB3!$B126 + HISB3!$B127)/2)</f>
        <v>10.98095449500555</v>
      </c>
      <c r="N127" s="17">
        <f>E127*1000/((HISB3!$B126 + HISB3!$B127)/2)</f>
        <v>0</v>
      </c>
      <c r="O127" s="17">
        <f>F127*1000/((HISB3!$B126 + HISB3!$B127)/2)</f>
        <v>3.9767181763852131</v>
      </c>
      <c r="P127" s="17">
        <f>G127*1000/((HISB3!$B126 + HISB3!$B127)/2)</f>
        <v>51.544714419875355</v>
      </c>
      <c r="Q127" s="18">
        <f>H127*1000/((HISB3!$B126 + HISB3!$B127)/2)</f>
        <v>124.74365747460087</v>
      </c>
      <c r="R127" s="17"/>
      <c r="S127" s="17"/>
      <c r="Y127" s="2"/>
      <c r="Z127" s="2"/>
      <c r="AA127" s="2"/>
      <c r="AC127" s="2"/>
      <c r="AD127" s="2"/>
      <c r="AE127" s="25"/>
      <c r="AF127" s="25"/>
      <c r="AG127" s="25"/>
      <c r="AH127" s="25"/>
      <c r="AI127" s="25"/>
      <c r="AJ127" s="25"/>
    </row>
    <row r="128" spans="1:36" x14ac:dyDescent="0.25">
      <c r="A128" s="29">
        <v>2022</v>
      </c>
      <c r="B128" s="37">
        <v>264.34575000000001</v>
      </c>
      <c r="C128" s="37">
        <v>62.530010000000004</v>
      </c>
      <c r="D128" s="37">
        <v>49.31794</v>
      </c>
      <c r="E128" s="37">
        <v>0</v>
      </c>
      <c r="F128" s="37">
        <v>25.115919999999999</v>
      </c>
      <c r="G128" s="37">
        <v>293.82165000000003</v>
      </c>
      <c r="H128" s="36">
        <f t="shared" si="2"/>
        <v>695.13127000000009</v>
      </c>
      <c r="J128" s="13">
        <f t="shared" si="3"/>
        <v>2022</v>
      </c>
      <c r="K128" s="17">
        <f>B128*1000/((HISB3!$B127 + HISB3!$B128)/2)</f>
        <v>44.78159410469253</v>
      </c>
      <c r="L128" s="17">
        <f>C128*1000/((HISB3!$B127 + HISB3!$B128)/2)</f>
        <v>10.592920548873455</v>
      </c>
      <c r="M128" s="17">
        <f>D128*1000/((HISB3!$B127 + HISB3!$B128)/2)</f>
        <v>8.3547247162459772</v>
      </c>
      <c r="N128" s="17">
        <f>E128*1000/((HISB3!$B127 + HISB3!$B128)/2)</f>
        <v>0</v>
      </c>
      <c r="O128" s="17">
        <f>F128*1000/((HISB3!$B127 + HISB3!$B128)/2)</f>
        <v>4.2547721497543618</v>
      </c>
      <c r="P128" s="17">
        <f>G128*1000/((HISB3!$B127 + HISB3!$B128)/2)</f>
        <v>49.77497035405726</v>
      </c>
      <c r="Q128" s="18">
        <f>H128*1000/((HISB3!$B127 + HISB3!$B128)/2)</f>
        <v>117.75898187362361</v>
      </c>
      <c r="R128" s="17"/>
      <c r="S128" s="17"/>
      <c r="Y128" s="2"/>
      <c r="Z128" s="2"/>
      <c r="AA128" s="2"/>
      <c r="AC128" s="2"/>
      <c r="AD128" s="2"/>
      <c r="AE128" s="25"/>
      <c r="AF128" s="25"/>
      <c r="AG128" s="25"/>
      <c r="AH128" s="25"/>
      <c r="AI128" s="25"/>
      <c r="AJ128" s="25"/>
    </row>
    <row r="129" spans="1:35" x14ac:dyDescent="0.25">
      <c r="A129" s="38">
        <v>2023</v>
      </c>
      <c r="B129" s="37">
        <v>259.85415</v>
      </c>
      <c r="C129" s="37">
        <v>59.749580000000002</v>
      </c>
      <c r="D129" s="37">
        <v>39.103949999999998</v>
      </c>
      <c r="E129" s="37">
        <v>0</v>
      </c>
      <c r="F129" s="37">
        <v>24.436049999999998</v>
      </c>
      <c r="G129" s="37">
        <v>310.25209999999998</v>
      </c>
      <c r="H129" s="36">
        <f t="shared" si="2"/>
        <v>693.39582999999993</v>
      </c>
      <c r="J129" s="13">
        <f t="shared" si="3"/>
        <v>2023</v>
      </c>
      <c r="K129" s="17">
        <f>B129*1000/((HISB3!$B128 + HISB3!$B129)/2)</f>
        <v>43.694997477719859</v>
      </c>
      <c r="L129" s="17">
        <f>C129*1000/((HISB3!$B128 + HISB3!$B129)/2)</f>
        <v>10.04701193879267</v>
      </c>
      <c r="M129" s="17">
        <f>D129*1000/((HISB3!$B128 + HISB3!$B129)/2)</f>
        <v>6.5754077686228349</v>
      </c>
      <c r="N129" s="17">
        <f>E129*1000/((HISB3!$B128 + HISB3!$B129)/2)</f>
        <v>0</v>
      </c>
      <c r="O129" s="17">
        <f>F129*1000/((HISB3!$B128 + HISB3!$B129)/2)</f>
        <v>4.1089709097023706</v>
      </c>
      <c r="P129" s="17">
        <f>G129*1000/((HISB3!$B128 + HISB3!$B129)/2)</f>
        <v>52.169514040692782</v>
      </c>
      <c r="Q129" s="18">
        <f>H129*1000/((HISB3!$B128 + HISB3!$B129)/2)</f>
        <v>116.59590213553051</v>
      </c>
      <c r="Y129" s="2"/>
      <c r="Z129" s="2"/>
      <c r="AA129" s="2"/>
      <c r="AC129" s="2"/>
      <c r="AD129" s="2"/>
      <c r="AE129" s="2"/>
      <c r="AF129" s="2"/>
      <c r="AG129" s="2"/>
      <c r="AH129" s="2"/>
      <c r="AI129" s="2"/>
    </row>
    <row r="130" spans="1:35" ht="15.75" thickBot="1" x14ac:dyDescent="0.3">
      <c r="A130" s="39">
        <v>2024</v>
      </c>
      <c r="B130" s="41">
        <v>256.39039000000002</v>
      </c>
      <c r="C130" s="41">
        <v>63.915769999999995</v>
      </c>
      <c r="D130" s="41">
        <v>30.070130000000002</v>
      </c>
      <c r="E130" s="41">
        <v>0</v>
      </c>
      <c r="F130" s="41">
        <v>25.665770000000002</v>
      </c>
      <c r="G130" s="41">
        <v>334.82621999999998</v>
      </c>
      <c r="H130" s="40">
        <f t="shared" si="2"/>
        <v>710.86828000000003</v>
      </c>
      <c r="J130" s="16">
        <f t="shared" si="3"/>
        <v>2024</v>
      </c>
      <c r="K130" s="19">
        <f>B130*1000/((HISB3!$B129 + HISB3!$B130)/2)</f>
        <v>42.896166973398032</v>
      </c>
      <c r="L130" s="19">
        <f>C130*1000/((HISB3!$B129 + HISB3!$B130)/2)</f>
        <v>10.693620545424125</v>
      </c>
      <c r="M130" s="19">
        <f>D130*1000/((HISB3!$B129 + HISB3!$B130)/2)</f>
        <v>5.0309737326417938</v>
      </c>
      <c r="N130" s="19">
        <f>E130*1000/((HISB3!$B129 + HISB3!$B130)/2)</f>
        <v>0</v>
      </c>
      <c r="O130" s="19">
        <f>F130*1000/((HISB3!$B129 + HISB3!$B130)/2)</f>
        <v>4.2940890078634766</v>
      </c>
      <c r="P130" s="19">
        <f>G130*1000/((HISB3!$B129 + HISB3!$B130)/2)</f>
        <v>56.019109921365228</v>
      </c>
      <c r="Q130" s="20">
        <f>H130*1000/((HISB3!$B129 + HISB3!$B130)/2)</f>
        <v>118.93396018069267</v>
      </c>
    </row>
    <row r="132" spans="1:35" x14ac:dyDescent="0.25">
      <c r="O132" s="24"/>
    </row>
    <row r="133" spans="1:35" x14ac:dyDescent="0.25">
      <c r="O133" s="24"/>
    </row>
    <row r="134" spans="1:35" x14ac:dyDescent="0.25">
      <c r="O134" s="24"/>
    </row>
    <row r="135" spans="1:35" x14ac:dyDescent="0.25">
      <c r="O135" s="24"/>
    </row>
    <row r="136" spans="1:35" x14ac:dyDescent="0.25">
      <c r="J136" s="1"/>
      <c r="O136" s="24"/>
    </row>
    <row r="137" spans="1:35" x14ac:dyDescent="0.25">
      <c r="J137" s="1"/>
    </row>
    <row r="138" spans="1:35" x14ac:dyDescent="0.25">
      <c r="J138" s="1"/>
    </row>
  </sheetData>
  <pageMargins left="0.7" right="0.7" top="0.75" bottom="0.75" header="0.3" footer="0.3"/>
  <ignoredErrors>
    <ignoredError sqref="H6:H1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zoomScale="90" zoomScaleNormal="90" workbookViewId="0">
      <selection activeCell="C10" sqref="C10"/>
    </sheetView>
  </sheetViews>
  <sheetFormatPr defaultRowHeight="15" x14ac:dyDescent="0.25"/>
  <cols>
    <col min="1" max="1" width="90.42578125" bestFit="1" customWidth="1"/>
  </cols>
  <sheetData>
    <row r="1" spans="1:3" x14ac:dyDescent="0.25">
      <c r="A1" s="3" t="s">
        <v>14</v>
      </c>
    </row>
    <row r="2" spans="1:3" x14ac:dyDescent="0.25">
      <c r="A2" s="3"/>
      <c r="B2" t="s">
        <v>30</v>
      </c>
    </row>
    <row r="3" spans="1:3" x14ac:dyDescent="0.25">
      <c r="B3" t="s">
        <v>10</v>
      </c>
      <c r="C3" t="s">
        <v>11</v>
      </c>
    </row>
    <row r="4" spans="1:3" x14ac:dyDescent="0.25">
      <c r="A4" t="s">
        <v>9</v>
      </c>
      <c r="B4">
        <v>1900</v>
      </c>
      <c r="C4">
        <v>1947</v>
      </c>
    </row>
    <row r="5" spans="1:3" x14ac:dyDescent="0.25">
      <c r="A5" t="s">
        <v>12</v>
      </c>
      <c r="B5">
        <v>1948</v>
      </c>
      <c r="C5">
        <v>1965</v>
      </c>
    </row>
    <row r="6" spans="1:3" x14ac:dyDescent="0.25">
      <c r="A6" t="s">
        <v>13</v>
      </c>
      <c r="B6">
        <v>1966</v>
      </c>
      <c r="C6">
        <v>1974</v>
      </c>
    </row>
    <row r="7" spans="1:3" x14ac:dyDescent="0.25">
      <c r="A7" t="s">
        <v>19</v>
      </c>
      <c r="B7">
        <v>1975</v>
      </c>
      <c r="C7">
        <v>2024</v>
      </c>
    </row>
    <row r="9" spans="1:3" x14ac:dyDescent="0.25">
      <c r="A9" t="s">
        <v>15</v>
      </c>
    </row>
    <row r="10" spans="1:3" x14ac:dyDescent="0.25">
      <c r="A10" t="s">
        <v>157</v>
      </c>
    </row>
    <row r="11" spans="1:3" x14ac:dyDescent="0.25">
      <c r="A11" t="s">
        <v>16</v>
      </c>
    </row>
    <row r="12" spans="1:3" x14ac:dyDescent="0.25">
      <c r="A12" t="s">
        <v>17</v>
      </c>
    </row>
    <row r="14" spans="1:3" x14ac:dyDescent="0.25">
      <c r="A14" s="3" t="s">
        <v>22</v>
      </c>
    </row>
    <row r="15" spans="1:3" x14ac:dyDescent="0.25">
      <c r="A15" t="s">
        <v>23</v>
      </c>
    </row>
    <row r="19" spans="1:1" x14ac:dyDescent="0.25">
      <c r="A19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0"/>
  <sheetViews>
    <sheetView zoomScale="90" zoomScaleNormal="90" workbookViewId="0">
      <selection activeCell="F101" sqref="F101"/>
    </sheetView>
  </sheetViews>
  <sheetFormatPr defaultColWidth="8.85546875" defaultRowHeight="15" x14ac:dyDescent="0.25"/>
  <cols>
    <col min="1" max="1" width="22.42578125" style="5" customWidth="1"/>
    <col min="2" max="2" width="24.42578125" style="5" bestFit="1" customWidth="1"/>
    <col min="3" max="3" width="13.42578125" style="5" customWidth="1"/>
    <col min="4" max="16384" width="8.85546875" style="5"/>
  </cols>
  <sheetData>
    <row r="1" spans="1:2" x14ac:dyDescent="0.25">
      <c r="A1" s="5" t="s">
        <v>26</v>
      </c>
    </row>
    <row r="2" spans="1:2" x14ac:dyDescent="0.25">
      <c r="A2" s="5" t="s">
        <v>27</v>
      </c>
      <c r="B2" s="9">
        <v>45959</v>
      </c>
    </row>
    <row r="3" spans="1:2" ht="17.25" x14ac:dyDescent="0.3">
      <c r="A3" s="4" t="s">
        <v>24</v>
      </c>
    </row>
    <row r="4" spans="1:2" x14ac:dyDescent="0.25">
      <c r="A4" s="6" t="s">
        <v>29</v>
      </c>
    </row>
    <row r="5" spans="1:2" x14ac:dyDescent="0.25">
      <c r="B5" s="7" t="s">
        <v>25</v>
      </c>
    </row>
    <row r="6" spans="1:2" x14ac:dyDescent="0.25">
      <c r="A6" s="7" t="s">
        <v>33</v>
      </c>
      <c r="B6" s="8">
        <v>2447</v>
      </c>
    </row>
    <row r="7" spans="1:2" x14ac:dyDescent="0.25">
      <c r="A7" s="7" t="s">
        <v>34</v>
      </c>
      <c r="B7" s="8">
        <v>2477</v>
      </c>
    </row>
    <row r="8" spans="1:2" x14ac:dyDescent="0.25">
      <c r="A8" s="7" t="s">
        <v>35</v>
      </c>
      <c r="B8" s="8">
        <v>2506</v>
      </c>
    </row>
    <row r="9" spans="1:2" x14ac:dyDescent="0.25">
      <c r="A9" s="7" t="s">
        <v>36</v>
      </c>
      <c r="B9" s="8">
        <v>2532</v>
      </c>
    </row>
    <row r="10" spans="1:2" x14ac:dyDescent="0.25">
      <c r="A10" s="7" t="s">
        <v>37</v>
      </c>
      <c r="B10" s="8">
        <v>2560</v>
      </c>
    </row>
    <row r="11" spans="1:2" x14ac:dyDescent="0.25">
      <c r="A11" s="7" t="s">
        <v>38</v>
      </c>
      <c r="B11" s="8">
        <v>2589</v>
      </c>
    </row>
    <row r="12" spans="1:2" x14ac:dyDescent="0.25">
      <c r="A12" s="7" t="s">
        <v>39</v>
      </c>
      <c r="B12" s="8">
        <v>2621</v>
      </c>
    </row>
    <row r="13" spans="1:2" x14ac:dyDescent="0.25">
      <c r="A13" s="7" t="s">
        <v>40</v>
      </c>
      <c r="B13" s="8">
        <v>2652</v>
      </c>
    </row>
    <row r="14" spans="1:2" x14ac:dyDescent="0.25">
      <c r="A14" s="7" t="s">
        <v>41</v>
      </c>
      <c r="B14" s="8">
        <v>2687</v>
      </c>
    </row>
    <row r="15" spans="1:2" x14ac:dyDescent="0.25">
      <c r="A15" s="7" t="s">
        <v>42</v>
      </c>
      <c r="B15" s="8">
        <v>2722</v>
      </c>
    </row>
    <row r="16" spans="1:2" x14ac:dyDescent="0.25">
      <c r="A16" s="7" t="s">
        <v>43</v>
      </c>
      <c r="B16" s="8">
        <v>2757</v>
      </c>
    </row>
    <row r="17" spans="1:2" x14ac:dyDescent="0.25">
      <c r="A17" s="7" t="s">
        <v>44</v>
      </c>
      <c r="B17" s="8">
        <v>2788</v>
      </c>
    </row>
    <row r="18" spans="1:2" x14ac:dyDescent="0.25">
      <c r="A18" s="7" t="s">
        <v>45</v>
      </c>
      <c r="B18" s="8">
        <v>2820</v>
      </c>
    </row>
    <row r="19" spans="1:2" x14ac:dyDescent="0.25">
      <c r="A19" s="7" t="s">
        <v>46</v>
      </c>
      <c r="B19" s="8">
        <v>2851</v>
      </c>
    </row>
    <row r="20" spans="1:2" x14ac:dyDescent="0.25">
      <c r="A20" s="7" t="s">
        <v>47</v>
      </c>
      <c r="B20" s="8">
        <v>2886</v>
      </c>
    </row>
    <row r="21" spans="1:2" x14ac:dyDescent="0.25">
      <c r="A21" s="7" t="s">
        <v>48</v>
      </c>
      <c r="B21" s="8">
        <v>2921</v>
      </c>
    </row>
    <row r="22" spans="1:2" x14ac:dyDescent="0.25">
      <c r="A22" s="7" t="s">
        <v>49</v>
      </c>
      <c r="B22" s="8">
        <v>2958</v>
      </c>
    </row>
    <row r="23" spans="1:2" x14ac:dyDescent="0.25">
      <c r="A23" s="7" t="s">
        <v>50</v>
      </c>
      <c r="B23" s="8">
        <v>2991</v>
      </c>
    </row>
    <row r="24" spans="1:2" x14ac:dyDescent="0.25">
      <c r="A24" s="7" t="s">
        <v>51</v>
      </c>
      <c r="B24" s="8">
        <v>3027</v>
      </c>
    </row>
    <row r="25" spans="1:2" x14ac:dyDescent="0.25">
      <c r="A25" s="7" t="s">
        <v>52</v>
      </c>
      <c r="B25" s="8">
        <v>3061</v>
      </c>
    </row>
    <row r="26" spans="1:2" x14ac:dyDescent="0.25">
      <c r="A26" s="7" t="s">
        <v>53</v>
      </c>
      <c r="B26" s="8">
        <v>3265</v>
      </c>
    </row>
    <row r="27" spans="1:2" x14ac:dyDescent="0.25">
      <c r="A27" s="7" t="s">
        <v>54</v>
      </c>
      <c r="B27" s="8">
        <v>3306</v>
      </c>
    </row>
    <row r="28" spans="1:2" x14ac:dyDescent="0.25">
      <c r="A28" s="7" t="s">
        <v>55</v>
      </c>
      <c r="B28" s="8">
        <v>3340</v>
      </c>
    </row>
    <row r="29" spans="1:2" x14ac:dyDescent="0.25">
      <c r="A29" s="7" t="s">
        <v>56</v>
      </c>
      <c r="B29" s="8">
        <v>3372</v>
      </c>
    </row>
    <row r="30" spans="1:2" x14ac:dyDescent="0.25">
      <c r="A30" s="7" t="s">
        <v>57</v>
      </c>
      <c r="B30" s="8">
        <v>3406</v>
      </c>
    </row>
    <row r="31" spans="1:2" x14ac:dyDescent="0.25">
      <c r="A31" s="7" t="s">
        <v>58</v>
      </c>
      <c r="B31" s="8">
        <v>3439</v>
      </c>
    </row>
    <row r="32" spans="1:2" x14ac:dyDescent="0.25">
      <c r="A32" s="7" t="s">
        <v>59</v>
      </c>
      <c r="B32" s="8">
        <v>3467</v>
      </c>
    </row>
    <row r="33" spans="1:2" x14ac:dyDescent="0.25">
      <c r="A33" s="7" t="s">
        <v>60</v>
      </c>
      <c r="B33" s="8">
        <v>3487</v>
      </c>
    </row>
    <row r="34" spans="1:2" x14ac:dyDescent="0.25">
      <c r="A34" s="7" t="s">
        <v>61</v>
      </c>
      <c r="B34" s="8">
        <v>3510</v>
      </c>
    </row>
    <row r="35" spans="1:2" x14ac:dyDescent="0.25">
      <c r="A35" s="7" t="s">
        <v>62</v>
      </c>
      <c r="B35" s="8">
        <v>3531</v>
      </c>
    </row>
    <row r="36" spans="1:2" x14ac:dyDescent="0.25">
      <c r="A36" s="7" t="s">
        <v>63</v>
      </c>
      <c r="B36" s="8">
        <v>3557</v>
      </c>
    </row>
    <row r="37" spans="1:2" x14ac:dyDescent="0.25">
      <c r="A37" s="7" t="s">
        <v>64</v>
      </c>
      <c r="B37" s="8">
        <v>3590</v>
      </c>
    </row>
    <row r="38" spans="1:2" x14ac:dyDescent="0.25">
      <c r="A38" s="7" t="s">
        <v>65</v>
      </c>
      <c r="B38" s="8">
        <v>3620</v>
      </c>
    </row>
    <row r="39" spans="1:2" x14ac:dyDescent="0.25">
      <c r="A39" s="7" t="s">
        <v>66</v>
      </c>
      <c r="B39" s="8">
        <v>3651</v>
      </c>
    </row>
    <row r="40" spans="1:2" x14ac:dyDescent="0.25">
      <c r="A40" s="7" t="s">
        <v>67</v>
      </c>
      <c r="B40" s="8">
        <v>3683</v>
      </c>
    </row>
    <row r="41" spans="1:2" x14ac:dyDescent="0.25">
      <c r="A41" s="7" t="s">
        <v>68</v>
      </c>
      <c r="B41" s="8">
        <v>3711</v>
      </c>
    </row>
    <row r="42" spans="1:2" x14ac:dyDescent="0.25">
      <c r="A42" s="7" t="s">
        <v>69</v>
      </c>
      <c r="B42" s="8">
        <v>3738</v>
      </c>
    </row>
    <row r="43" spans="1:2" x14ac:dyDescent="0.25">
      <c r="A43" s="7" t="s">
        <v>70</v>
      </c>
      <c r="B43" s="8">
        <v>3765</v>
      </c>
    </row>
    <row r="44" spans="1:2" x14ac:dyDescent="0.25">
      <c r="A44" s="7" t="s">
        <v>71</v>
      </c>
      <c r="B44" s="8">
        <v>3794</v>
      </c>
    </row>
    <row r="45" spans="1:2" x14ac:dyDescent="0.25">
      <c r="A45" s="7" t="s">
        <v>72</v>
      </c>
      <c r="B45" s="8">
        <v>3826</v>
      </c>
    </row>
    <row r="46" spans="1:2" x14ac:dyDescent="0.25">
      <c r="A46" s="7" t="s">
        <v>73</v>
      </c>
      <c r="B46" s="8">
        <v>3849</v>
      </c>
    </row>
    <row r="47" spans="1:2" x14ac:dyDescent="0.25">
      <c r="A47" s="7" t="s">
        <v>74</v>
      </c>
      <c r="B47" s="8">
        <v>3882</v>
      </c>
    </row>
    <row r="48" spans="1:2" x14ac:dyDescent="0.25">
      <c r="A48" s="7" t="s">
        <v>75</v>
      </c>
      <c r="B48" s="8">
        <v>3926</v>
      </c>
    </row>
    <row r="49" spans="1:2" x14ac:dyDescent="0.25">
      <c r="A49" s="7" t="s">
        <v>76</v>
      </c>
      <c r="B49" s="8">
        <v>3973</v>
      </c>
    </row>
    <row r="50" spans="1:2" x14ac:dyDescent="0.25">
      <c r="A50" s="7" t="s">
        <v>77</v>
      </c>
      <c r="B50" s="8">
        <v>4023</v>
      </c>
    </row>
    <row r="51" spans="1:2" x14ac:dyDescent="0.25">
      <c r="A51" s="7" t="s">
        <v>78</v>
      </c>
      <c r="B51" s="8">
        <v>4075</v>
      </c>
    </row>
    <row r="52" spans="1:2" x14ac:dyDescent="0.25">
      <c r="A52" s="7" t="s">
        <v>79</v>
      </c>
      <c r="B52" s="8">
        <v>4123</v>
      </c>
    </row>
    <row r="53" spans="1:2" x14ac:dyDescent="0.25">
      <c r="A53" s="7" t="s">
        <v>80</v>
      </c>
      <c r="B53" s="8">
        <v>4168</v>
      </c>
    </row>
    <row r="54" spans="1:2" x14ac:dyDescent="0.25">
      <c r="A54" s="7" t="s">
        <v>81</v>
      </c>
      <c r="B54" s="8">
        <v>4211</v>
      </c>
    </row>
    <row r="55" spans="1:2" x14ac:dyDescent="0.25">
      <c r="A55" s="7" t="s">
        <v>82</v>
      </c>
      <c r="B55" s="8">
        <v>4252</v>
      </c>
    </row>
    <row r="56" spans="1:2" x14ac:dyDescent="0.25">
      <c r="A56" s="7" t="s">
        <v>83</v>
      </c>
      <c r="B56" s="8">
        <v>4285</v>
      </c>
    </row>
    <row r="57" spans="1:2" x14ac:dyDescent="0.25">
      <c r="A57" s="7" t="s">
        <v>84</v>
      </c>
      <c r="B57" s="8">
        <v>4315</v>
      </c>
    </row>
    <row r="58" spans="1:2" x14ac:dyDescent="0.25">
      <c r="A58" s="7" t="s">
        <v>85</v>
      </c>
      <c r="B58" s="8">
        <v>4349</v>
      </c>
    </row>
    <row r="59" spans="1:2" x14ac:dyDescent="0.25">
      <c r="A59" s="7" t="s">
        <v>86</v>
      </c>
      <c r="B59" s="8">
        <v>4389</v>
      </c>
    </row>
    <row r="60" spans="1:2" x14ac:dyDescent="0.25">
      <c r="A60" s="7" t="s">
        <v>87</v>
      </c>
      <c r="B60" s="8">
        <v>4424</v>
      </c>
    </row>
    <row r="61" spans="1:2" x14ac:dyDescent="0.25">
      <c r="A61" s="7" t="s">
        <v>88</v>
      </c>
      <c r="B61" s="8">
        <v>4454</v>
      </c>
    </row>
    <row r="62" spans="1:2" x14ac:dyDescent="0.25">
      <c r="A62" s="7" t="s">
        <v>89</v>
      </c>
      <c r="B62" s="8">
        <v>4479</v>
      </c>
    </row>
    <row r="63" spans="1:2" x14ac:dyDescent="0.25">
      <c r="A63" s="7" t="s">
        <v>90</v>
      </c>
      <c r="B63" s="8">
        <v>4501</v>
      </c>
    </row>
    <row r="64" spans="1:2" x14ac:dyDescent="0.25">
      <c r="A64" s="7" t="s">
        <v>91</v>
      </c>
      <c r="B64" s="8">
        <v>4532</v>
      </c>
    </row>
    <row r="65" spans="1:2" x14ac:dyDescent="0.25">
      <c r="A65" s="7" t="s">
        <v>92</v>
      </c>
      <c r="B65" s="8">
        <v>4566</v>
      </c>
    </row>
    <row r="66" spans="1:2" x14ac:dyDescent="0.25">
      <c r="A66" s="7" t="s">
        <v>93</v>
      </c>
      <c r="B66" s="8">
        <v>4601</v>
      </c>
    </row>
    <row r="67" spans="1:2" x14ac:dyDescent="0.25">
      <c r="A67" s="7" t="s">
        <v>94</v>
      </c>
      <c r="B67" s="8">
        <v>4630</v>
      </c>
    </row>
    <row r="68" spans="1:2" x14ac:dyDescent="0.25">
      <c r="A68" s="7" t="s">
        <v>95</v>
      </c>
      <c r="B68" s="8">
        <v>4666</v>
      </c>
    </row>
    <row r="69" spans="1:2" x14ac:dyDescent="0.25">
      <c r="A69" s="7" t="s">
        <v>96</v>
      </c>
      <c r="B69" s="8">
        <v>4703</v>
      </c>
    </row>
    <row r="70" spans="1:2" x14ac:dyDescent="0.25">
      <c r="A70" s="7" t="s">
        <v>97</v>
      </c>
      <c r="B70" s="8">
        <v>4741</v>
      </c>
    </row>
    <row r="71" spans="1:2" x14ac:dyDescent="0.25">
      <c r="A71" s="7" t="s">
        <v>98</v>
      </c>
      <c r="B71" s="8">
        <v>4779</v>
      </c>
    </row>
    <row r="72" spans="1:2" x14ac:dyDescent="0.25">
      <c r="A72" s="7" t="s">
        <v>99</v>
      </c>
      <c r="B72" s="8">
        <v>4820</v>
      </c>
    </row>
    <row r="73" spans="1:2" x14ac:dyDescent="0.25">
      <c r="A73" s="7" t="s">
        <v>100</v>
      </c>
      <c r="B73" s="8">
        <v>4855</v>
      </c>
    </row>
    <row r="74" spans="1:2" x14ac:dyDescent="0.25">
      <c r="A74" s="7" t="s">
        <v>101</v>
      </c>
      <c r="B74" s="8">
        <v>4879</v>
      </c>
    </row>
    <row r="75" spans="1:2" x14ac:dyDescent="0.25">
      <c r="A75" s="7" t="s">
        <v>102</v>
      </c>
      <c r="B75" s="8">
        <v>4907</v>
      </c>
    </row>
    <row r="76" spans="1:2" x14ac:dyDescent="0.25">
      <c r="A76" s="7" t="s">
        <v>103</v>
      </c>
      <c r="B76" s="8">
        <v>4951</v>
      </c>
    </row>
    <row r="77" spans="1:2" x14ac:dyDescent="0.25">
      <c r="A77" s="7" t="s">
        <v>104</v>
      </c>
      <c r="B77" s="8">
        <v>4976</v>
      </c>
    </row>
    <row r="78" spans="1:2" x14ac:dyDescent="0.25">
      <c r="A78" s="7" t="s">
        <v>105</v>
      </c>
      <c r="B78" s="8">
        <v>5008</v>
      </c>
    </row>
    <row r="79" spans="1:2" x14ac:dyDescent="0.25">
      <c r="A79" s="7" t="s">
        <v>106</v>
      </c>
      <c r="B79" s="8">
        <v>5036</v>
      </c>
    </row>
    <row r="80" spans="1:2" x14ac:dyDescent="0.25">
      <c r="A80" s="7" t="s">
        <v>107</v>
      </c>
      <c r="B80" s="8">
        <v>5054</v>
      </c>
    </row>
    <row r="81" spans="1:2" x14ac:dyDescent="0.25">
      <c r="A81" s="7" t="s">
        <v>108</v>
      </c>
      <c r="B81" s="8">
        <v>5065</v>
      </c>
    </row>
    <row r="82" spans="1:2" x14ac:dyDescent="0.25">
      <c r="A82" s="7" t="s">
        <v>109</v>
      </c>
      <c r="B82" s="8">
        <v>5080</v>
      </c>
    </row>
    <row r="83" spans="1:2" x14ac:dyDescent="0.25">
      <c r="A83" s="7" t="s">
        <v>110</v>
      </c>
      <c r="B83" s="8">
        <v>5097</v>
      </c>
    </row>
    <row r="84" spans="1:2" x14ac:dyDescent="0.25">
      <c r="A84" s="7" t="s">
        <v>111</v>
      </c>
      <c r="B84" s="8">
        <v>5112</v>
      </c>
    </row>
    <row r="85" spans="1:2" x14ac:dyDescent="0.25">
      <c r="A85" s="7" t="s">
        <v>112</v>
      </c>
      <c r="B85" s="8">
        <v>5122</v>
      </c>
    </row>
    <row r="86" spans="1:2" x14ac:dyDescent="0.25">
      <c r="A86" s="7" t="s">
        <v>113</v>
      </c>
      <c r="B86" s="8">
        <v>5124</v>
      </c>
    </row>
    <row r="87" spans="1:2" x14ac:dyDescent="0.25">
      <c r="A87" s="7" t="s">
        <v>114</v>
      </c>
      <c r="B87" s="8">
        <v>5119</v>
      </c>
    </row>
    <row r="88" spans="1:2" x14ac:dyDescent="0.25">
      <c r="A88" s="7" t="s">
        <v>115</v>
      </c>
      <c r="B88" s="8">
        <v>5116</v>
      </c>
    </row>
    <row r="89" spans="1:2" x14ac:dyDescent="0.25">
      <c r="A89" s="7" t="s">
        <v>116</v>
      </c>
      <c r="B89" s="8">
        <v>5112</v>
      </c>
    </row>
    <row r="90" spans="1:2" x14ac:dyDescent="0.25">
      <c r="A90" s="7" t="s">
        <v>117</v>
      </c>
      <c r="B90" s="8">
        <v>5111</v>
      </c>
    </row>
    <row r="91" spans="1:2" x14ac:dyDescent="0.25">
      <c r="A91" s="7" t="s">
        <v>118</v>
      </c>
      <c r="B91" s="8">
        <v>5116</v>
      </c>
    </row>
    <row r="92" spans="1:2" x14ac:dyDescent="0.25">
      <c r="A92" s="7" t="s">
        <v>119</v>
      </c>
      <c r="B92" s="8">
        <v>5125</v>
      </c>
    </row>
    <row r="93" spans="1:2" x14ac:dyDescent="0.25">
      <c r="A93" s="7" t="s">
        <v>120</v>
      </c>
      <c r="B93" s="8">
        <v>5129</v>
      </c>
    </row>
    <row r="94" spans="1:2" x14ac:dyDescent="0.25">
      <c r="A94" s="7" t="s">
        <v>121</v>
      </c>
      <c r="B94" s="8">
        <v>5130</v>
      </c>
    </row>
    <row r="95" spans="1:2" x14ac:dyDescent="0.25">
      <c r="A95" s="7" t="s">
        <v>122</v>
      </c>
      <c r="B95" s="8">
        <v>5135</v>
      </c>
    </row>
    <row r="96" spans="1:2" x14ac:dyDescent="0.25">
      <c r="A96" s="7" t="s">
        <v>123</v>
      </c>
      <c r="B96" s="8">
        <v>5146</v>
      </c>
    </row>
    <row r="97" spans="1:2" x14ac:dyDescent="0.25">
      <c r="A97" s="7" t="s">
        <v>124</v>
      </c>
      <c r="B97" s="8">
        <v>5162</v>
      </c>
    </row>
    <row r="98" spans="1:2" x14ac:dyDescent="0.25">
      <c r="A98" s="7" t="s">
        <v>125</v>
      </c>
      <c r="B98" s="8">
        <v>5181</v>
      </c>
    </row>
    <row r="99" spans="1:2" x14ac:dyDescent="0.25">
      <c r="A99" s="7" t="s">
        <v>126</v>
      </c>
      <c r="B99" s="8">
        <v>5197</v>
      </c>
    </row>
    <row r="100" spans="1:2" x14ac:dyDescent="0.25">
      <c r="A100" s="7" t="s">
        <v>127</v>
      </c>
      <c r="B100" s="8">
        <v>5216</v>
      </c>
    </row>
    <row r="101" spans="1:2" x14ac:dyDescent="0.25">
      <c r="A101" s="7" t="s">
        <v>128</v>
      </c>
      <c r="B101" s="8">
        <v>5251</v>
      </c>
    </row>
    <row r="102" spans="1:2" x14ac:dyDescent="0.25">
      <c r="A102" s="7" t="s">
        <v>129</v>
      </c>
      <c r="B102" s="8">
        <v>5275</v>
      </c>
    </row>
    <row r="103" spans="1:2" x14ac:dyDescent="0.25">
      <c r="A103" s="7" t="s">
        <v>130</v>
      </c>
      <c r="B103" s="8">
        <v>5295</v>
      </c>
    </row>
    <row r="104" spans="1:2" x14ac:dyDescent="0.25">
      <c r="A104" s="7" t="s">
        <v>131</v>
      </c>
      <c r="B104" s="8">
        <v>5314</v>
      </c>
    </row>
    <row r="105" spans="1:2" x14ac:dyDescent="0.25">
      <c r="A105" s="7" t="s">
        <v>132</v>
      </c>
      <c r="B105" s="8">
        <v>5330</v>
      </c>
    </row>
    <row r="106" spans="1:2" x14ac:dyDescent="0.25">
      <c r="A106" s="7" t="s">
        <v>133</v>
      </c>
      <c r="B106" s="8">
        <v>5349</v>
      </c>
    </row>
    <row r="107" spans="1:2" x14ac:dyDescent="0.25">
      <c r="A107" s="7" t="s">
        <v>134</v>
      </c>
      <c r="B107" s="8">
        <v>5368</v>
      </c>
    </row>
    <row r="108" spans="1:2" x14ac:dyDescent="0.25">
      <c r="A108" s="7" t="s">
        <v>135</v>
      </c>
      <c r="B108" s="8">
        <v>5384</v>
      </c>
    </row>
    <row r="109" spans="1:2" x14ac:dyDescent="0.25">
      <c r="A109" s="7" t="s">
        <v>136</v>
      </c>
      <c r="B109" s="8">
        <v>5398</v>
      </c>
    </row>
    <row r="110" spans="1:2" x14ac:dyDescent="0.25">
      <c r="A110" s="7" t="s">
        <v>137</v>
      </c>
      <c r="B110" s="8">
        <v>5411</v>
      </c>
    </row>
    <row r="111" spans="1:2" x14ac:dyDescent="0.25">
      <c r="A111" s="7" t="s">
        <v>138</v>
      </c>
      <c r="B111" s="8">
        <v>5427</v>
      </c>
    </row>
    <row r="112" spans="1:2" x14ac:dyDescent="0.25">
      <c r="A112" s="7" t="s">
        <v>139</v>
      </c>
      <c r="B112" s="8">
        <v>5447</v>
      </c>
    </row>
    <row r="113" spans="1:2" x14ac:dyDescent="0.25">
      <c r="A113" s="7" t="s">
        <v>140</v>
      </c>
      <c r="B113" s="8">
        <v>5476</v>
      </c>
    </row>
    <row r="114" spans="1:2" x14ac:dyDescent="0.25">
      <c r="A114" s="7" t="s">
        <v>141</v>
      </c>
      <c r="B114" s="8">
        <v>5511</v>
      </c>
    </row>
    <row r="115" spans="1:2" x14ac:dyDescent="0.25">
      <c r="A115" s="7" t="s">
        <v>142</v>
      </c>
      <c r="B115" s="8">
        <v>5535</v>
      </c>
    </row>
    <row r="116" spans="1:2" x14ac:dyDescent="0.25">
      <c r="A116" s="7" t="s">
        <v>143</v>
      </c>
      <c r="B116" s="8">
        <v>5561</v>
      </c>
    </row>
    <row r="117" spans="1:2" x14ac:dyDescent="0.25">
      <c r="A117" s="7" t="s">
        <v>144</v>
      </c>
      <c r="B117" s="8">
        <v>5581</v>
      </c>
    </row>
    <row r="118" spans="1:2" x14ac:dyDescent="0.25">
      <c r="A118" s="7" t="s">
        <v>145</v>
      </c>
      <c r="B118" s="8">
        <v>5603</v>
      </c>
    </row>
    <row r="119" spans="1:2" x14ac:dyDescent="0.25">
      <c r="A119" s="7" t="s">
        <v>146</v>
      </c>
      <c r="B119" s="8">
        <v>5627</v>
      </c>
    </row>
    <row r="120" spans="1:2" x14ac:dyDescent="0.25">
      <c r="A120" s="7" t="s">
        <v>147</v>
      </c>
      <c r="B120" s="8">
        <v>5660</v>
      </c>
    </row>
    <row r="121" spans="1:2" x14ac:dyDescent="0.25">
      <c r="A121" s="7" t="s">
        <v>148</v>
      </c>
      <c r="B121" s="8">
        <v>5707</v>
      </c>
    </row>
    <row r="122" spans="1:2" x14ac:dyDescent="0.25">
      <c r="A122" s="7" t="s">
        <v>149</v>
      </c>
      <c r="B122" s="8">
        <v>5749</v>
      </c>
    </row>
    <row r="123" spans="1:2" x14ac:dyDescent="0.25">
      <c r="A123" s="7" t="s">
        <v>150</v>
      </c>
      <c r="B123" s="8">
        <v>5781</v>
      </c>
    </row>
    <row r="124" spans="1:2" x14ac:dyDescent="0.25">
      <c r="A124" s="7" t="s">
        <v>151</v>
      </c>
      <c r="B124" s="8">
        <v>5806</v>
      </c>
    </row>
    <row r="125" spans="1:2" x14ac:dyDescent="0.25">
      <c r="A125" s="7" t="s">
        <v>152</v>
      </c>
      <c r="B125" s="8">
        <v>5823</v>
      </c>
    </row>
    <row r="126" spans="1:2" x14ac:dyDescent="0.25">
      <c r="A126" s="7" t="s">
        <v>153</v>
      </c>
      <c r="B126" s="8">
        <v>5840</v>
      </c>
    </row>
    <row r="127" spans="1:2" x14ac:dyDescent="0.25">
      <c r="A127" s="7" t="s">
        <v>154</v>
      </c>
      <c r="B127" s="8">
        <v>5873</v>
      </c>
    </row>
    <row r="128" spans="1:2" x14ac:dyDescent="0.25">
      <c r="A128" s="7" t="s">
        <v>155</v>
      </c>
      <c r="B128" s="8">
        <v>5933</v>
      </c>
    </row>
    <row r="129" spans="1:2" x14ac:dyDescent="0.25">
      <c r="A129" s="7" t="s">
        <v>156</v>
      </c>
      <c r="B129" s="8">
        <v>5961</v>
      </c>
    </row>
    <row r="130" spans="1:2" x14ac:dyDescent="0.25">
      <c r="A130" s="7" t="s">
        <v>158</v>
      </c>
      <c r="B130" s="5">
        <v>5993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4</vt:i4>
      </vt:variant>
    </vt:vector>
  </HeadingPairs>
  <TitlesOfParts>
    <vt:vector size="7" baseType="lpstr">
      <vt:lpstr>Samlede tidsserier</vt:lpstr>
      <vt:lpstr>Kilder </vt:lpstr>
      <vt:lpstr>HISB3</vt:lpstr>
      <vt:lpstr>Bruttoenergiforbrug 1900-2024</vt:lpstr>
      <vt:lpstr>Brændselsmiks 1900-2024</vt:lpstr>
      <vt:lpstr>Energiforbrug pr indbygger</vt:lpstr>
      <vt:lpstr>Befolkningsudvikling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 Stærkind</dc:creator>
  <cp:lastModifiedBy>Kaj Stærkind</cp:lastModifiedBy>
  <dcterms:created xsi:type="dcterms:W3CDTF">2017-03-20T07:25:03Z</dcterms:created>
  <dcterms:modified xsi:type="dcterms:W3CDTF">2025-10-30T09:46:04Z</dcterms:modified>
</cp:coreProperties>
</file>